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3"/>
  <workbookPr/>
  <mc:AlternateContent xmlns:mc="http://schemas.openxmlformats.org/markup-compatibility/2006">
    <mc:Choice Requires="x15">
      <x15ac:absPath xmlns:x15ac="http://schemas.microsoft.com/office/spreadsheetml/2010/11/ac" url="https://d.docs.live.net/01a417f09e007cac/190703 HUD ISC/190624 19-20 Eng/191211 Sem 01/04 191009 Assessment/200326 Online Assessment/"/>
    </mc:Choice>
  </mc:AlternateContent>
  <xr:revisionPtr revIDLastSave="0" documentId="8_{14794C3F-2B15-4CA2-99D0-1D8E7547CA05}" xr6:coauthVersionLast="45" xr6:coauthVersionMax="45" xr10:uidLastSave="{00000000-0000-0000-0000-000000000000}"/>
  <bookViews>
    <workbookView xWindow="-110" yWindow="-110" windowWidth="19420" windowHeight="10420" firstSheet="8" activeTab="8" xr2:uid="{00000000-000D-0000-FFFF-FFFF00000000}"/>
  </bookViews>
  <sheets>
    <sheet name="MechSci SSahare" sheetId="44" r:id="rId1"/>
    <sheet name="Math02 G1 TS" sheetId="26" r:id="rId2"/>
    <sheet name="Math2 G2 SK" sheetId="27" r:id="rId3"/>
    <sheet name="Pro. Eng. G1 SShah" sheetId="35" r:id="rId4"/>
    <sheet name="Pro. Eng. G2 SShah " sheetId="36" r:id="rId5"/>
    <sheet name="Maths 2-G15 SK" sheetId="47" r:id="rId6"/>
    <sheet name="ECM-G15 SK" sheetId="46" r:id="rId7"/>
    <sheet name="MTWA G2-G15 SK" sheetId="40" r:id="rId8"/>
    <sheet name="SWD G1 JA" sheetId="10" r:id="rId9"/>
    <sheet name="Electronics G2 DC " sheetId="33" r:id="rId10"/>
    <sheet name="HBiology G9 MM" sheetId="6" r:id="rId11"/>
    <sheet name="AMaths2 G10 DB" sheetId="18" r:id="rId12"/>
    <sheet name="PLTS G24-25 SK" sheetId="45" r:id="rId13"/>
    <sheet name="PLTS G10 SK" sheetId="41" r:id="rId14"/>
    <sheet name="Physics G10 PM" sheetId="39" r:id="rId15"/>
    <sheet name="Chemistry G11 BE" sheetId="32" r:id="rId16"/>
    <sheet name="Physics G11 SShah" sheetId="34" r:id="rId17"/>
    <sheet name="Computing G11 EM " sheetId="42" r:id="rId18"/>
    <sheet name="PLTS G11 EM" sheetId="30" r:id="rId19"/>
    <sheet name="PLTS Biology G9,11 MM" sheetId="43" r:id="rId20"/>
    <sheet name="Template" sheetId="5" r:id="rId21"/>
    <sheet name="Elec Princ DC" sheetId="9" r:id="rId22"/>
    <sheet name="ECM SK" sheetId="17" r:id="rId23"/>
    <sheet name="ElecMech NA " sheetId="8" r:id="rId24"/>
    <sheet name="PMath G9 PM" sheetId="13" r:id="rId25"/>
    <sheet name="Hrd Ntwk TAJ" sheetId="11" r:id="rId26"/>
    <sheet name="PMath G11 DB" sheetId="12" r:id="rId27"/>
    <sheet name="PMath G10 DB" sheetId="4" r:id="rId28"/>
    <sheet name="AMaths G11 DB" sheetId="19" r:id="rId29"/>
    <sheet name="FDN (Core)" sheetId="25" r:id="rId30"/>
    <sheet name="FDN (Pure)" sheetId="23" r:id="rId31"/>
    <sheet name="IY1 Marks" sheetId="24" r:id="rId3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6" i="10" l="1"/>
  <c r="O4" i="47" l="1"/>
  <c r="P4" i="47"/>
  <c r="S4" i="47"/>
  <c r="T4" i="47"/>
  <c r="W4" i="47"/>
  <c r="X4" i="47"/>
  <c r="AA4" i="47"/>
  <c r="AB4" i="47"/>
  <c r="AE4" i="47"/>
  <c r="AF4" i="47"/>
  <c r="AI4" i="47"/>
  <c r="AJ4" i="47"/>
  <c r="AM4" i="47"/>
  <c r="AN4" i="47"/>
  <c r="AQ4" i="47"/>
  <c r="AR4" i="47"/>
  <c r="K4" i="47"/>
  <c r="AQ11" i="47"/>
  <c r="AO11" i="47"/>
  <c r="AP12" i="47" s="1"/>
  <c r="AM11" i="47"/>
  <c r="AK11" i="47"/>
  <c r="AL12" i="47" s="1"/>
  <c r="AI11" i="47"/>
  <c r="AG11" i="47"/>
  <c r="AH12" i="47" s="1"/>
  <c r="AE11" i="47"/>
  <c r="AC11" i="47"/>
  <c r="AD12" i="47" s="1"/>
  <c r="AA11" i="47"/>
  <c r="Y11" i="47"/>
  <c r="Z12" i="47" s="1"/>
  <c r="W11" i="47"/>
  <c r="U11" i="47"/>
  <c r="V12" i="47" s="1"/>
  <c r="S11" i="47"/>
  <c r="Q11" i="47"/>
  <c r="R12" i="47" s="1"/>
  <c r="O11" i="47"/>
  <c r="M11" i="47"/>
  <c r="N12" i="47" s="1"/>
  <c r="K11" i="47"/>
  <c r="I11" i="47"/>
  <c r="J12" i="47" s="1"/>
  <c r="H11" i="47"/>
  <c r="G11" i="47"/>
  <c r="E11" i="47"/>
  <c r="F12" i="47" s="1"/>
  <c r="H4" i="47"/>
  <c r="I2" i="47"/>
  <c r="L4" i="47" l="1"/>
  <c r="M2" i="47"/>
  <c r="I17" i="45"/>
  <c r="Q2" i="47" l="1"/>
  <c r="AR42" i="26"/>
  <c r="U2" i="47" l="1"/>
  <c r="BL17" i="32"/>
  <c r="BK17" i="32"/>
  <c r="Y2" i="47" l="1"/>
  <c r="H22" i="46"/>
  <c r="AC2" i="47" l="1"/>
  <c r="M22" i="46"/>
  <c r="O22" i="46"/>
  <c r="Q22" i="46"/>
  <c r="S22" i="46"/>
  <c r="U22" i="46"/>
  <c r="W22" i="46"/>
  <c r="Y22" i="46"/>
  <c r="AA22" i="46"/>
  <c r="AC22" i="46"/>
  <c r="AE22" i="46"/>
  <c r="AG22" i="46"/>
  <c r="AI22" i="46"/>
  <c r="AK22" i="46"/>
  <c r="AM22" i="46"/>
  <c r="AO22" i="46"/>
  <c r="AQ22" i="46"/>
  <c r="N23" i="46"/>
  <c r="R23" i="46"/>
  <c r="V23" i="46"/>
  <c r="Z23" i="46"/>
  <c r="AD23" i="46"/>
  <c r="AH23" i="46"/>
  <c r="AL23" i="46"/>
  <c r="AP23" i="46"/>
  <c r="I2" i="46"/>
  <c r="M2" i="46" s="1"/>
  <c r="K4" i="46"/>
  <c r="L4" i="46"/>
  <c r="I22" i="46"/>
  <c r="K22" i="46"/>
  <c r="J23" i="46"/>
  <c r="G22" i="46"/>
  <c r="G4" i="46"/>
  <c r="H4" i="46" s="1"/>
  <c r="AG2" i="47" l="1"/>
  <c r="Q2" i="46"/>
  <c r="O4" i="46"/>
  <c r="P4" i="46" s="1"/>
  <c r="E22" i="46"/>
  <c r="F23" i="46" s="1"/>
  <c r="AH17" i="45"/>
  <c r="AI17" i="45"/>
  <c r="AJ17" i="45"/>
  <c r="AI18" i="45"/>
  <c r="V17" i="45"/>
  <c r="W17" i="45"/>
  <c r="X17" i="45"/>
  <c r="Z17" i="45"/>
  <c r="AA17" i="45"/>
  <c r="AB17" i="45"/>
  <c r="AD17" i="45"/>
  <c r="AE17" i="45"/>
  <c r="AF17" i="45"/>
  <c r="W18" i="45"/>
  <c r="AA18" i="45"/>
  <c r="AE18" i="45"/>
  <c r="N17" i="45"/>
  <c r="O17" i="45"/>
  <c r="P17" i="45"/>
  <c r="R17" i="45"/>
  <c r="S17" i="45"/>
  <c r="T17" i="45"/>
  <c r="O18" i="45"/>
  <c r="S18" i="45"/>
  <c r="J2" i="45"/>
  <c r="N2" i="45" s="1"/>
  <c r="R2" i="45" s="1"/>
  <c r="V2" i="45" s="1"/>
  <c r="Z2" i="45" s="1"/>
  <c r="AD2" i="45" s="1"/>
  <c r="AH2" i="45" s="1"/>
  <c r="L4" i="45"/>
  <c r="P4" i="45" s="1"/>
  <c r="M4" i="45"/>
  <c r="J17" i="45"/>
  <c r="K17" i="45"/>
  <c r="L17" i="45"/>
  <c r="K18" i="45"/>
  <c r="I4" i="45"/>
  <c r="H17" i="45"/>
  <c r="G17" i="45"/>
  <c r="AK2" i="47" l="1"/>
  <c r="Q4" i="45"/>
  <c r="T4" i="45"/>
  <c r="U2" i="46"/>
  <c r="S4" i="46"/>
  <c r="T4" i="46" s="1"/>
  <c r="F17" i="45"/>
  <c r="G18" i="45" s="1"/>
  <c r="AP42" i="26"/>
  <c r="AO2" i="47" l="1"/>
  <c r="X4" i="45"/>
  <c r="U4" i="45"/>
  <c r="Y2" i="46"/>
  <c r="W4" i="46"/>
  <c r="X4" i="46" s="1"/>
  <c r="AY39" i="27"/>
  <c r="AX39" i="27"/>
  <c r="Y4" i="45" l="1"/>
  <c r="AB4" i="45"/>
  <c r="AC2" i="46"/>
  <c r="AA4" i="46"/>
  <c r="AB4" i="46" s="1"/>
  <c r="BI17" i="32"/>
  <c r="BH17" i="32"/>
  <c r="AC4" i="45" l="1"/>
  <c r="AF4" i="45"/>
  <c r="AG2" i="46"/>
  <c r="AE4" i="46"/>
  <c r="AF4" i="46" s="1"/>
  <c r="BX37" i="6"/>
  <c r="BV37" i="6"/>
  <c r="BT37" i="6"/>
  <c r="BT38" i="6" s="1"/>
  <c r="BH37" i="6"/>
  <c r="BF37" i="6"/>
  <c r="BD37" i="6"/>
  <c r="BD38" i="6" s="1"/>
  <c r="BP37" i="6"/>
  <c r="BN37" i="6"/>
  <c r="BL37" i="6"/>
  <c r="BL38" i="6" s="1"/>
  <c r="BO41" i="43"/>
  <c r="BM41" i="43"/>
  <c r="BK41" i="43"/>
  <c r="BK42" i="43" s="1"/>
  <c r="CN36" i="10"/>
  <c r="CJ36" i="10"/>
  <c r="CF36" i="10"/>
  <c r="CB36" i="10"/>
  <c r="AJ4" i="45" l="1"/>
  <c r="AK4" i="45" s="1"/>
  <c r="AG4" i="45"/>
  <c r="AK2" i="46"/>
  <c r="AI4" i="46"/>
  <c r="AJ4" i="46" s="1"/>
  <c r="R19" i="30"/>
  <c r="P19" i="30"/>
  <c r="BR21" i="34"/>
  <c r="BO21" i="34"/>
  <c r="BM21" i="34"/>
  <c r="BL22" i="34" s="1"/>
  <c r="BJ21" i="34"/>
  <c r="BG21" i="34"/>
  <c r="BE21" i="34"/>
  <c r="BD22" i="34" s="1"/>
  <c r="BT26" i="39"/>
  <c r="BS26" i="39"/>
  <c r="BR26" i="39"/>
  <c r="BN26" i="39"/>
  <c r="BM27" i="39" s="1"/>
  <c r="BK26" i="39"/>
  <c r="BJ26" i="39"/>
  <c r="BF26" i="39"/>
  <c r="BE27" i="39" s="1"/>
  <c r="AQ26" i="39"/>
  <c r="BC26" i="39"/>
  <c r="BB26" i="39"/>
  <c r="AX26" i="39"/>
  <c r="AW27" i="39" s="1"/>
  <c r="AQ44" i="35"/>
  <c r="BM12" i="33"/>
  <c r="BJ12" i="33"/>
  <c r="BH12" i="33"/>
  <c r="BH13" i="33" s="1"/>
  <c r="BD12" i="33"/>
  <c r="BA12" i="33"/>
  <c r="AY12" i="33"/>
  <c r="AU12" i="33"/>
  <c r="AS12" i="33"/>
  <c r="AQ12" i="33"/>
  <c r="AO12" i="33"/>
  <c r="BN51" i="36"/>
  <c r="BS50" i="36"/>
  <c r="BR50" i="36"/>
  <c r="BK50" i="36"/>
  <c r="BJ50" i="36"/>
  <c r="BF51" i="36"/>
  <c r="BC50" i="36"/>
  <c r="BB50" i="36"/>
  <c r="AX51" i="36" s="1"/>
  <c r="BB40" i="27"/>
  <c r="AP40" i="27"/>
  <c r="BE39" i="27"/>
  <c r="BD39" i="27"/>
  <c r="BB39" i="27"/>
  <c r="AV40" i="27"/>
  <c r="AV39" i="27"/>
  <c r="BU43" i="35"/>
  <c r="BT43" i="35"/>
  <c r="BS43" i="35"/>
  <c r="BQ43" i="35"/>
  <c r="BO43" i="35"/>
  <c r="BO44" i="35" s="1"/>
  <c r="BM43" i="35"/>
  <c r="BL43" i="35"/>
  <c r="BK43" i="35"/>
  <c r="BI43" i="35"/>
  <c r="BG43" i="35"/>
  <c r="BG44" i="35"/>
  <c r="BX36" i="10"/>
  <c r="BY25" i="18"/>
  <c r="BX25" i="18"/>
  <c r="BU25" i="18"/>
  <c r="BS25" i="18"/>
  <c r="BS26" i="18" s="1"/>
  <c r="BQ25" i="18"/>
  <c r="BP25" i="18"/>
  <c r="BM25" i="18"/>
  <c r="BK25" i="18"/>
  <c r="BK26" i="18" s="1"/>
  <c r="BI25" i="18"/>
  <c r="BH25" i="18"/>
  <c r="BE25" i="18"/>
  <c r="BC25" i="18"/>
  <c r="BC26" i="18" s="1"/>
  <c r="AO2" i="46" l="1"/>
  <c r="AQ4" i="46" s="1"/>
  <c r="AR4" i="46" s="1"/>
  <c r="AM4" i="46"/>
  <c r="AN4" i="46" s="1"/>
  <c r="X32" i="40"/>
  <c r="W32" i="40"/>
  <c r="BE17" i="32" l="1"/>
  <c r="BD17" i="32"/>
  <c r="BA17" i="32" l="1"/>
  <c r="AZ17" i="32"/>
  <c r="AZ18" i="32" l="1"/>
  <c r="BC41" i="43"/>
  <c r="BE41" i="43"/>
  <c r="BG41" i="43"/>
  <c r="BC42" i="43"/>
  <c r="BB21" i="34" l="1"/>
  <c r="U32" i="40"/>
  <c r="V32" i="40"/>
  <c r="V33" i="40"/>
  <c r="AH21" i="41" l="1"/>
  <c r="AI21" i="41"/>
  <c r="AI3" i="41"/>
  <c r="AH4" i="41"/>
  <c r="AI4" i="41" s="1"/>
  <c r="AH5" i="41"/>
  <c r="AI5" i="41" s="1"/>
  <c r="AH6" i="41"/>
  <c r="AI6" i="41" s="1"/>
  <c r="AH7" i="41"/>
  <c r="AI7" i="41" s="1"/>
  <c r="AH8" i="41"/>
  <c r="AI8" i="41" s="1"/>
  <c r="AH9" i="41"/>
  <c r="AI9" i="41" s="1"/>
  <c r="AH10" i="41"/>
  <c r="AI10" i="41" s="1"/>
  <c r="AH11" i="41"/>
  <c r="AI11" i="41" s="1"/>
  <c r="AH12" i="41"/>
  <c r="AI12" i="41" s="1"/>
  <c r="AH13" i="41"/>
  <c r="AI13" i="41" s="1"/>
  <c r="AH14" i="41"/>
  <c r="AI14" i="41" s="1"/>
  <c r="AH15" i="41"/>
  <c r="AI15" i="41" s="1"/>
  <c r="AH16" i="41"/>
  <c r="AI16" i="41" s="1"/>
  <c r="AH17" i="41"/>
  <c r="AI17" i="41" s="1"/>
  <c r="AH18" i="41"/>
  <c r="AI18" i="41" s="1"/>
  <c r="AH19" i="41"/>
  <c r="AI19" i="41" s="1"/>
  <c r="AH20" i="41"/>
  <c r="AI20" i="41" s="1"/>
  <c r="AH3" i="41"/>
  <c r="R23" i="41"/>
  <c r="N23" i="41"/>
  <c r="J23" i="41"/>
  <c r="F23" i="41"/>
  <c r="AC23" i="41"/>
  <c r="AD23" i="41"/>
  <c r="AE23" i="41"/>
  <c r="AF23" i="41"/>
  <c r="AD24" i="41"/>
  <c r="AP39" i="27"/>
  <c r="AR39" i="27"/>
  <c r="AS39" i="27"/>
  <c r="AJ39" i="27"/>
  <c r="AG18" i="42" l="1"/>
  <c r="Q18" i="30"/>
  <c r="R18" i="30"/>
  <c r="S18" i="30"/>
  <c r="T32" i="40" l="1"/>
  <c r="BU36" i="10" l="1"/>
  <c r="BQ35" i="10"/>
  <c r="G36" i="10" l="1"/>
  <c r="AL39" i="27" l="1"/>
  <c r="AM39" i="27"/>
  <c r="AK40" i="27" s="1"/>
  <c r="AQ42" i="26" l="1"/>
  <c r="AQ43" i="26" s="1"/>
  <c r="AN42" i="26"/>
  <c r="AL42" i="26"/>
  <c r="AM43" i="26" s="1"/>
  <c r="AH42" i="26"/>
  <c r="G25" i="18" l="1"/>
  <c r="AO21" i="34" l="1"/>
  <c r="AS21" i="34"/>
  <c r="AT21" i="34"/>
  <c r="AI21" i="34"/>
  <c r="AG21" i="34"/>
  <c r="U21" i="34"/>
  <c r="G21" i="34"/>
  <c r="I21" i="34"/>
  <c r="L21" i="34"/>
  <c r="P21" i="34"/>
  <c r="R21" i="34"/>
  <c r="X21" i="34"/>
  <c r="AC21" i="34"/>
  <c r="Z21" i="34"/>
  <c r="AL21" i="34"/>
  <c r="AY41" i="43" l="1"/>
  <c r="AW41" i="43"/>
  <c r="AU41" i="43"/>
  <c r="AU42" i="43" s="1"/>
  <c r="AQ41" i="43"/>
  <c r="AO41" i="43"/>
  <c r="AM41" i="43"/>
  <c r="AM42" i="43" s="1"/>
  <c r="AI41" i="43"/>
  <c r="AG41" i="43"/>
  <c r="AE41" i="43"/>
  <c r="AE42" i="43" s="1"/>
  <c r="AA41" i="43"/>
  <c r="Y41" i="43"/>
  <c r="W41" i="43"/>
  <c r="W42" i="43" s="1"/>
  <c r="S41" i="43"/>
  <c r="Q41" i="43"/>
  <c r="O41" i="43"/>
  <c r="O42" i="43" s="1"/>
  <c r="K41" i="43"/>
  <c r="I41" i="43"/>
  <c r="G41" i="43"/>
  <c r="F42" i="43" s="1"/>
  <c r="BR35" i="10" l="1"/>
  <c r="BO35" i="10"/>
  <c r="BL36" i="10" s="1"/>
  <c r="BH35" i="10"/>
  <c r="BF35" i="10"/>
  <c r="BC36" i="10" s="1"/>
  <c r="AU36" i="10"/>
  <c r="AZ35" i="10"/>
  <c r="AX35" i="10"/>
  <c r="AP35" i="10"/>
  <c r="AN35" i="10"/>
  <c r="AK36" i="10" s="1"/>
  <c r="AH35" i="10"/>
  <c r="AE36" i="10"/>
  <c r="Y35" i="10"/>
  <c r="M35" i="10"/>
  <c r="Z35" i="10"/>
  <c r="F19" i="30"/>
  <c r="H19" i="30"/>
  <c r="J19" i="30"/>
  <c r="P18" i="30"/>
  <c r="O18" i="30"/>
  <c r="N18" i="30"/>
  <c r="L19" i="30" s="1"/>
  <c r="M18" i="30"/>
  <c r="L18" i="30"/>
  <c r="K18" i="30"/>
  <c r="J18" i="30"/>
  <c r="I18" i="30"/>
  <c r="H18" i="30"/>
  <c r="G18" i="30"/>
  <c r="E18" i="30"/>
  <c r="F18" i="30"/>
  <c r="AK18" i="42"/>
  <c r="AJ18" i="42"/>
  <c r="AG19" i="42" s="1"/>
  <c r="AE18" i="42"/>
  <c r="AD18" i="42"/>
  <c r="AD19" i="42" s="1"/>
  <c r="AB18" i="42"/>
  <c r="AA18" i="42"/>
  <c r="Z18" i="42"/>
  <c r="Y18" i="42"/>
  <c r="Y19" i="42"/>
  <c r="W18" i="42"/>
  <c r="U18" i="42"/>
  <c r="V18" i="42"/>
  <c r="T18" i="42"/>
  <c r="R18" i="42"/>
  <c r="R19" i="42" s="1"/>
  <c r="P18" i="42"/>
  <c r="O18" i="42"/>
  <c r="N18" i="42"/>
  <c r="L18" i="42"/>
  <c r="L19" i="42" s="1"/>
  <c r="J18" i="42"/>
  <c r="I18" i="42"/>
  <c r="F18" i="42"/>
  <c r="H18" i="42"/>
  <c r="F19" i="42"/>
  <c r="AO26" i="39"/>
  <c r="AS26" i="39"/>
  <c r="AJ26" i="39"/>
  <c r="AH26" i="39"/>
  <c r="AA26" i="39"/>
  <c r="AU26" i="39" l="1"/>
  <c r="AT26" i="39"/>
  <c r="AN27" i="39"/>
  <c r="AL26" i="39"/>
  <c r="AK26" i="39"/>
  <c r="AG26" i="39"/>
  <c r="AF27" i="39" s="1"/>
  <c r="AC26" i="39"/>
  <c r="AB26" i="39"/>
  <c r="X26" i="39"/>
  <c r="T26" i="39"/>
  <c r="L26" i="39"/>
  <c r="W27" i="39"/>
  <c r="O27" i="39"/>
  <c r="F27" i="39"/>
  <c r="AY21" i="34"/>
  <c r="AW21" i="34"/>
  <c r="AV22" i="34" s="1"/>
  <c r="AQ21" i="34"/>
  <c r="AN22" i="34"/>
  <c r="AF22" i="34"/>
  <c r="W22" i="34"/>
  <c r="O22" i="34"/>
  <c r="F22" i="34"/>
  <c r="Q18" i="32"/>
  <c r="T17" i="32"/>
  <c r="S17" i="32"/>
  <c r="R17" i="32"/>
  <c r="Q17" i="32"/>
  <c r="P17" i="32"/>
  <c r="U17" i="32"/>
  <c r="AW17" i="32"/>
  <c r="AU18" i="32" s="1"/>
  <c r="AL17" i="32"/>
  <c r="J17" i="32"/>
  <c r="I17" i="32"/>
  <c r="H17" i="32"/>
  <c r="G17" i="32"/>
  <c r="F17" i="32"/>
  <c r="E17" i="32"/>
  <c r="F18" i="32" s="1"/>
  <c r="O17" i="32"/>
  <c r="N17" i="32"/>
  <c r="M17" i="32"/>
  <c r="L17" i="32"/>
  <c r="K17" i="32"/>
  <c r="K18" i="32"/>
  <c r="AV17" i="32"/>
  <c r="AR17" i="32"/>
  <c r="AQ17" i="32"/>
  <c r="AP17" i="32"/>
  <c r="AO17" i="32"/>
  <c r="AN17" i="32"/>
  <c r="AO18" i="32" s="1"/>
  <c r="AM17" i="32"/>
  <c r="AK17" i="32"/>
  <c r="AJ17" i="32"/>
  <c r="AI17" i="32"/>
  <c r="AH17" i="32"/>
  <c r="AG17" i="32"/>
  <c r="AH18" i="32" s="1"/>
  <c r="AF17" i="32"/>
  <c r="AE17" i="32"/>
  <c r="AD17" i="32"/>
  <c r="AC17" i="32"/>
  <c r="AB17" i="32"/>
  <c r="AA17" i="32"/>
  <c r="AB18" i="32" s="1"/>
  <c r="Z17" i="32"/>
  <c r="Y17" i="32"/>
  <c r="X17" i="32"/>
  <c r="W17" i="32"/>
  <c r="V17" i="32"/>
  <c r="BA25" i="18"/>
  <c r="AZ25" i="18"/>
  <c r="AW25" i="18"/>
  <c r="AU25" i="18"/>
  <c r="AU26" i="18" s="1"/>
  <c r="AS25" i="18"/>
  <c r="AR25" i="18"/>
  <c r="AO25" i="18"/>
  <c r="AM25" i="18"/>
  <c r="AM26" i="18" s="1"/>
  <c r="AK25" i="18"/>
  <c r="AJ25" i="18"/>
  <c r="AG25" i="18"/>
  <c r="AE25" i="18"/>
  <c r="AE26" i="18" s="1"/>
  <c r="AC25" i="18"/>
  <c r="AB25" i="18"/>
  <c r="Y25" i="18"/>
  <c r="W25" i="18"/>
  <c r="W26" i="18"/>
  <c r="U25" i="18"/>
  <c r="T25" i="18"/>
  <c r="R25" i="18"/>
  <c r="Q25" i="18"/>
  <c r="O25" i="18"/>
  <c r="O26" i="18" s="1"/>
  <c r="M25" i="18"/>
  <c r="L25" i="18"/>
  <c r="J25" i="18"/>
  <c r="I25" i="18"/>
  <c r="G26" i="18"/>
  <c r="AJ42" i="26"/>
  <c r="AI42" i="26"/>
  <c r="AG42" i="26"/>
  <c r="AH43" i="26" s="1"/>
  <c r="N33" i="40"/>
  <c r="J33" i="40"/>
  <c r="F33" i="40"/>
  <c r="AY13" i="33"/>
  <c r="BW13" i="33"/>
  <c r="AO13" i="33"/>
  <c r="F13" i="33"/>
  <c r="AK12" i="33"/>
  <c r="AG12" i="33"/>
  <c r="AE12" i="33"/>
  <c r="AC13" i="33" s="1"/>
  <c r="V18" i="32" l="1"/>
  <c r="S32" i="40"/>
  <c r="Q32" i="40"/>
  <c r="R32" i="40"/>
  <c r="R33" i="40"/>
  <c r="Y23" i="41"/>
  <c r="Z23" i="41"/>
  <c r="AA23" i="41"/>
  <c r="AB23" i="41"/>
  <c r="Z24" i="41" l="1"/>
  <c r="P32" i="40"/>
  <c r="AZ37" i="6" l="1"/>
  <c r="AX37" i="6"/>
  <c r="AV37" i="6"/>
  <c r="AV38" i="6" s="1"/>
  <c r="AR37" i="6"/>
  <c r="AP37" i="6"/>
  <c r="AN37" i="6"/>
  <c r="AN38" i="6" s="1"/>
  <c r="AJ37" i="6"/>
  <c r="AH37" i="6"/>
  <c r="AF37" i="6"/>
  <c r="AF38" i="6" s="1"/>
  <c r="AB37" i="6"/>
  <c r="Z37" i="6"/>
  <c r="X37" i="6"/>
  <c r="X38" i="6" s="1"/>
  <c r="T37" i="6"/>
  <c r="R37" i="6"/>
  <c r="P37" i="6"/>
  <c r="P38" i="6" s="1"/>
  <c r="L37" i="6"/>
  <c r="J37" i="6"/>
  <c r="H37" i="6"/>
  <c r="G38" i="6" s="1"/>
  <c r="AA39" i="27"/>
  <c r="Z39" i="27"/>
  <c r="X39" i="27"/>
  <c r="W39" i="27"/>
  <c r="X40" i="27" s="1"/>
  <c r="T39" i="27"/>
  <c r="V39" i="27"/>
  <c r="U39" i="27"/>
  <c r="Q39" i="27"/>
  <c r="R40" i="27" s="1"/>
  <c r="P39" i="27"/>
  <c r="N39" i="27"/>
  <c r="L39" i="27"/>
  <c r="L40" i="27" s="1"/>
  <c r="AT50" i="36"/>
  <c r="AU50" i="36"/>
  <c r="AM50" i="36"/>
  <c r="AL50" i="36"/>
  <c r="AG51" i="36" s="1"/>
  <c r="AE50" i="36"/>
  <c r="AB50" i="36"/>
  <c r="Z50" i="36"/>
  <c r="Y51" i="36" s="1"/>
  <c r="Q50" i="36"/>
  <c r="P51" i="36" s="1"/>
  <c r="G50" i="36"/>
  <c r="F51" i="36" s="1"/>
  <c r="BE43" i="35"/>
  <c r="BD43" i="35"/>
  <c r="BC43" i="35"/>
  <c r="BA43" i="35"/>
  <c r="AY43" i="35"/>
  <c r="AW43" i="35"/>
  <c r="AY44" i="35" s="1"/>
  <c r="AV43" i="35"/>
  <c r="AU43" i="35"/>
  <c r="AS43" i="35"/>
  <c r="AQ43" i="35"/>
  <c r="AN43" i="35"/>
  <c r="AK43" i="35"/>
  <c r="AI43" i="35"/>
  <c r="AE43" i="35"/>
  <c r="AD43" i="35"/>
  <c r="AB43" i="35"/>
  <c r="Z43" i="35"/>
  <c r="Y44" i="35" s="1"/>
  <c r="V43" i="35"/>
  <c r="O43" i="35"/>
  <c r="Q43" i="35"/>
  <c r="M43" i="35"/>
  <c r="G43" i="35"/>
  <c r="H39" i="27"/>
  <c r="G40" i="27" s="1"/>
  <c r="AM43" i="35"/>
  <c r="U43" i="35"/>
  <c r="S43" i="35"/>
  <c r="K43" i="35"/>
  <c r="I43" i="35"/>
  <c r="F42" i="26"/>
  <c r="G42" i="26"/>
  <c r="H42" i="26"/>
  <c r="I42" i="26"/>
  <c r="J42" i="26"/>
  <c r="K42" i="26"/>
  <c r="L42" i="26"/>
  <c r="M42" i="26"/>
  <c r="N42" i="26"/>
  <c r="O42" i="26"/>
  <c r="P42" i="26"/>
  <c r="Q42" i="26"/>
  <c r="R42" i="26"/>
  <c r="S42" i="26"/>
  <c r="T42" i="26"/>
  <c r="U42" i="26"/>
  <c r="V42" i="26"/>
  <c r="W42" i="26"/>
  <c r="X42" i="26"/>
  <c r="Y42" i="26"/>
  <c r="AB42" i="26"/>
  <c r="AC42" i="26"/>
  <c r="AD42" i="26"/>
  <c r="AE42" i="26"/>
  <c r="E42" i="26"/>
  <c r="F43" i="26" s="1"/>
  <c r="AC43" i="26" l="1"/>
  <c r="AP51" i="36"/>
  <c r="W43" i="26"/>
  <c r="R43" i="26"/>
  <c r="K43" i="26"/>
  <c r="G44" i="35"/>
  <c r="Q44" i="35"/>
  <c r="AH44" i="35"/>
  <c r="O32" i="40"/>
  <c r="V23" i="41" l="1"/>
  <c r="W23" i="41"/>
  <c r="X23" i="41"/>
  <c r="U7" i="41"/>
  <c r="U12" i="41"/>
  <c r="U17" i="41"/>
  <c r="U23" i="41" l="1"/>
  <c r="V24" i="41" s="1"/>
  <c r="L32" i="40"/>
  <c r="K32" i="40"/>
  <c r="AG39" i="27" l="1"/>
  <c r="AF39" i="27"/>
  <c r="AD40" i="27" s="1"/>
  <c r="AA38" i="27"/>
  <c r="Z38" i="27"/>
  <c r="Q3" i="41" l="1"/>
  <c r="Q4" i="41"/>
  <c r="Q5" i="41"/>
  <c r="Q6" i="41"/>
  <c r="Q7" i="41"/>
  <c r="Q8" i="41"/>
  <c r="Q9" i="41"/>
  <c r="Q11" i="41"/>
  <c r="Q12" i="41"/>
  <c r="Q13" i="41"/>
  <c r="Q14" i="41"/>
  <c r="Q15" i="41"/>
  <c r="Q16" i="41"/>
  <c r="Q17" i="41"/>
  <c r="Q18" i="41"/>
  <c r="Q19" i="41"/>
  <c r="Q21" i="41"/>
  <c r="Q23" i="41"/>
  <c r="S23" i="41"/>
  <c r="I3" i="41"/>
  <c r="M3" i="41"/>
  <c r="I4" i="41"/>
  <c r="M4" i="41"/>
  <c r="I5" i="41"/>
  <c r="M5" i="41"/>
  <c r="I6" i="41"/>
  <c r="M6" i="41"/>
  <c r="I7" i="41"/>
  <c r="M7" i="41"/>
  <c r="I8" i="41"/>
  <c r="M8" i="41"/>
  <c r="I9" i="41"/>
  <c r="M9" i="41"/>
  <c r="I11" i="41"/>
  <c r="M11" i="41"/>
  <c r="I12" i="41"/>
  <c r="M12" i="41"/>
  <c r="I13" i="41"/>
  <c r="M13" i="41"/>
  <c r="I14" i="41"/>
  <c r="M14" i="41"/>
  <c r="I15" i="41"/>
  <c r="M15" i="41"/>
  <c r="I16" i="41"/>
  <c r="M16" i="41"/>
  <c r="I17" i="41"/>
  <c r="M17" i="41"/>
  <c r="I18" i="41"/>
  <c r="M18" i="41"/>
  <c r="I19" i="41"/>
  <c r="M19" i="41"/>
  <c r="I21" i="41"/>
  <c r="M21" i="41"/>
  <c r="K23" i="41"/>
  <c r="M23" i="41"/>
  <c r="O23" i="41"/>
  <c r="E4" i="41"/>
  <c r="E5" i="41"/>
  <c r="E6" i="41"/>
  <c r="E7" i="41"/>
  <c r="E8" i="41"/>
  <c r="E9" i="41"/>
  <c r="E11" i="41"/>
  <c r="E12" i="41"/>
  <c r="E13" i="41"/>
  <c r="E14" i="41"/>
  <c r="E15" i="41"/>
  <c r="E16" i="41"/>
  <c r="E17" i="41"/>
  <c r="E18" i="41"/>
  <c r="E19" i="41"/>
  <c r="E21" i="41"/>
  <c r="E3" i="41"/>
  <c r="I30" i="40"/>
  <c r="I29" i="40"/>
  <c r="I28" i="40"/>
  <c r="I27" i="40"/>
  <c r="I26" i="40"/>
  <c r="I25" i="40"/>
  <c r="I24" i="40"/>
  <c r="I23" i="40"/>
  <c r="I22" i="40"/>
  <c r="I21" i="40"/>
  <c r="I20" i="40"/>
  <c r="I19" i="40"/>
  <c r="I18" i="40"/>
  <c r="I17" i="40"/>
  <c r="I16" i="40"/>
  <c r="I15" i="40"/>
  <c r="I14" i="40"/>
  <c r="I13" i="40"/>
  <c r="I12" i="40"/>
  <c r="I11" i="40"/>
  <c r="I10" i="40"/>
  <c r="I9" i="40"/>
  <c r="I8" i="40"/>
  <c r="I7" i="40"/>
  <c r="I6" i="40"/>
  <c r="I5" i="40"/>
  <c r="I4" i="40"/>
  <c r="I3" i="40"/>
  <c r="E4" i="40"/>
  <c r="E5" i="40"/>
  <c r="E6" i="40"/>
  <c r="E7" i="40"/>
  <c r="E8" i="40"/>
  <c r="E9" i="40"/>
  <c r="E10" i="40"/>
  <c r="E11" i="40"/>
  <c r="E12" i="40"/>
  <c r="E13" i="40"/>
  <c r="E14" i="40"/>
  <c r="E15" i="40"/>
  <c r="E16" i="40"/>
  <c r="E17" i="40"/>
  <c r="E18" i="40"/>
  <c r="E19" i="40"/>
  <c r="E20" i="40"/>
  <c r="E21" i="40"/>
  <c r="E22" i="40"/>
  <c r="E23" i="40"/>
  <c r="E24" i="40"/>
  <c r="E25" i="40"/>
  <c r="E26" i="40"/>
  <c r="E27" i="40"/>
  <c r="E28" i="40"/>
  <c r="E29" i="40"/>
  <c r="E30" i="40"/>
  <c r="E3" i="40"/>
  <c r="G32" i="40"/>
  <c r="E32" i="40"/>
  <c r="I23" i="41" l="1"/>
  <c r="N24" i="41"/>
  <c r="J24" i="41"/>
  <c r="R24" i="41"/>
  <c r="G23" i="41"/>
  <c r="E23" i="41"/>
  <c r="F24" i="41" s="1"/>
  <c r="I32"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tc={A59A8D66-FB29-40A5-B9AF-734DF211B7E0}</author>
    <author>tc={01E67357-3281-4052-AAA0-3932A6612E7B}</author>
    <author>tc={7FF4D633-E76A-4D64-A475-C4F8BC6E237E}</author>
    <author>tc={CCCB9A66-0302-4341-B588-73F417CF6842}</author>
    <author>tc={732BFC47-3165-4BA9-A603-BE486237E66A}</author>
    <author>tc={CE973EA3-B7C0-4287-A18D-2F30CB286939}</author>
    <author>tc={9B6BD793-B39A-4AB2-9C90-E068B08E9E3E}</author>
    <author>tc={B9FF676D-DDBA-42B5-9946-FFF9EE05EF55}</author>
    <author>tc={FC62DD1A-98F6-48E5-9A6E-1EFD15D3192E}</author>
    <author>tc={CF43B781-3303-4ECE-9BD3-3FCFE0D70D8F}</author>
  </authors>
  <commentList>
    <comment ref="T27" authorId="0" shapeId="0" xr:uid="{A59A8D66-FB29-40A5-B9AF-734DF211B7E0}">
      <text>
        <t xml:space="preserve">[Threaded comment]
Your version of Excel allows you to read this threaded comment; however, any edits to it will get removed if the file is opened in a newer version of Excel. Learn more: https://go.microsoft.com/fwlink/?linkid=870924
Comment:
    Email from student 22/4/20
To Mr. Shotter,
I am sorry for missing the class yesterday. However, I will not be able to attend the class this morning as well due to personal reasons and I have too many assignments to catch up. Can I know what did you cover in those classes ?
Thank you and sorry,
Alex.
</t>
      </text>
    </comment>
    <comment ref="Z29" authorId="1" shapeId="0" xr:uid="{01E67357-3281-4052-AAA0-3932A6612E7B}">
      <text>
        <t xml:space="preserve">[Threaded comment]
Your version of Excel allows you to read this threaded comment; however, any edits to it will get removed if the file is opened in a newer version of Excel. Learn more: https://go.microsoft.com/fwlink/?linkid=870924
Comment:
    Hello Hamza,
Please complete the quizzes for weeks 5 and 7.
You also need to submit more practice work (via assignments). I have a little from you for week 6 but nothing since.
Kind regards,
Trevor Shotter
</t>
      </text>
    </comment>
    <comment ref="AP29" authorId="2" shapeId="0" xr:uid="{7FF4D633-E76A-4D64-A475-C4F8BC6E237E}">
      <text>
        <t xml:space="preserve">[Threaded comment]
Your version of Excel allows you to read this threaded comment; however, any edits to it will get removed if the file is opened in a newer version of Excel. Learn more: https://go.microsoft.com/fwlink/?linkid=870924
Comment:
    Had problems with internet. Submitted a late copy.
</t>
      </text>
    </comment>
    <comment ref="T31" authorId="3" shapeId="0" xr:uid="{CCCB9A66-0302-4341-B588-73F417CF6842}">
      <text>
        <t xml:space="preserve">[Threaded comment]
Your version of Excel allows you to read this threaded comment; however, any edits to it will get removed if the file is opened in a newer version of Excel. Learn more: https://go.microsoft.com/fwlink/?linkid=870924
Comment:
    Email dtaed 22/4/20
Hi Trevor, it wasn’t my intention to miss yesterday’s session and today either but after my Aes session my wifi started having a fault. I tried to fix it yesterday but it’s still not working but I’m still trying na get it fixed
Kator
</t>
      </text>
    </comment>
    <comment ref="Z31" authorId="4" shapeId="0" xr:uid="{732BFC47-3165-4BA9-A603-BE486237E66A}">
      <text>
        <t xml:space="preserve">[Threaded comment]
Your version of Excel allows you to read this threaded comment; however, any edits to it will get removed if the file is opened in a newer version of Excel. Learn more: https://go.microsoft.com/fwlink/?linkid=870924
Comment:
    Hello Kator
Please complete the quiz for week 7.
You also need to submit more practice work (via assignments). I have a little from you for week 6 but nothing since.
Kind regards,
Trevor Shotter
</t>
      </text>
    </comment>
    <comment ref="AP31" authorId="5" shapeId="0" xr:uid="{CE973EA3-B7C0-4287-A18D-2F30CB286939}">
      <text>
        <t xml:space="preserve">[Threaded comment]
Your version of Excel allows you to read this threaded comment; however, any edits to it will get removed if the file is opened in a newer version of Excel. Learn more: https://go.microsoft.com/fwlink/?linkid=870924
Comment:
    Had problems with internet, submitted a late copy.
</t>
      </text>
    </comment>
    <comment ref="Z32" authorId="6" shapeId="0" xr:uid="{9B6BD793-B39A-4AB2-9C90-E068B08E9E3E}">
      <text>
        <t xml:space="preserve">[Threaded comment]
Your version of Excel allows you to read this threaded comment; however, any edits to it will get removed if the file is opened in a newer version of Excel. Learn more: https://go.microsoft.com/fwlink/?linkid=870924
Comment:
    Dear Kevin,
Please complete the quizzes for weeks 5 and 7.
You also need to submit practice work (via assignments) - I have not yet received any work from you.
It is now 7 days since you have accessed Brightspace - you need to be accessing Brightspace regularly and actively studying the materials there.
Please let me know if you are having difficulties.
Kind regards,
Trevor Shotter
Reply:
    1/5/20 Onging conversation taking place with Kevin.
</t>
      </text>
    </comment>
    <comment ref="K33" authorId="7" shapeId="0" xr:uid="{B9FF676D-DDBA-42B5-9946-FFF9EE05EF55}">
      <text>
        <t xml:space="preserve">[Threaded comment]
Your version of Excel allows you to read this threaded comment; however, any edits to it will get removed if the file is opened in a newer version of Excel. Learn more: https://go.microsoft.com/fwlink/?linkid=870924
Comment:
    Submitted examples from notes only. Email sent.
</t>
      </text>
    </comment>
    <comment ref="Z34" authorId="8" shapeId="0" xr:uid="{FC62DD1A-98F6-48E5-9A6E-1EFD15D3192E}">
      <text>
        <t xml:space="preserve">[Threaded comment]
Your version of Excel allows you to read this threaded comment; however, any edits to it will get removed if the file is opened in a newer version of Excel. Learn more: https://go.microsoft.com/fwlink/?linkid=870924
Comment:
    Dear Mohammed,
Please complete the quizz for week 7.
You also need to submit more practice work (via assignments). I have a little from you for week 6 but nothing since. Please submit it as pdf files.
Kind regards,
Trevor Shotter
</t>
      </text>
    </comment>
    <comment ref="Z38" authorId="9" shapeId="0" xr:uid="{CF43B781-3303-4ECE-9BD3-3FCFE0D70D8F}">
      <text>
        <t xml:space="preserve">[Threaded comment]
Your version of Excel allows you to read this threaded comment; however, any edits to it will get removed if the file is opened in a newer version of Excel. Learn more: https://go.microsoft.com/fwlink/?linkid=870924
Comment:
    Dear Khizar,
Please complete the quizz for week 7.
You also need to submit more practice work (via assignments). I have nothing from you from week 7 onward.
Kind regards,
Trevor Shotter
</t>
      </text>
    </comment>
  </commentList>
</comments>
</file>

<file path=xl/sharedStrings.xml><?xml version="1.0" encoding="utf-8"?>
<sst xmlns="http://schemas.openxmlformats.org/spreadsheetml/2006/main" count="11617" uniqueCount="1352">
  <si>
    <t>Semester Two+A39:S50</t>
  </si>
  <si>
    <t>WEEK 7</t>
  </si>
  <si>
    <t>w/c 23 Mar</t>
  </si>
  <si>
    <t>WEEK 8</t>
  </si>
  <si>
    <t>w/c 30 Mar</t>
  </si>
  <si>
    <t>WEEK 9</t>
  </si>
  <si>
    <t>w/c 20 Apr</t>
  </si>
  <si>
    <t>WEEK 10</t>
  </si>
  <si>
    <t>w/c 27 Apr</t>
  </si>
  <si>
    <t>WEEK 11</t>
  </si>
  <si>
    <t>w/c 4 May</t>
  </si>
  <si>
    <t>WEEK 12</t>
  </si>
  <si>
    <t>w/c 11 May</t>
  </si>
  <si>
    <t>WEEK 13</t>
  </si>
  <si>
    <t>w/c 18 May</t>
  </si>
  <si>
    <t>WEEK 14</t>
  </si>
  <si>
    <t>w/c 25 May</t>
  </si>
  <si>
    <t>Student Progression Tracking January Cohort</t>
  </si>
  <si>
    <t>Lesson 3</t>
  </si>
  <si>
    <t>Lesson 1</t>
  </si>
  <si>
    <t>Lesson 2</t>
  </si>
  <si>
    <t>Semester Two</t>
  </si>
  <si>
    <t>LOCATION</t>
  </si>
  <si>
    <t>BS mats</t>
  </si>
  <si>
    <t>Tasks completed</t>
  </si>
  <si>
    <t>Live chat</t>
  </si>
  <si>
    <t>Discussion</t>
  </si>
  <si>
    <t>Surname</t>
  </si>
  <si>
    <t>First name</t>
  </si>
  <si>
    <t>Livio</t>
  </si>
  <si>
    <t>/</t>
  </si>
  <si>
    <t>Ariful Hassan</t>
  </si>
  <si>
    <t>o</t>
  </si>
  <si>
    <t>Kiyani</t>
  </si>
  <si>
    <t>Nour</t>
  </si>
  <si>
    <t>Youssef</t>
  </si>
  <si>
    <t>Shes</t>
  </si>
  <si>
    <t>Selim</t>
  </si>
  <si>
    <t>Hazem</t>
  </si>
  <si>
    <t>Zarak Bashir</t>
  </si>
  <si>
    <t>ID Number</t>
  </si>
  <si>
    <t>SG Number</t>
  </si>
  <si>
    <t>Week 15</t>
  </si>
  <si>
    <t>w/c 1 June</t>
  </si>
  <si>
    <t>Student Progression Tracking September Cohort</t>
  </si>
  <si>
    <t>Last week in teaching</t>
  </si>
  <si>
    <t>Exam Week</t>
  </si>
  <si>
    <t>Semester One</t>
  </si>
  <si>
    <t>SG ID</t>
  </si>
  <si>
    <t>DO</t>
  </si>
  <si>
    <t>Xuan Thien</t>
  </si>
  <si>
    <t>GILL</t>
  </si>
  <si>
    <t>Maheen Atta</t>
  </si>
  <si>
    <t>HAMMAS</t>
  </si>
  <si>
    <t xml:space="preserve">Hamza </t>
  </si>
  <si>
    <t>HERNANDEZ</t>
  </si>
  <si>
    <t>Francisco Agustin</t>
  </si>
  <si>
    <t>BENAISSA</t>
  </si>
  <si>
    <t>Abdellatif</t>
  </si>
  <si>
    <t>ANBUA</t>
  </si>
  <si>
    <t>Kator Kings</t>
  </si>
  <si>
    <t>KYAW</t>
  </si>
  <si>
    <t>Kyaung Myat</t>
  </si>
  <si>
    <t>CHOWDHURY</t>
  </si>
  <si>
    <t>Nafisa Begum</t>
  </si>
  <si>
    <t xml:space="preserve">ELSHEIKH </t>
  </si>
  <si>
    <t>Ahmed Omer Abdalla</t>
  </si>
  <si>
    <t>ALNUAIMI</t>
  </si>
  <si>
    <t>Mohammed Sultan</t>
  </si>
  <si>
    <t>GHARBI</t>
  </si>
  <si>
    <t>Wafaa</t>
  </si>
  <si>
    <t>SHAMIM</t>
  </si>
  <si>
    <t>Tuba</t>
  </si>
  <si>
    <t>KHOKHAR</t>
  </si>
  <si>
    <t>Myra Tariq</t>
  </si>
  <si>
    <t>KHIZAR</t>
  </si>
  <si>
    <t>Muhammad</t>
  </si>
  <si>
    <t>SHEHRYAR</t>
  </si>
  <si>
    <t>Live chat 1</t>
  </si>
  <si>
    <t>Live Chat 2</t>
  </si>
  <si>
    <t>Zoom meeting</t>
  </si>
  <si>
    <t>Email sent</t>
  </si>
  <si>
    <t>Task completed</t>
  </si>
  <si>
    <t>https://brightspace.hud.ac.uk/d2l/le/content/83167/viewContent/519520/View</t>
  </si>
  <si>
    <t>https://brightspace.hud.ac.uk/d2l/le/content/83167/viewContent/433764/View</t>
  </si>
  <si>
    <t>https://brightspace.hud.ac.uk/d2l/le/content/83167/viewContent/433790/View</t>
  </si>
  <si>
    <t>https://brightspace.hud.ac.uk/d2l/lms/chat/chat_list.d2l?ou=83167</t>
  </si>
  <si>
    <t>https://brightspace.hud.ac.uk/d2l/le/content/83167/viewContent/524224/View</t>
  </si>
  <si>
    <t>https://brightspace.hud.ac.uk/d2l/le/content/83167/viewContent/535100/View</t>
  </si>
  <si>
    <t>https://brightspace.hud.ac.uk/d2l/le/content/83167/viewContent/433758/View</t>
  </si>
  <si>
    <t>https://brightspace.hud.ac.uk/d2l/le/content/83167/viewContent/433759/View</t>
  </si>
  <si>
    <t>https://brightspace.hud.ac.uk/d2l/le/content/83167/viewContent/433760/View</t>
  </si>
  <si>
    <t>https://brightspace.hud.ac.uk/d2l/le/content/83167/viewContent/534669/View</t>
  </si>
  <si>
    <t>https://brightspace.hud.ac.uk/d2l/le/content/83167/viewContent/536552/View</t>
  </si>
  <si>
    <t>https://brightspace.hud.ac.uk/d2l/le/content/83167/viewContent/433770/View</t>
  </si>
  <si>
    <t>https://brightspace.hud.ac.uk/d2l/le/content/83167/viewContent/546632/View</t>
  </si>
  <si>
    <t>https://brightspace.hud.ac.uk/d2l/le/content/83167/viewContent/433795/View</t>
  </si>
  <si>
    <t>https://brightspace.hud.ac.uk/d2l/le/content/83167/viewContent/541508/View</t>
  </si>
  <si>
    <t>https://brightspace.hud.ac.uk/d2l/le/content/83167/viewContent/433776/View</t>
  </si>
  <si>
    <t>https://brightspace.hud.ac.uk/d2l/le/content/83167/viewContent/433799/View</t>
  </si>
  <si>
    <t>https://brightspace.hud.ac.uk/d2l/le/content/83167/viewContent/546835/View</t>
  </si>
  <si>
    <t>https://brightspace.hud.ac.uk/d2l/le/content/83167/viewContent/433800/View</t>
  </si>
  <si>
    <t>https://brightspace.hud.ac.uk/d2l/le/content/83167/Home?itemIdentifier=TOC</t>
  </si>
  <si>
    <t>https://brightspace.hud.ac.uk/d2l/le/content/83167/viewContent/433782/View</t>
  </si>
  <si>
    <t>https://brightspace.hud.ac.uk/d2l/le/content/83167/viewContent/551296/View</t>
  </si>
  <si>
    <t>https://brightspace.hud.ac.uk/d2l/le/content/83167/viewContent/553157/View</t>
  </si>
  <si>
    <t>Quiz for week 5 - Infinite Series &amp; Convergence</t>
  </si>
  <si>
    <t>Practice Questions on Power Series</t>
  </si>
  <si>
    <t>Practice Questions on L'Hopital's Rule</t>
  </si>
  <si>
    <t>Quiz for  week 7 - Parametric Equations</t>
  </si>
  <si>
    <t>Differentiation of Parametric Equations - Practice Questions</t>
  </si>
  <si>
    <t>Integration of Parametric Equations - Practice Questions</t>
  </si>
  <si>
    <t>Parametric Equations, Length of Arc - Practice Questions</t>
  </si>
  <si>
    <t>ePortfolio - Graphs of polar equations</t>
  </si>
  <si>
    <t>Area Using Polar Coordinate - Practice Questions</t>
  </si>
  <si>
    <t>Quiz for  weeks 8 &amp; 9 - Polar equations and conic sections</t>
  </si>
  <si>
    <t>Conic Section - Practice Questions</t>
  </si>
  <si>
    <t>Vectors - straight lines - practice questions</t>
  </si>
  <si>
    <t>Vectors - pairs of lines - practice questions</t>
  </si>
  <si>
    <t>Vectors - planes - practice questions</t>
  </si>
  <si>
    <t>Quiz - Maths 2 - Test on 13th May 2020</t>
  </si>
  <si>
    <t>Vector Calculus - Position, velocity and acceleration - Practice Questions</t>
  </si>
  <si>
    <t>No Class - staff illness</t>
  </si>
  <si>
    <t>Mock Exam</t>
  </si>
  <si>
    <t>Final Exam</t>
  </si>
  <si>
    <t>Y</t>
  </si>
  <si>
    <t>N</t>
  </si>
  <si>
    <t>?</t>
  </si>
  <si>
    <t>29/4</t>
  </si>
  <si>
    <t xml:space="preserve"> Y</t>
  </si>
  <si>
    <t>*</t>
  </si>
  <si>
    <t>Engagament/ Attendance  Statistics</t>
  </si>
  <si>
    <t>Highest Engaged</t>
  </si>
  <si>
    <t>WEEK 7  w/c 23 Mar</t>
  </si>
  <si>
    <t>WEEK 8  w/c 30 Mar</t>
  </si>
  <si>
    <t>WEEK 9  w/c 20 Apr</t>
  </si>
  <si>
    <t>WEEK 9  w/c 27 Apr</t>
  </si>
  <si>
    <t>WEEK 10  w/c 4th May</t>
  </si>
  <si>
    <t>WEEK 11  w/c 11th May</t>
  </si>
  <si>
    <t>WEEK 12 w/c 18th May</t>
  </si>
  <si>
    <t>WEEK 13  w/c 25th May</t>
  </si>
  <si>
    <t>WEEK 14 w/c 1st June</t>
  </si>
  <si>
    <t>quizes</t>
  </si>
  <si>
    <t>assignment</t>
  </si>
  <si>
    <t>ALBLOOSHI</t>
  </si>
  <si>
    <t>Mohammed Ali</t>
  </si>
  <si>
    <t>ALDARMAKI</t>
  </si>
  <si>
    <t>Khalid Ahmed</t>
  </si>
  <si>
    <t>ALMARRI</t>
  </si>
  <si>
    <t>Nasser Rashid </t>
  </si>
  <si>
    <t xml:space="preserve">BAKRY  </t>
  </si>
  <si>
    <t>Sherif Ashraf</t>
  </si>
  <si>
    <t>BAYYOUMI</t>
  </si>
  <si>
    <t>Osama</t>
  </si>
  <si>
    <t>ALHOSANI</t>
  </si>
  <si>
    <t>Zayed Sultan Hassan</t>
  </si>
  <si>
    <t>BHAVSAR</t>
  </si>
  <si>
    <t>Dhruv Rajeshbhai</t>
  </si>
  <si>
    <t>ALTENEIJI</t>
  </si>
  <si>
    <t>Hamed</t>
  </si>
  <si>
    <t>PATEL</t>
  </si>
  <si>
    <t>Kartavya Dashrathbhai</t>
  </si>
  <si>
    <t>Bharat</t>
  </si>
  <si>
    <t>MAQBOOL</t>
  </si>
  <si>
    <t xml:space="preserve">Muhammad Sufian </t>
  </si>
  <si>
    <t>BHUTTO</t>
  </si>
  <si>
    <t>Huzaifah</t>
  </si>
  <si>
    <t>SINGH</t>
  </si>
  <si>
    <t xml:space="preserve">Harsukhmanpreet </t>
  </si>
  <si>
    <t>y</t>
  </si>
  <si>
    <t xml:space="preserve">zoom meeting </t>
  </si>
  <si>
    <t>https://huddersfield.brightspace.com/d2l/lms/quizzing/admin/modify/quiz_newedit_properties.d2l?qi=25233&amp;ou=83167</t>
  </si>
  <si>
    <t>https://huddersfield.brightspace.com/d2l/lms/dropbox/admin/mark/folder_submissions_users.d2l?db=14088&amp;ou=83167</t>
  </si>
  <si>
    <t>https://huddersfield.brightspace.com/d2l/le/content/83167/viewContent/535100/View</t>
  </si>
  <si>
    <t>https://huddersfield.brightspace.com/d2l/le/content/83167/viewContent/542451/View</t>
  </si>
  <si>
    <t>https://huddersfield.brightspace.com/d2l/le/content/83167/viewContent/548485/View</t>
  </si>
  <si>
    <t>https://brightspace.hud.ac.uk/d2l/le/content/83167/Home</t>
  </si>
  <si>
    <t>Quiz for week 5</t>
  </si>
  <si>
    <t>https://brightspace.hud.ac.uk/d2l/lms/chat/user/chat.d2l?cid=535&amp;ou=83167</t>
  </si>
  <si>
    <t>https://brightspace.hud.ac.uk/d2l/le/83167/discussions/topics/7143/View</t>
  </si>
  <si>
    <t>n</t>
  </si>
  <si>
    <t>https://brightspace.hud.ac.uk/d2l/lms/chat/user/chat.d2l?cid=535&amp;ou=83168</t>
  </si>
  <si>
    <t>https://brightspace.hud.ac.uk/d2l/lms/chat/user/chat.d2l?cid=535&amp;ou=83169</t>
  </si>
  <si>
    <t>https://brightspace.hud.ac.uk/d2l/lms/chat/user/chat.d2l?cid=535&amp;ou=83170</t>
  </si>
  <si>
    <t>https://brightspace.hud.ac.uk/d2l/lms/chat/user/chat.d2l?cid=535&amp;ou=83171</t>
  </si>
  <si>
    <t>https://brightspace.hud.ac.uk/d2l/lms/chat/user/chat.d2l?cid=535&amp;ou=83172</t>
  </si>
  <si>
    <t>https://brightspace.hud.ac.uk/d2l/lms/chat/user/chat.d2l?cid=535&amp;ou=83173</t>
  </si>
  <si>
    <t>https://brightspace.hud.ac.uk/d2l/lms/chat/user/chat.d2l?cid=535&amp;ou=83174</t>
  </si>
  <si>
    <t>https://brightspace.hud.ac.uk/d2l/lms/chat/user/chat.d2l?cid=535&amp;ou=83175</t>
  </si>
  <si>
    <t>https://brightspace.hud.ac.uk/d2l/lms/chat/user/chat.d2l?cid=535&amp;ou=83176</t>
  </si>
  <si>
    <t>https://brightspace.hud.ac.uk/d2l/lms/chat/user/chat.d2l?cid=535&amp;ou=83177</t>
  </si>
  <si>
    <t>https://brightspace.hud.ac.uk/d2l/lms/chat/user/chat.d2l?cid=535&amp;ou=83178</t>
  </si>
  <si>
    <t>https://brightspace.hud.ac.uk/d2l/lms/chat/user/chat.d2l?cid=535&amp;ou=83179</t>
  </si>
  <si>
    <t>Is this Zoom?</t>
  </si>
  <si>
    <t xml:space="preserve">u1977281
</t>
  </si>
  <si>
    <t>yes</t>
  </si>
  <si>
    <t>w/c1st June</t>
  </si>
  <si>
    <t>chat</t>
  </si>
  <si>
    <t>Location</t>
  </si>
  <si>
    <t>Zoom Meeting</t>
  </si>
  <si>
    <t>WEEK 5</t>
  </si>
  <si>
    <t>Due 27.4.20</t>
  </si>
  <si>
    <t>WEEK 6</t>
  </si>
  <si>
    <t>Week 7</t>
  </si>
  <si>
    <t>Week 8</t>
  </si>
  <si>
    <t>Due 27.5.20</t>
  </si>
  <si>
    <t>https://brightspace.hud.ac.uk/d2l/le/content/83156/viewContent/526455/View</t>
  </si>
  <si>
    <t>Online Lecture 5</t>
  </si>
  <si>
    <t>Assignment 2</t>
  </si>
  <si>
    <t>Online Lecture 6</t>
  </si>
  <si>
    <t>https://brightspace.hud.ac.uk/d2l/le/content/83156/Home?itemIdentifier=D2L.LE.Content.ContentObject.ModuleCO-537166</t>
  </si>
  <si>
    <t>Online Lecture 1</t>
  </si>
  <si>
    <t>Online Lecture 2</t>
  </si>
  <si>
    <t>Quiz</t>
  </si>
  <si>
    <t>Dragons Den</t>
  </si>
  <si>
    <t xml:space="preserve">              </t>
  </si>
  <si>
    <t>Online Notes</t>
  </si>
  <si>
    <t>Report Writing Lecture</t>
  </si>
  <si>
    <t>Assignment 3</t>
  </si>
  <si>
    <t>https://brightspace.hud.ac.uk/d2l/le/content/83156/Home?itemIdentifier=D2L.LE.Content.ContentObject.ModuleCO-537167</t>
  </si>
  <si>
    <t>https://brightspace.hud.ac.uk/d2l/le/content/83156/Home?itemIdentifier=D2L.LE.Content.ContentObject.ModuleCO-537168</t>
  </si>
  <si>
    <t>https://brightspace.hud.ac.uk/d2l/le/content/83156/Home?itemIdentifier=D2L.LE.Content.ContentObject.ModuleCO-537169</t>
  </si>
  <si>
    <t>https://brightspace.hud.ac.uk/d2l/le/content/83156/Home?itemIdentifier=D2L.LE.Content.ContentObject.ModuleCO-537170</t>
  </si>
  <si>
    <t>https://brightspace.hud.ac.uk/d2l/le/content/83156/Home?itemIdentifier=D2L.LE.Content.ContentObject.ModuleCO-537171</t>
  </si>
  <si>
    <t>https://brightspace.hud.ac.uk/d2l/le/content/83156/Home?itemIdentifier=D2L.LE.Content.ContentObject.ModuleCO-537172</t>
  </si>
  <si>
    <t>https://brightspace.hud.ac.uk/d2l/le/content/83156/Home?itemIdentifier=D2L.LE.Content.ContentObject.ModuleCO-537173</t>
  </si>
  <si>
    <t>https://brightspace.hud.ac.uk/d2l/le/content/83156/Home?itemIdentifier=D2L.LE.Content.ContentObject.ModuleCO-537174</t>
  </si>
  <si>
    <t>https://brightspace.hud.ac.uk/d2l/le/content/83156/Home?itemIdentifier=D2L.LE.Content.ContentObject.ModuleCO-537175</t>
  </si>
  <si>
    <t>https://brightspace.hud.ac.uk/d2l/le/content/83156/Home?itemIdentifier=D2L.LE.Content.ContentObject.ModuleCO-537176</t>
  </si>
  <si>
    <t>https://brightspace.hud.ac.uk/d2l/le/content/83156/Home?itemIdentifier=D2L.LE.Content.ContentObject.ModuleCO-537177</t>
  </si>
  <si>
    <t>https://brightspace.hud.ac.uk/d2l/le/content/83156/Home?itemIdentifier=D2L.LE.Content.ContentObject.ModuleCO-537178</t>
  </si>
  <si>
    <t>https://brightspace.hud.ac.uk/d2l/le/content/83156/Home?itemIdentifier=D2L.LE.Content.ContentObject.ModuleCO-537179</t>
  </si>
  <si>
    <t>https://brightspace.hud.ac.uk/d2l/le/content/83156/Home?itemIdentifier=D2L.LE.Content.ContentObject.ModuleCO-537180</t>
  </si>
  <si>
    <t>Live Chat</t>
  </si>
  <si>
    <t>lOCATION</t>
  </si>
  <si>
    <t>ZOOM MEETING</t>
  </si>
  <si>
    <t>Week 5</t>
  </si>
  <si>
    <t>Week 6</t>
  </si>
  <si>
    <t>Due on 27.4.20</t>
  </si>
  <si>
    <t>Online Lecture</t>
  </si>
  <si>
    <t>https://brightspace.hud.ac.uk/d2l/le/content/83156/viewContent/532278/View</t>
  </si>
  <si>
    <t>Online Lecture Wk 6</t>
  </si>
  <si>
    <t>ONLINE LECTURE 1</t>
  </si>
  <si>
    <t>ONLINE LECTURE 2</t>
  </si>
  <si>
    <t>QUIZ</t>
  </si>
  <si>
    <t>ONL. LEC.</t>
  </si>
  <si>
    <t>DRAGONS DEN VIDEOS</t>
  </si>
  <si>
    <t>Online Lec.</t>
  </si>
  <si>
    <t>..</t>
  </si>
  <si>
    <t>Harsukhmanpreet Singh</t>
  </si>
  <si>
    <t>Mohammed Ali Mohammed Hasan</t>
  </si>
  <si>
    <t>Khalid</t>
  </si>
  <si>
    <t xml:space="preserve">Osama Mohamed </t>
  </si>
  <si>
    <t>Nour Hatem Omar Osman</t>
  </si>
  <si>
    <t>BATTISHA</t>
  </si>
  <si>
    <t>BAKRY ABDELNAEIM</t>
  </si>
  <si>
    <t>Nasser Rashid Ali</t>
  </si>
  <si>
    <t>https://brightspace.hud.ac.uk/d2l/le/content/83156/Home?itemIdentifier=D2L.LE.Content.ContentObject.ModuleCO-537181</t>
  </si>
  <si>
    <t>https://brightspace.hud.ac.uk/d2l/le/content/83156/Home?itemIdentifier=D2L.LE.Content.ContentObject.ModuleCO-537182</t>
  </si>
  <si>
    <t>AbdelBakey</t>
  </si>
  <si>
    <t>https://brightspace.hud.ac.uk/d2l/le/content/83156/Home?itemIdentifier=D2L.LE.Content.ContentObject.ModuleCO-537183</t>
  </si>
  <si>
    <t>Abdelwadood</t>
  </si>
  <si>
    <t>https://brightspace.hud.ac.uk/d2l/le/content/83156/Home?itemIdentifier=D2L.LE.Content.ContentObject.ModuleCO-537184</t>
  </si>
  <si>
    <t>Kallol</t>
  </si>
  <si>
    <t>MD</t>
  </si>
  <si>
    <t>https://brightspace.hud.ac.uk/d2l/le/content/83156/Home?itemIdentifier=D2L.LE.Content.ContentObject.ModuleCO-537185</t>
  </si>
  <si>
    <t xml:space="preserve">Kiyani </t>
  </si>
  <si>
    <t>Hussain</t>
  </si>
  <si>
    <t>https://brightspace.hud.ac.uk/d2l/le/content/83156/Home?itemIdentifier=D2L.LE.Content.ContentObject.ModuleCO-537186</t>
  </si>
  <si>
    <t>Livio Marchi</t>
  </si>
  <si>
    <t>Rumich</t>
  </si>
  <si>
    <t>https://brightspace.hud.ac.uk/d2l/le/content/83156/Home?itemIdentifier=D2L.LE.Content.ContentObject.ModuleCO-537187</t>
  </si>
  <si>
    <t>Mir</t>
  </si>
  <si>
    <t>https://brightspace.hud.ac.uk/d2l/le/content/83156/Home?itemIdentifier=D2L.LE.Content.ContentObject.ModuleCO-537188</t>
  </si>
  <si>
    <t>Talpur</t>
  </si>
  <si>
    <t>https://brightspace.hud.ac.uk/d2l/le/content/83156/Home?itemIdentifier=D2L.LE.Content.ContentObject.ModuleCO-537189</t>
  </si>
  <si>
    <t>Sharaf</t>
  </si>
  <si>
    <t>https://brightspace.hud.ac.uk/d2l/le/content/83156/Home?itemIdentifier=D2L.LE.Content.ContentObject.ModuleCO-537190</t>
  </si>
  <si>
    <t>Engagment/ Attendance</t>
  </si>
  <si>
    <t>Week Commencing 1</t>
  </si>
  <si>
    <t>Week Commencing 2</t>
  </si>
  <si>
    <t>Week Commencing 3</t>
  </si>
  <si>
    <t>Week Commencing 4</t>
  </si>
  <si>
    <t>Week Commencing 5</t>
  </si>
  <si>
    <t>Week Commencing 6</t>
  </si>
  <si>
    <t>Week Commencing 7</t>
  </si>
  <si>
    <t>Week Commencing 8</t>
  </si>
  <si>
    <t>Week Commencing 9</t>
  </si>
  <si>
    <t>Week Commencing 10</t>
  </si>
  <si>
    <t xml:space="preserve">Zoom Meeting </t>
  </si>
  <si>
    <t>Students name</t>
  </si>
  <si>
    <t>User ID</t>
  </si>
  <si>
    <t>online activity</t>
  </si>
  <si>
    <t>MOHAMED</t>
  </si>
  <si>
    <t>Mohamed Suleiman</t>
  </si>
  <si>
    <t>u1976951</t>
  </si>
  <si>
    <t>ROHAN</t>
  </si>
  <si>
    <t>u1977018</t>
  </si>
  <si>
    <t>SHAH</t>
  </si>
  <si>
    <t>Syed Hassan Fattah Mahmood</t>
  </si>
  <si>
    <t>u2061277</t>
  </si>
  <si>
    <t>Mohammed</t>
  </si>
  <si>
    <t>u1977096</t>
  </si>
  <si>
    <t>AL-ZADJALI</t>
  </si>
  <si>
    <t>Bashayir</t>
  </si>
  <si>
    <t>u1966811</t>
  </si>
  <si>
    <t>AFZAL</t>
  </si>
  <si>
    <t xml:space="preserve"> KABIR</t>
  </si>
  <si>
    <t>u2063479</t>
  </si>
  <si>
    <t>AKHTAR</t>
  </si>
  <si>
    <t xml:space="preserve"> MUHAMMAD USMAN </t>
  </si>
  <si>
    <t>u2061120</t>
  </si>
  <si>
    <t>AL-AWADI</t>
  </si>
  <si>
    <t xml:space="preserve"> YOUSUF  Abdulrahman</t>
  </si>
  <si>
    <t>u1973170</t>
  </si>
  <si>
    <t>ATTARWALLA</t>
  </si>
  <si>
    <t>Burhanuddini</t>
  </si>
  <si>
    <t>u2061717</t>
  </si>
  <si>
    <t>HUSNAIN</t>
  </si>
  <si>
    <t xml:space="preserve"> ALI</t>
  </si>
  <si>
    <t>u2053657</t>
  </si>
  <si>
    <t>KHAN</t>
  </si>
  <si>
    <t xml:space="preserve"> UMAR</t>
  </si>
  <si>
    <t>u1977028</t>
  </si>
  <si>
    <t xml:space="preserve"> MALIK SHABAN</t>
  </si>
  <si>
    <t>u2058261</t>
  </si>
  <si>
    <t>KHO</t>
  </si>
  <si>
    <t xml:space="preserve"> CALEB CHEN ZHONG</t>
  </si>
  <si>
    <t>u1976853</t>
  </si>
  <si>
    <t>KUMAR</t>
  </si>
  <si>
    <t xml:space="preserve"> MANESH</t>
  </si>
  <si>
    <t>u2061354</t>
  </si>
  <si>
    <t>LEGOUIET</t>
  </si>
  <si>
    <t xml:space="preserve"> HANANE</t>
  </si>
  <si>
    <t>U1876720</t>
  </si>
  <si>
    <t xml:space="preserve">MIR </t>
  </si>
  <si>
    <t xml:space="preserve"> MOHAMMED MUSTAFA</t>
  </si>
  <si>
    <t>u1977029</t>
  </si>
  <si>
    <t>MORRIS</t>
  </si>
  <si>
    <t xml:space="preserve"> DION JUDE</t>
  </si>
  <si>
    <t>u1976975</t>
  </si>
  <si>
    <t>REHMAN</t>
  </si>
  <si>
    <t xml:space="preserve"> ABD UR</t>
  </si>
  <si>
    <t>u2061300</t>
  </si>
  <si>
    <t>SHARMA</t>
  </si>
  <si>
    <t xml:space="preserve"> SHAURYA VEER</t>
  </si>
  <si>
    <t>u1976953</t>
  </si>
  <si>
    <t>SHAUKAT</t>
  </si>
  <si>
    <t xml:space="preserve"> TABISH</t>
  </si>
  <si>
    <t>u2063911</t>
  </si>
  <si>
    <t>WAHEED</t>
  </si>
  <si>
    <t xml:space="preserve"> USAMA</t>
  </si>
  <si>
    <t>u2061562</t>
  </si>
  <si>
    <t xml:space="preserve">week 9 commencing 20th April </t>
  </si>
  <si>
    <t xml:space="preserve">week 10 commencing 27th April </t>
  </si>
  <si>
    <t xml:space="preserve">week 11 commencing 4th May </t>
  </si>
  <si>
    <t xml:space="preserve">week 11 commencing 11th May </t>
  </si>
  <si>
    <t xml:space="preserve">week 11 commencing 18th May </t>
  </si>
  <si>
    <t>Zoom Meeting  1 on 27th Aprill</t>
  </si>
  <si>
    <t>Zoom Meeting  2 on 1st May</t>
  </si>
  <si>
    <t>(https://huddersfield.brightspace.com/d2l/le/content/83175/viewContent/541872/View)</t>
  </si>
  <si>
    <t>Zoom Meeting  1 on 4th May</t>
  </si>
  <si>
    <t>Zoom Meeting  2 on 8th May</t>
  </si>
  <si>
    <t>Zoom Meeting on 11th May</t>
  </si>
  <si>
    <t>Zoom Meeting  2 on 15th May</t>
  </si>
  <si>
    <t>Zoom Meeting on 18th May</t>
  </si>
  <si>
    <t>Zoom Meeting  2 on 22th May</t>
  </si>
  <si>
    <t>ABDELBAKEY</t>
  </si>
  <si>
    <t xml:space="preserve"> SELIM</t>
  </si>
  <si>
    <t>u1975771</t>
  </si>
  <si>
    <t>ABDELWADOOD</t>
  </si>
  <si>
    <t xml:space="preserve"> YOUSSEF</t>
  </si>
  <si>
    <t>u1973855</t>
  </si>
  <si>
    <t xml:space="preserve"> KABIRKABIR AFZAL </t>
  </si>
  <si>
    <t>AHMAD</t>
  </si>
  <si>
    <t xml:space="preserve"> UZAIR</t>
  </si>
  <si>
    <t>u2058971</t>
  </si>
  <si>
    <t xml:space="preserve"> MUHAMMAD USMAN SAEEDMUHAMMAD USMAN SAEED AKHTAR </t>
  </si>
  <si>
    <t xml:space="preserve"> YOUSUFYOUSUF AL-AWADI </t>
  </si>
  <si>
    <t xml:space="preserve"> BURHANUDDINBURHANUDDIN ATTARWALLA </t>
  </si>
  <si>
    <t xml:space="preserve"> NOUR</t>
  </si>
  <si>
    <t>u1974960</t>
  </si>
  <si>
    <t xml:space="preserve"> ALIALI HUSNAIN </t>
  </si>
  <si>
    <t>KALLOL</t>
  </si>
  <si>
    <t xml:space="preserve"> MD</t>
  </si>
  <si>
    <t>u1973356</t>
  </si>
  <si>
    <t xml:space="preserve"> UMARUMAR KHAN </t>
  </si>
  <si>
    <t xml:space="preserve"> CALEBCALEB KHO </t>
  </si>
  <si>
    <t>KIYANI</t>
  </si>
  <si>
    <t xml:space="preserve"> HUSSAIN</t>
  </si>
  <si>
    <t>u1974413</t>
  </si>
  <si>
    <t>MARCHI RUMICH</t>
  </si>
  <si>
    <t xml:space="preserve"> LIVIO</t>
  </si>
  <si>
    <t>u1974873</t>
  </si>
  <si>
    <t>MIR MOHAMMED</t>
  </si>
  <si>
    <t xml:space="preserve"> MUSTAFA</t>
  </si>
  <si>
    <t>MIR</t>
  </si>
  <si>
    <t xml:space="preserve"> ZARAK BASHIR</t>
  </si>
  <si>
    <t>u1972913</t>
  </si>
  <si>
    <t xml:space="preserve"> DIONDION MORRIS </t>
  </si>
  <si>
    <t xml:space="preserve"> ABD URABD UR REHMAN </t>
  </si>
  <si>
    <t>SHARAF</t>
  </si>
  <si>
    <t xml:space="preserve"> HAZEM</t>
  </si>
  <si>
    <t>u1975133</t>
  </si>
  <si>
    <t xml:space="preserve"> ANSHUL</t>
  </si>
  <si>
    <t>u1976851</t>
  </si>
  <si>
    <t xml:space="preserve"> SHAURYA</t>
  </si>
  <si>
    <t xml:space="preserve"> TABISHTABISH SHAUKAT </t>
  </si>
  <si>
    <t>TALPUR</t>
  </si>
  <si>
    <t xml:space="preserve"> SHES</t>
  </si>
  <si>
    <t>u1964667</t>
  </si>
  <si>
    <t xml:space="preserve"> USAMAUSAMA WAHEED </t>
  </si>
  <si>
    <t>ZHOU</t>
  </si>
  <si>
    <t xml:space="preserve"> CHUANGYI</t>
  </si>
  <si>
    <t>u1974955</t>
  </si>
  <si>
    <t>WEEK 1</t>
  </si>
  <si>
    <t>WEEK 2</t>
  </si>
  <si>
    <t>w/c 6 Apr</t>
  </si>
  <si>
    <t>WEEK 3</t>
  </si>
  <si>
    <t>w/c 13 Apr</t>
  </si>
  <si>
    <t>WEEK 4</t>
  </si>
  <si>
    <t>w/c 25May</t>
  </si>
  <si>
    <t>w/c 1st June</t>
  </si>
  <si>
    <t>w/c 8th June</t>
  </si>
  <si>
    <t>w/c 15th June</t>
  </si>
  <si>
    <t>w/c 22nd June</t>
  </si>
  <si>
    <t>floatvsdouble</t>
  </si>
  <si>
    <t>C++ review</t>
  </si>
  <si>
    <t>Datatypes</t>
  </si>
  <si>
    <t>Algorithm</t>
  </si>
  <si>
    <t>class diagram</t>
  </si>
  <si>
    <t>Program analysis</t>
  </si>
  <si>
    <t>use case</t>
  </si>
  <si>
    <t>activity</t>
  </si>
  <si>
    <t>classes from cases</t>
  </si>
  <si>
    <t>OOP</t>
  </si>
  <si>
    <t>Layout manager</t>
  </si>
  <si>
    <t>Wireframe</t>
  </si>
  <si>
    <t>Func decomposition</t>
  </si>
  <si>
    <t>Sequence</t>
  </si>
  <si>
    <t>File access</t>
  </si>
  <si>
    <t>Point2d</t>
  </si>
  <si>
    <t>simple sort</t>
  </si>
  <si>
    <t>hash</t>
  </si>
  <si>
    <t>Submission week</t>
  </si>
  <si>
    <t>Zoom</t>
  </si>
  <si>
    <t>Zoom mtg</t>
  </si>
  <si>
    <t>ZOOM</t>
  </si>
  <si>
    <t>ZOOM MTG</t>
  </si>
  <si>
    <t>MIDSEM Exam</t>
  </si>
  <si>
    <t>Final Zoom</t>
  </si>
  <si>
    <t>https://brightspace.hud.ac.uk/d2l/le/83234/discussions/topics/6793/View</t>
  </si>
  <si>
    <t>https://brightspace.hud.ac.uk/d2l/le/83234/discussions/topics/7000/View</t>
  </si>
  <si>
    <t>https://brightspace.hud.ac.uk/d2l/le/83234/discussions/topics/7101/View</t>
  </si>
  <si>
    <t>https://brightspace.hud.ac.uk/d2l/le/83234/discussions/topics/7393/View</t>
  </si>
  <si>
    <t>https://brightspace.hud.ac.uk/d2l/le/83234/discussions/topics/7438/View</t>
  </si>
  <si>
    <t>https://brightspace.hud.ac.uk/d2l/le/83234/discussions/topics/7435/View</t>
  </si>
  <si>
    <t>https://brightspace.hud.ac.uk/d2l/le/83234/discussions/topics/7447/View</t>
  </si>
  <si>
    <t>https://brightspace.hud.ac.uk/d2l/le/83234/discussions/topics/7495/View</t>
  </si>
  <si>
    <t>https://brightspace.hud.ac.uk/d2l/le/83234/discussions/topics/7515/View</t>
  </si>
  <si>
    <t>https://brightspace.hud.ac.uk/d2l/le/83234/discussions/topics/7582/View</t>
  </si>
  <si>
    <t>https://brightspace.hud.ac.uk/d2l/le/83234/discussions/topics/7522/View</t>
  </si>
  <si>
    <t>https://brightspace.hud.ac.uk/d2l/le/83234/discussions/topics/7594/View</t>
  </si>
  <si>
    <t>https://brightspace.hud.ac.uk/d2l/le/83234/discussions/topics/7672/View</t>
  </si>
  <si>
    <t>https://brightspace.hud.ac.uk/d2l/le/83234/discussions/topics/7744/View</t>
  </si>
  <si>
    <t>https://brightspace.hud.ac.uk/d2l/le/83234/discussions/topics/7641/View</t>
  </si>
  <si>
    <t>1</t>
  </si>
  <si>
    <t>NO</t>
  </si>
  <si>
    <t>No</t>
  </si>
  <si>
    <t>2</t>
  </si>
  <si>
    <t>3</t>
  </si>
  <si>
    <t>4</t>
  </si>
  <si>
    <t>5</t>
  </si>
  <si>
    <t>YES</t>
  </si>
  <si>
    <t>6</t>
  </si>
  <si>
    <t>7</t>
  </si>
  <si>
    <t>Mohammed Sultan Khalfan Mohammed</t>
  </si>
  <si>
    <t>8</t>
  </si>
  <si>
    <t>9</t>
  </si>
  <si>
    <t>10</t>
  </si>
  <si>
    <t>11</t>
  </si>
  <si>
    <t>12</t>
  </si>
  <si>
    <t>13</t>
  </si>
  <si>
    <t xml:space="preserve">Abdellati </t>
  </si>
  <si>
    <t>14</t>
  </si>
  <si>
    <t>15</t>
  </si>
  <si>
    <t>16</t>
  </si>
  <si>
    <t>17</t>
  </si>
  <si>
    <t>18</t>
  </si>
  <si>
    <t>19</t>
  </si>
  <si>
    <t>20</t>
  </si>
  <si>
    <t>21</t>
  </si>
  <si>
    <t>Hamza</t>
  </si>
  <si>
    <t xml:space="preserve">HAMMAS </t>
  </si>
  <si>
    <t>22</t>
  </si>
  <si>
    <t>23</t>
  </si>
  <si>
    <t>24</t>
  </si>
  <si>
    <t>25</t>
  </si>
  <si>
    <t>26</t>
  </si>
  <si>
    <t>27</t>
  </si>
  <si>
    <t>28</t>
  </si>
  <si>
    <t>29</t>
  </si>
  <si>
    <t>Muhammad Usman</t>
  </si>
  <si>
    <t>Data Missing</t>
  </si>
  <si>
    <t>Assignement Submission Week?</t>
  </si>
  <si>
    <t xml:space="preserve">Jobanpreet  </t>
  </si>
  <si>
    <t>.</t>
  </si>
  <si>
    <t>u1976986</t>
  </si>
  <si>
    <t xml:space="preserve">Sahil  </t>
  </si>
  <si>
    <t>u1977019</t>
  </si>
  <si>
    <t xml:space="preserve">Ekjot Kaur </t>
  </si>
  <si>
    <t>u1976856</t>
  </si>
  <si>
    <t xml:space="preserve">Mai  </t>
  </si>
  <si>
    <t>AL-KUBAISI</t>
  </si>
  <si>
    <t>u1975043</t>
  </si>
  <si>
    <t xml:space="preserve">Alanoud  </t>
  </si>
  <si>
    <t>u1968382</t>
  </si>
  <si>
    <t xml:space="preserve">Hamza  </t>
  </si>
  <si>
    <t>ALAM</t>
  </si>
  <si>
    <t>u1977101</t>
  </si>
  <si>
    <t xml:space="preserve">Muhammad Yousuf </t>
  </si>
  <si>
    <t>BHATTI</t>
  </si>
  <si>
    <t>u1977094</t>
  </si>
  <si>
    <t xml:space="preserve">Tarun  </t>
  </si>
  <si>
    <t>GULERIA</t>
  </si>
  <si>
    <t>u1977024</t>
  </si>
  <si>
    <t xml:space="preserve">Jun Bond </t>
  </si>
  <si>
    <t>LEE</t>
  </si>
  <si>
    <t>u2060936</t>
  </si>
  <si>
    <t xml:space="preserve">Jaspinder Kaur </t>
  </si>
  <si>
    <t>MALHI</t>
  </si>
  <si>
    <t>u1977034</t>
  </si>
  <si>
    <t xml:space="preserve">Rutvik Dineshibhai </t>
  </si>
  <si>
    <t>u1977066</t>
  </si>
  <si>
    <t xml:space="preserve">Abhishek  </t>
  </si>
  <si>
    <t>PUNIA</t>
  </si>
  <si>
    <t>u1976987</t>
  </si>
  <si>
    <t xml:space="preserve">Marcus  </t>
  </si>
  <si>
    <t>SEMBUYA</t>
  </si>
  <si>
    <t>u1977006</t>
  </si>
  <si>
    <t xml:space="preserve">Anshul  </t>
  </si>
  <si>
    <t xml:space="preserve">Jaskirat Kaur </t>
  </si>
  <si>
    <t>u2057448</t>
  </si>
  <si>
    <t xml:space="preserve">Jagjeet Singh </t>
  </si>
  <si>
    <t>u2061374</t>
  </si>
  <si>
    <t xml:space="preserve">Sahil Kumar </t>
  </si>
  <si>
    <t>u2062181</t>
  </si>
  <si>
    <t xml:space="preserve">Priya  </t>
  </si>
  <si>
    <t>u2061803</t>
  </si>
  <si>
    <t xml:space="preserve">Manroj Singh </t>
  </si>
  <si>
    <t>u2061507</t>
  </si>
  <si>
    <t xml:space="preserve">Abdulrahman Hashim </t>
  </si>
  <si>
    <t>AL-NAHARI</t>
  </si>
  <si>
    <t>u1975917</t>
  </si>
  <si>
    <t xml:space="preserve">Gurmeet Singh </t>
  </si>
  <si>
    <t>BAJWA</t>
  </si>
  <si>
    <t>u2061994</t>
  </si>
  <si>
    <t xml:space="preserve">Yuxiang  </t>
  </si>
  <si>
    <t>CHEN</t>
  </si>
  <si>
    <t>u2051106</t>
  </si>
  <si>
    <t xml:space="preserve">Shivam  </t>
  </si>
  <si>
    <t>u2061565</t>
  </si>
  <si>
    <t xml:space="preserve">Muhammad  </t>
  </si>
  <si>
    <t>ZAIN</t>
  </si>
  <si>
    <t>u2061349</t>
  </si>
  <si>
    <t xml:space="preserve">Prachi  </t>
  </si>
  <si>
    <t>u2061364</t>
  </si>
  <si>
    <t xml:space="preserve">Harpanthpreet Singh </t>
  </si>
  <si>
    <t>u1976852</t>
  </si>
  <si>
    <t>u1977090</t>
  </si>
  <si>
    <t xml:space="preserve">Lovedeep Singh </t>
  </si>
  <si>
    <t>u2064900</t>
  </si>
  <si>
    <t xml:space="preserve">Sushant  </t>
  </si>
  <si>
    <t>BASNET</t>
  </si>
  <si>
    <t>u2062851</t>
  </si>
  <si>
    <t xml:space="preserve">Samjhana  </t>
  </si>
  <si>
    <t>BHATTARI</t>
  </si>
  <si>
    <t>u2062964</t>
  </si>
  <si>
    <t xml:space="preserve">Jiten  </t>
  </si>
  <si>
    <t>BISTA</t>
  </si>
  <si>
    <t>u2062857</t>
  </si>
  <si>
    <t xml:space="preserve">Basanta  </t>
  </si>
  <si>
    <t>BOHARA</t>
  </si>
  <si>
    <t>u2062960</t>
  </si>
  <si>
    <t xml:space="preserve">THARU Niraj </t>
  </si>
  <si>
    <t>CHAUDHARY</t>
  </si>
  <si>
    <t>u2061627</t>
  </si>
  <si>
    <t xml:space="preserve">Saroj  </t>
  </si>
  <si>
    <t>DHIMAL</t>
  </si>
  <si>
    <t>u2061806</t>
  </si>
  <si>
    <t xml:space="preserve">Sagandeep Singh </t>
  </si>
  <si>
    <t>u2061805</t>
  </si>
  <si>
    <t xml:space="preserve">Rupesh Kumar </t>
  </si>
  <si>
    <t>GUPTA</t>
  </si>
  <si>
    <t>u2062550</t>
  </si>
  <si>
    <t xml:space="preserve">Santosh  </t>
  </si>
  <si>
    <t>MALLA</t>
  </si>
  <si>
    <t>u2061804</t>
  </si>
  <si>
    <t xml:space="preserve">Rakesh  </t>
  </si>
  <si>
    <t>MANDAL</t>
  </si>
  <si>
    <t>u2063180</t>
  </si>
  <si>
    <t>Muhammad Haider Ali</t>
  </si>
  <si>
    <t>NOON</t>
  </si>
  <si>
    <t>u2057829</t>
  </si>
  <si>
    <t xml:space="preserve">Amandeep Kaur </t>
  </si>
  <si>
    <t>SIDHU</t>
  </si>
  <si>
    <t>u1977064</t>
  </si>
  <si>
    <t xml:space="preserve">Muhammad Kaleem </t>
  </si>
  <si>
    <t>ULLAH</t>
  </si>
  <si>
    <t>u2061122</t>
  </si>
  <si>
    <t>Task Completed</t>
  </si>
  <si>
    <t>Tasks Completed</t>
  </si>
  <si>
    <t>https://brightspace.hud.ac.uk/d2l/le/83150/discussions/threads/13607/View</t>
  </si>
  <si>
    <t>https://brightspace.hud.ac.uk/d2l/le/83150/discussions/threads/14180/View</t>
  </si>
  <si>
    <t xml:space="preserve">https://hudac.zoom.us/wc/leave?meetingNumber=99626742405 </t>
  </si>
  <si>
    <t>https://brightspace.hud.ac.uk/d2l/le/content/83150/viewContent/538534/View</t>
  </si>
  <si>
    <t>https://brightspace.hud.ac.uk/d2l/le/content/83150/viewContent/532115/View</t>
  </si>
  <si>
    <t>https://brightspace.hud.ac.uk/d2l/le/content/83150/viewContent/531739/View</t>
  </si>
  <si>
    <t>https://hudac.zoom.us/j/97679004329</t>
  </si>
  <si>
    <t>https://brightspace.hud.ac.uk/d2l/le/content/83150/viewContent/537614/View</t>
  </si>
  <si>
    <t>https://brightspace.hud.ac.uk/d2l/le/content/83150/viewContent/538533/View</t>
  </si>
  <si>
    <t>https://brightspace.hud.ac.uk/d2l/le/content/83150/fullscreen/542414/ViewLocation?title=Sequential+Logic+Systems+-+Latches+and+Flip+flops&amp;location=%2fd2l%2flms%2fquizzing%2fuser%2fquiz_summary.d2l%3fqi%3d27155%26ou%3d83150%26cfql%3d1%26isprv%3d1%26dnb%3d1</t>
  </si>
  <si>
    <t>https://hudac.zoom.us/j/95067804459</t>
  </si>
  <si>
    <t>https://brightspace.hud.ac.uk/d2l/le/content/83150/viewContent/541420/View</t>
  </si>
  <si>
    <t>https://brightspace.hud.ac.uk/d2l/le/content/83150/fullscreen/547100/ViewLocation?title=Shift+Registers+and+Counters&amp;location=%2fd2l%2flms%2fquizzing%2fuser%2fquiz_summary.d2l%3fqi%3d27351%26ou%3d83150%26cfql%3d1%26isprv%3d1%26dnb%3d1</t>
  </si>
  <si>
    <t>https://hudac.zoom.us/j/96452415315</t>
  </si>
  <si>
    <t>https://brightspace.hud.ac.uk/d2l/le/content/83150/fullscreen/542414/ViewLocation?title=Sequential+Logic+Systems+-+Latches+and+Flip+flops&amp;location=%2fd2l%2flms%2fquizzing%2fuser%2fquiz_summary.d2l%3fqi%3d27155%26ou%3d83150%26cfql%3d1%26isprv%3d1%26dnb%3d2</t>
  </si>
  <si>
    <t>https://brightspace.hud.ac.uk/d2l/le/content/83150/fullscreen/547100/ViewLocation?title=Shift+Registers+and+Counters&amp;location=%2fd2l%2flms%2fquizzing%2fuser%2fquiz_summary.d2l%3fqi%3d27351%26ou%3d83150%26cfql%3d1%26isprv%3d1%26dnb%3d2</t>
  </si>
  <si>
    <t>https://brightspace.hud.ac.uk/d2l/le/content/83150/fullscreen/542414/ViewLocation?title=Sequential+Logic+Systems+-+Latches+and+Flip+flops&amp;location=%2fd2l%2flms%2fquizzing%2fuser%2fquiz_summary.d2l%3fqi%3d27155%26ou%3d83150%26cfql%3d1%26isprv%3d1%26dnb%3d3</t>
  </si>
  <si>
    <t>https://brightspace.hud.ac.uk/d2l/le/content/83150/fullscreen/547100/ViewLocation?title=Shift+Registers+and+Counters&amp;location=%2fd2l%2flms%2fquizzing%2fuser%2fquiz_summary.d2l%3fqi%3d27351%26ou%3d83150%26cfql%3d1%26isprv%3d1%26dnb%3d3</t>
  </si>
  <si>
    <t>https://brightspace.hud.ac.uk/d2l/le/content/83150/fullscreen/542414/ViewLocation?title=Sequential+Logic+Systems+-+Latches+and+Flip+flops&amp;location=%2fd2l%2flms%2fquizzing%2fuser%2fquiz_summary.d2l%3fqi%3d27155%26ou%3d83150%26cfql%3d1%26isprv%3d1%26dnb%3d4</t>
  </si>
  <si>
    <t>https://brightspace.hud.ac.uk/d2l/le/content/83150/fullscreen/547100/ViewLocation?title=Shift+Registers+and+Counters&amp;location=%2fd2l%2flms%2fquizzing%2fuser%2fquiz_summary.d2l%3fqi%3d27351%26ou%3d83150%26cfql%3d1%26isprv%3d1%26dnb%3d4</t>
  </si>
  <si>
    <t>https://brightspace.hud.ac.uk/d2l/le/content/83150/fullscreen/542414/ViewLocation?title=Sequential+Logic+Systems+-+Latches+and+Flip+flops&amp;location=%2fd2l%2flms%2fquizzing%2fuser%2fquiz_summary.d2l%3fqi%3d27155%26ou%3d83150%26cfql%3d1%26isprv%3d1%26dnb%3d5</t>
  </si>
  <si>
    <t>https://brightspace.hud.ac.uk/d2l/le/content/83150/fullscreen/547100/ViewLocation?title=Shift+Registers+and+Counters&amp;location=%2fd2l%2flms%2fquizzing%2fuser%2fquiz_summary.d2l%3fqi%3d27351%26ou%3d83150%26cfql%3d1%26isprv%3d1%26dnb%3d5</t>
  </si>
  <si>
    <t>https://brightspace.hud.ac.uk/d2l/le/content/83150/fullscreen/542414/ViewLocation?title=Sequential+Logic+Systems+-+Latches+and+Flip+flops&amp;location=%2fd2l%2flms%2fquizzing%2fuser%2fquiz_summary.d2l%3fqi%3d27155%26ou%3d83150%26cfql%3d1%26isprv%3d1%26dnb%3d6</t>
  </si>
  <si>
    <t>https://brightspace.hud.ac.uk/d2l/le/content/83150/fullscreen/547100/ViewLocation?title=Shift+Registers+and+Counters&amp;location=%2fd2l%2flms%2fquizzing%2fuser%2fquiz_summary.d2l%3fqi%3d27351%26ou%3d83150%26cfql%3d1%26isprv%3d1%26dnb%3d6</t>
  </si>
  <si>
    <t>Are these Names Wrong?</t>
  </si>
  <si>
    <t>What about week 7, 8, and 9?!</t>
  </si>
  <si>
    <t>w/c 25th May</t>
  </si>
  <si>
    <t>w/c 1st June  inal Submission Week</t>
  </si>
  <si>
    <t>AMIN</t>
  </si>
  <si>
    <t>Mariam Sherif Abdelwahab Mohamed</t>
  </si>
  <si>
    <t xml:space="preserve">MOHAMED </t>
  </si>
  <si>
    <t>Mohamed Wael Osman Elsayed</t>
  </si>
  <si>
    <t>NURELDIN</t>
  </si>
  <si>
    <t xml:space="preserve">Farida M A A Mohamed </t>
  </si>
  <si>
    <t xml:space="preserve">WONG </t>
  </si>
  <si>
    <t>King Lok</t>
  </si>
  <si>
    <t>ALI</t>
  </si>
  <si>
    <t>Layth Hussein Ali</t>
  </si>
  <si>
    <t>AHMED</t>
  </si>
  <si>
    <t>Saif Uddin</t>
  </si>
  <si>
    <t>Khaqan</t>
  </si>
  <si>
    <t>IQBAL</t>
  </si>
  <si>
    <t>Zohaib</t>
  </si>
  <si>
    <t>RASHID</t>
  </si>
  <si>
    <t>Syed Faizan Ali</t>
  </si>
  <si>
    <t>BANU</t>
  </si>
  <si>
    <t>Khijra</t>
  </si>
  <si>
    <t>KADAYAT</t>
  </si>
  <si>
    <t xml:space="preserve">Nancy </t>
  </si>
  <si>
    <t xml:space="preserve">Chandani </t>
  </si>
  <si>
    <t>AIT AZDAR</t>
  </si>
  <si>
    <t xml:space="preserve">Laila </t>
  </si>
  <si>
    <t>ELFORD</t>
  </si>
  <si>
    <t>Chiota</t>
  </si>
  <si>
    <t>7/10 STUDENTS HAD HHS INTERVIEWS TO ATTEND</t>
  </si>
  <si>
    <t>https://brightspace.hud.ac.uk/d2l/le/content/109445/Home</t>
  </si>
  <si>
    <t>https://brightspace.hud.ac.uk/d2l/le/content/109445/viewContent/537426/View</t>
  </si>
  <si>
    <t>https://brightspace.hud.ac.uk/d2l/le/content/109445/viewContent/535990/View</t>
  </si>
  <si>
    <t>https://brightspace.hud.ac.uk/d2l/le/content/109445/viewContent/540375/View</t>
  </si>
  <si>
    <t>https://brightspace.hud.ac.uk/d2l/le/content/109445/viewContent/541040/View</t>
  </si>
  <si>
    <t>https://brightspace.hud.ac.uk/d2l/le/content/109445/viewContent/540964/View</t>
  </si>
  <si>
    <t>https://brightspace.hud.ac.uk/d2l/le/content/109445/viewContent/543510/View</t>
  </si>
  <si>
    <t>https://brightspace.hud.ac.uk/d2l/le/content/109445/viewContent/546744/View</t>
  </si>
  <si>
    <t>https://brightspace.hud.ac.uk/d2l/le/content/109445/viewContent/546598/View</t>
  </si>
  <si>
    <t>https://brightspace.hud.ac.uk/d2l/le/content/109445/Home?itemIdentifier=D2L.LE.Content.ContentObject.ModuleCO-511634</t>
  </si>
  <si>
    <t>https://brightspace.hud.ac.uk/d2l/le/content/109445/Home?itemIdentifier=D2L.LE.Content.ContentObject.ModuleCO-511630</t>
  </si>
  <si>
    <t>Lecture Material</t>
  </si>
  <si>
    <t>Lecture Material and Quiz</t>
  </si>
  <si>
    <t>https://brightspace.hud.ac.uk/d2l/lms/chat/chat_list.d2l?ou=109445</t>
  </si>
  <si>
    <t>https://brightspace.hud.ac.uk/d2l/le/content/109445/viewContent/525146/View</t>
  </si>
  <si>
    <t>https://brightspace.hud.ac.uk/d2l/lms/dropbox/admin/mark/folder_submissions_users.d2l?db=13171&amp;ou=109445</t>
  </si>
  <si>
    <t>REVISION</t>
  </si>
  <si>
    <t>https://brightspace.hud.ac.uk/d2l/le/content/109445/Home?itemIdentifier=D2L.LE.Content.ContentObject.ModuleCO-511631</t>
  </si>
  <si>
    <t>https://brightspace.hud.ac.uk/d2l/lms/chat/chat_list.d2l?ou=109446</t>
  </si>
  <si>
    <t>https://brightspace.hud.ac.uk/d2l/lms/dropbox/admin/mark/folder_submissions_users.d2l?db=13171&amp;ou=109446</t>
  </si>
  <si>
    <t>https://brightspace.hud.ac.uk/d2l/le/content/109445/Home?itemIdentifier=D2L.LE.Content.ContentObject.ModuleCO-511632</t>
  </si>
  <si>
    <t>https://brightspace.hud.ac.uk/d2l/lms/chat/chat_list.d2l?ou=109447</t>
  </si>
  <si>
    <t>https://brightspace.hud.ac.uk/d2l/lms/dropbox/admin/mark/folder_submissions_users.d2l?db=13171&amp;ou=109447</t>
  </si>
  <si>
    <t>https://brightspace.hud.ac.uk/d2l/le/content/109445/Home?itemIdentifier=D2L.LE.Content.ContentObject.ModuleCO-511633</t>
  </si>
  <si>
    <t>https://brightspace.hud.ac.uk/d2l/lms/chat/chat_list.d2l?ou=109448</t>
  </si>
  <si>
    <t>https://brightspace.hud.ac.uk/d2l/lms/dropbox/admin/mark/folder_submissions_users.d2l?db=13171&amp;ou=109448</t>
  </si>
  <si>
    <t>https://brightspace.hud.ac.uk/d2l/lms/chat/chat_list.d2l?ou=109449</t>
  </si>
  <si>
    <t>https://brightspace.hud.ac.uk/d2l/lms/dropbox/admin/mark/folder_submissions_users.d2l?db=13171&amp;ou=109449</t>
  </si>
  <si>
    <t>https://brightspace.hud.ac.uk/d2l/le/content/109445/Home?itemIdentifier=D2L.LE.Content.ContentObject.ModuleCO-511635</t>
  </si>
  <si>
    <t>https://brightspace.hud.ac.uk/d2l/lms/chat/chat_list.d2l?ou=109450</t>
  </si>
  <si>
    <t>https://brightspace.hud.ac.uk/d2l/lms/dropbox/admin/mark/folder_submissions_users.d2l?db=13171&amp;ou=109450</t>
  </si>
  <si>
    <t>https://brightspace.hud.ac.uk/d2l/le/content/109445/Home?itemIdentifier=D2L.LE.Content.ContentObject.ModuleCO-511636</t>
  </si>
  <si>
    <t>https://brightspace.hud.ac.uk/d2l/lms/chat/chat_list.d2l?ou=109451</t>
  </si>
  <si>
    <t>https://brightspace.hud.ac.uk/d2l/lms/dropbox/admin/mark/folder_submissions_users.d2l?db=13171&amp;ou=109451</t>
  </si>
  <si>
    <t>https://brightspace.hud.ac.uk/d2l/le/content/109445/Home?itemIdentifier=D2L.LE.Content.ContentObject.ModuleCO-511637</t>
  </si>
  <si>
    <t>https://brightspace.hud.ac.uk/d2l/lms/chat/chat_list.d2l?ou=109452</t>
  </si>
  <si>
    <t>https://brightspace.hud.ac.uk/d2l/lms/dropbox/admin/mark/folder_submissions_users.d2l?db=13171&amp;ou=109452</t>
  </si>
  <si>
    <t>https://brightspace.hud.ac.uk/d2l/le/content/109445/Home?itemIdentifier=D2L.LE.Content.ContentObject.ModuleCO-511638</t>
  </si>
  <si>
    <t>https://brightspace.hud.ac.uk/d2l/lms/chat/chat_list.d2l?ou=109453</t>
  </si>
  <si>
    <t>https://brightspace.hud.ac.uk/d2l/lms/dropbox/admin/mark/folder_submissions_users.d2l?db=13171&amp;ou=109453</t>
  </si>
  <si>
    <t>https://brightspace.hud.ac.uk/d2l/le/content/109445/Home?itemIdentifier=D2L.LE.Content.ContentObject.ModuleCO-511639</t>
  </si>
  <si>
    <t>https://brightspace.hud.ac.uk/d2l/lms/chat/chat_list.d2l?ou=109454</t>
  </si>
  <si>
    <t>https://brightspace.hud.ac.uk/d2l/lms/dropbox/admin/mark/folder_submissions_users.d2l?db=13171&amp;ou=109454</t>
  </si>
  <si>
    <t>Not in Human Biology</t>
  </si>
  <si>
    <t>ABDELALIM</t>
  </si>
  <si>
    <t>Abdulla Abdelalim</t>
  </si>
  <si>
    <t>https://huddersfield.brightspace.com/d2l/le/content/83209/Home</t>
  </si>
  <si>
    <t xml:space="preserve">Assignment </t>
  </si>
  <si>
    <t>O</t>
  </si>
  <si>
    <t>Assignment 1</t>
  </si>
  <si>
    <t>X</t>
  </si>
  <si>
    <t>Assignment 2
Assignment 2
Assignment 2
Assignment 2
Assignment 2
Assignment 2
Assignment 2
Assignment 2
Assignment 2
Assignment 2
Assignment 2
Assignment 2
Assignment 2
Assignment 2
Assignment 2
Assignment 2
Assignment 2
Assignment 2
Assignment 2</t>
  </si>
  <si>
    <t>x</t>
  </si>
  <si>
    <t>MIDTERM EXAM</t>
  </si>
  <si>
    <t>ENDTERM EXAM</t>
  </si>
  <si>
    <t>ALMAZROUEI</t>
  </si>
  <si>
    <t>Abdulla Almazrouie</t>
  </si>
  <si>
    <t xml:space="preserve">Assignments 2 </t>
  </si>
  <si>
    <t>ALZEYOUDI</t>
  </si>
  <si>
    <t>Abdulla Alzeyoudi</t>
  </si>
  <si>
    <t>Assignemnt 2</t>
  </si>
  <si>
    <t>MUNEEB</t>
  </si>
  <si>
    <t>Adam Muneeb</t>
  </si>
  <si>
    <t xml:space="preserve">AL MOMANI </t>
  </si>
  <si>
    <t>Aref Al Momani</t>
  </si>
  <si>
    <t>ALI (Choudhary)</t>
  </si>
  <si>
    <t>Choudhary Ahsan Ali</t>
  </si>
  <si>
    <t>JAMALI</t>
  </si>
  <si>
    <t>Erfan Jamali</t>
  </si>
  <si>
    <t>JALLAB</t>
  </si>
  <si>
    <t>Hamad Jallab</t>
  </si>
  <si>
    <t>IBRAHIM</t>
  </si>
  <si>
    <t>Ibrahim Mohamed</t>
  </si>
  <si>
    <t>JAHMAN</t>
  </si>
  <si>
    <t>Jabar Jahman</t>
  </si>
  <si>
    <t>CHEUNG</t>
  </si>
  <si>
    <t>Ka Miu Cheung</t>
  </si>
  <si>
    <t>HASSAN (Sherif)</t>
  </si>
  <si>
    <t>Sherif Hassan</t>
  </si>
  <si>
    <t>ALY (Ramy)</t>
  </si>
  <si>
    <t>Ramy Aly</t>
  </si>
  <si>
    <t>MUHAMMAD WADA</t>
  </si>
  <si>
    <t>Muhammad Wada Mansur</t>
  </si>
  <si>
    <t>Hassan (Shameer)</t>
  </si>
  <si>
    <t xml:space="preserve">Shameer </t>
  </si>
  <si>
    <t xml:space="preserve">ELSHERIF </t>
  </si>
  <si>
    <t>Omar Elsherif</t>
  </si>
  <si>
    <t>ZAYED</t>
  </si>
  <si>
    <t>Omar Zayed</t>
  </si>
  <si>
    <t>ABDALLA  (Youssuf)</t>
  </si>
  <si>
    <t>Youssef Abdalla</t>
  </si>
  <si>
    <t xml:space="preserve">week 1 </t>
  </si>
  <si>
    <t>week 2</t>
  </si>
  <si>
    <t>week 3</t>
  </si>
  <si>
    <t>week 4</t>
  </si>
  <si>
    <t>week 5</t>
  </si>
  <si>
    <t>week 6</t>
  </si>
  <si>
    <t>week 7</t>
  </si>
  <si>
    <t>week 8</t>
  </si>
  <si>
    <t>chat (https://hudac.zoom.us/j/64554347131)</t>
  </si>
  <si>
    <t>1- ALPHA</t>
  </si>
  <si>
    <t>NAEEM</t>
  </si>
  <si>
    <t xml:space="preserve">Nabeegh Abdullah Bin </t>
  </si>
  <si>
    <t>u1977213</t>
  </si>
  <si>
    <t>ASIM</t>
  </si>
  <si>
    <t>Abdullah</t>
  </si>
  <si>
    <t>u1977275</t>
  </si>
  <si>
    <t>2- STAR TEAM</t>
  </si>
  <si>
    <t>MENDES</t>
  </si>
  <si>
    <t>Luyindula Mantondo Alvaro</t>
  </si>
  <si>
    <t>u1977220</t>
  </si>
  <si>
    <t>RONG</t>
  </si>
  <si>
    <t>Guem Dhal Marial</t>
  </si>
  <si>
    <t>u1977218</t>
  </si>
  <si>
    <t>ALMIARI</t>
  </si>
  <si>
    <t>Khaled</t>
  </si>
  <si>
    <t>u1977281</t>
  </si>
  <si>
    <t>Aizaz</t>
  </si>
  <si>
    <t>u1977208</t>
  </si>
  <si>
    <t>BENALLOU</t>
  </si>
  <si>
    <t>Nesrine</t>
  </si>
  <si>
    <t>u1977287</t>
  </si>
  <si>
    <t>GROUP 3</t>
  </si>
  <si>
    <t>TAUSIF</t>
  </si>
  <si>
    <t>Jamal</t>
  </si>
  <si>
    <t>u1977206</t>
  </si>
  <si>
    <t>Abdulhadi</t>
  </si>
  <si>
    <t>u1977293</t>
  </si>
  <si>
    <t>Umar</t>
  </si>
  <si>
    <t>u1977209</t>
  </si>
  <si>
    <t>Jubayed Hussen</t>
  </si>
  <si>
    <t>u1977301</t>
  </si>
  <si>
    <t xml:space="preserve">week 7 </t>
  </si>
  <si>
    <t>week 9</t>
  </si>
  <si>
    <t>week 1n</t>
  </si>
  <si>
    <t>week 11</t>
  </si>
  <si>
    <t>week 12</t>
  </si>
  <si>
    <t>week 13  Date?</t>
  </si>
  <si>
    <t>L W 2</t>
  </si>
  <si>
    <t>L W 3</t>
  </si>
  <si>
    <t>L W 4</t>
  </si>
  <si>
    <t>L W 5</t>
  </si>
  <si>
    <t>L W 6</t>
  </si>
  <si>
    <t>L W 7</t>
  </si>
  <si>
    <t>L W 8</t>
  </si>
  <si>
    <t>ABDALLA</t>
  </si>
  <si>
    <t>YOUSSEF</t>
  </si>
  <si>
    <t>u1975918</t>
  </si>
  <si>
    <t>u1975926</t>
  </si>
  <si>
    <t>u1976819</t>
  </si>
  <si>
    <t>Almazrouei</t>
  </si>
  <si>
    <t>Abdulla</t>
  </si>
  <si>
    <t>U1875572</t>
  </si>
  <si>
    <t>ALMOMANI</t>
  </si>
  <si>
    <t>AREF</t>
  </si>
  <si>
    <t>u1966323</t>
  </si>
  <si>
    <t>ALY</t>
  </si>
  <si>
    <t>u1976743</t>
  </si>
  <si>
    <t>ABDULLA</t>
  </si>
  <si>
    <t>u1975919</t>
  </si>
  <si>
    <t>KA</t>
  </si>
  <si>
    <t>u1975923</t>
  </si>
  <si>
    <t>ELOBAID</t>
  </si>
  <si>
    <t>u1973196</t>
  </si>
  <si>
    <t>ELSHERIF</t>
  </si>
  <si>
    <t>OMAR</t>
  </si>
  <si>
    <t>u1975913</t>
  </si>
  <si>
    <t>HASSAN</t>
  </si>
  <si>
    <t>MARWAN</t>
  </si>
  <si>
    <t>u197595n</t>
  </si>
  <si>
    <t>MUHAMMAD</t>
  </si>
  <si>
    <t>u19757n1</t>
  </si>
  <si>
    <t>u1975566</t>
  </si>
  <si>
    <t>JABAR</t>
  </si>
  <si>
    <t>u1975914</t>
  </si>
  <si>
    <t>HAMAD</t>
  </si>
  <si>
    <t>u1975915</t>
  </si>
  <si>
    <t>ERFAN</t>
  </si>
  <si>
    <t>u1975563</t>
  </si>
  <si>
    <t>WADA MUHAMMAD</t>
  </si>
  <si>
    <t>u19757n2</t>
  </si>
  <si>
    <t>ADAM</t>
  </si>
  <si>
    <t>u1975578</t>
  </si>
  <si>
    <t>u1975924</t>
  </si>
  <si>
    <t>CLARIFT Please?!</t>
  </si>
  <si>
    <t>MAGNETISM</t>
  </si>
  <si>
    <t>ELECTROMAGNETIC INDUCTION</t>
  </si>
  <si>
    <t>https://brightspace.hud.ac.uk/d2l/le/content/83211/viewContent/550397/View</t>
  </si>
  <si>
    <t>Gas Laws</t>
  </si>
  <si>
    <t>https://brightspace.hud.ac.uk/d2l/le/content/83211/Home?itemIdentifier=D2L.LE.Content.ContentObject.ModuleCO-548691</t>
  </si>
  <si>
    <t>SPECIFIC HEAT</t>
  </si>
  <si>
    <t xml:space="preserve">Abdalla Gamal Mohamed </t>
  </si>
  <si>
    <t>https://huddersfield.brightspace.com/d2l/le/content/83211/Home</t>
  </si>
  <si>
    <t>quiz</t>
  </si>
  <si>
    <t>LECTURE</t>
  </si>
  <si>
    <t>Abdalla Mohamed Sayed</t>
  </si>
  <si>
    <t xml:space="preserve">Abdulla Obaid  Abdulla </t>
  </si>
  <si>
    <t xml:space="preserve">Abdulla Ali Mohamed Ahmed </t>
  </si>
  <si>
    <t>Adam</t>
  </si>
  <si>
    <t xml:space="preserve">Aref K A </t>
  </si>
  <si>
    <t>Chaudhary Ahsan</t>
  </si>
  <si>
    <t>Erfan</t>
  </si>
  <si>
    <t>HASAN</t>
  </si>
  <si>
    <t>Gazi Mahmudul</t>
  </si>
  <si>
    <t>Hamad Jabir H J</t>
  </si>
  <si>
    <t>Ibrahim Misa</t>
  </si>
  <si>
    <t>Jabar Ali A A</t>
  </si>
  <si>
    <t>Ka Miu</t>
  </si>
  <si>
    <t>HASSAN (MARWAN)</t>
  </si>
  <si>
    <t xml:space="preserve">Marwan Sherif Ahmed Ahmed </t>
  </si>
  <si>
    <t>Mohamed Ramy Mohamed</t>
  </si>
  <si>
    <t>Muhammad Mansur</t>
  </si>
  <si>
    <t>HASSAN (MUHAMMAD)</t>
  </si>
  <si>
    <t>Muhammad Shahmeer</t>
  </si>
  <si>
    <t xml:space="preserve">Omar   </t>
  </si>
  <si>
    <t xml:space="preserve">Omar Elsayed Mohamed </t>
  </si>
  <si>
    <t xml:space="preserve">ABDALLA </t>
  </si>
  <si>
    <t>Youssef Ahmed Samir A A</t>
  </si>
  <si>
    <t>w/c  Apr</t>
  </si>
  <si>
    <t>Week 10</t>
  </si>
  <si>
    <t>Week 11</t>
  </si>
  <si>
    <t>w/c 27 April</t>
  </si>
  <si>
    <t>w/c 04 May</t>
  </si>
  <si>
    <t>w/c 01 June</t>
  </si>
  <si>
    <t>Zoom Session</t>
  </si>
  <si>
    <t>Tast completed</t>
  </si>
  <si>
    <t>zoom</t>
  </si>
  <si>
    <t xml:space="preserve"> Ali</t>
  </si>
  <si>
    <t xml:space="preserve"> Iqbal</t>
  </si>
  <si>
    <t xml:space="preserve">RASHID </t>
  </si>
  <si>
    <t>Banu</t>
  </si>
  <si>
    <t>Mock Exams</t>
  </si>
  <si>
    <t>Final Exams</t>
  </si>
  <si>
    <t>Assessment Scores</t>
  </si>
  <si>
    <t>Course work</t>
  </si>
  <si>
    <t>Exams</t>
  </si>
  <si>
    <t>Total</t>
  </si>
  <si>
    <t>https://huddersfield.brightspace.com/d2l/le/content/83217/Home?itemIdentifier=D2L.LE.Content.ContentObject.ModuleCO-435472</t>
  </si>
  <si>
    <t>Online Week 5 Test Questions</t>
  </si>
  <si>
    <t>End of topic(Kinetics) Assessment</t>
  </si>
  <si>
    <t>https://huddersfield.brightspace.com/d2l/le/content/83217/Home</t>
  </si>
  <si>
    <t>Online Week 6 Test</t>
  </si>
  <si>
    <t>End of topic(Equilibria) Assessment</t>
  </si>
  <si>
    <t>Online Week 7 Test Questions</t>
  </si>
  <si>
    <t xml:space="preserve">Periodicity in The Periodic </t>
  </si>
  <si>
    <t>Group 2 Alkaline Earth Metals</t>
  </si>
  <si>
    <t>Group 7 The Halogens</t>
  </si>
  <si>
    <t>End of Topic Assessment</t>
  </si>
  <si>
    <t>Online Week 9 Quiz</t>
  </si>
  <si>
    <t>Discussion Board</t>
  </si>
  <si>
    <t>Live Chats on Zoom</t>
  </si>
  <si>
    <t>End of Topic Assessment (Organic)</t>
  </si>
  <si>
    <t>Discussion Forum - Alkanes and Alkenes</t>
  </si>
  <si>
    <t>Online Week 11 Quiz</t>
  </si>
  <si>
    <t>Lecture - Halogenoalkanes</t>
  </si>
  <si>
    <t>Live Chat on Zoom</t>
  </si>
  <si>
    <t>Lecture: Alcohol</t>
  </si>
  <si>
    <t>End of Topic Assessment - Further Organics</t>
  </si>
  <si>
    <t>Discussion on Haloalkanes</t>
  </si>
  <si>
    <t>Lecture : Organic Analysis</t>
  </si>
  <si>
    <t>Discussion on the Topic</t>
  </si>
  <si>
    <t>Zoom Chats</t>
  </si>
  <si>
    <t>Weekly Quiz Test</t>
  </si>
  <si>
    <t>End of Topic Assessment - Organic Analysis</t>
  </si>
  <si>
    <t>Zoom live chat</t>
  </si>
  <si>
    <t xml:space="preserve">Zoom Revision Discussion </t>
  </si>
  <si>
    <t>Revision Assignment 1</t>
  </si>
  <si>
    <t>Revision Assignment 2</t>
  </si>
  <si>
    <t>Revision Assignment 3</t>
  </si>
  <si>
    <t>Zoom Revision Discussion</t>
  </si>
  <si>
    <t>Mock Chemistry Final Exams Paper 1</t>
  </si>
  <si>
    <t>Mock Chemistry Final Exams PAper 2</t>
  </si>
  <si>
    <t>Review of Mock Exams</t>
  </si>
  <si>
    <t>Final Chemistry Exams Paper 1</t>
  </si>
  <si>
    <t>Final Chemistry Exams Paper 2</t>
  </si>
  <si>
    <t>Zoom  Live Chats</t>
  </si>
  <si>
    <t>Khaqan left the exam room for about 42 minutes without authorization.</t>
  </si>
  <si>
    <t>Wednesday 27 May, Khaqan was absent fro the Mock Exams. Sent a verbal message though another student (Zohaib) that he was in Hospital. On the Final Exams day, June 2, Khaqan left the radar on Zoom, 42 minutes to the end and did not come back in. He however, uploaded his work .</t>
  </si>
  <si>
    <t>No class due to COVID-19</t>
  </si>
  <si>
    <t>LOCATION - Topic 8</t>
  </si>
  <si>
    <t>LOCATION - Topic 9</t>
  </si>
  <si>
    <t>lOCATION - Topic 10</t>
  </si>
  <si>
    <t>Location - Topic 11</t>
  </si>
  <si>
    <t>Zoom Meting</t>
  </si>
  <si>
    <t>TOPIC 8</t>
  </si>
  <si>
    <t>Circuits</t>
  </si>
  <si>
    <t>Capacitors</t>
  </si>
  <si>
    <t>Magnetism</t>
  </si>
  <si>
    <t>Electromagnetic</t>
  </si>
  <si>
    <t>GAS LAWS</t>
  </si>
  <si>
    <t>Ahmad</t>
  </si>
  <si>
    <t>Fahim (Terminated)</t>
  </si>
  <si>
    <t xml:space="preserve">Online Video </t>
  </si>
  <si>
    <t>Activity Questions</t>
  </si>
  <si>
    <t>Assignment</t>
  </si>
  <si>
    <t>https://brightspace.hud.ac.uk/d2l/le/content/83211/viewContent/539221/View</t>
  </si>
  <si>
    <t>https://brightspace.hud.ac.uk/d2l/le/content/83211/Home?itemIdentifier=D2L.LE.Content.ContentObject.ModuleCO-546556</t>
  </si>
  <si>
    <t xml:space="preserve"> Butt</t>
  </si>
  <si>
    <t>Farhan</t>
  </si>
  <si>
    <t>Online Video</t>
  </si>
  <si>
    <t>https://brightspace.hud.ac.uk/d2l/le/content/83211/Home?itemIdentifier=D2L.LE.Content.ContentObject.ModuleCO-546557</t>
  </si>
  <si>
    <t>Choudhury</t>
  </si>
  <si>
    <t>Nusrat</t>
  </si>
  <si>
    <t>https://brightspace.hud.ac.uk/d2l/le/content/83211/Home?itemIdentifier=D2L.LE.Content.ContentObject.ModuleCO-546558</t>
  </si>
  <si>
    <t xml:space="preserve"> Nakhla</t>
  </si>
  <si>
    <t>David</t>
  </si>
  <si>
    <t>https://brightspace.hud.ac.uk/d2l/le/content/83211/Home?itemIdentifier=D2L.LE.Content.ContentObject.ModuleCO-546559</t>
  </si>
  <si>
    <t xml:space="preserve"> Tuli</t>
  </si>
  <si>
    <t>Fatema</t>
  </si>
  <si>
    <t>https://brightspace.hud.ac.uk/d2l/le/content/83211/Home?itemIdentifier=D2L.LE.Content.ContentObject.ModuleCO-546560</t>
  </si>
  <si>
    <t>Roaa Hany Abdou</t>
  </si>
  <si>
    <t>https://brightspace.hud.ac.uk/d2l/le/content/83211/Home?itemIdentifier=D2L.LE.Content.ContentObject.ModuleCO-546561</t>
  </si>
  <si>
    <t xml:space="preserve">PATEL </t>
  </si>
  <si>
    <t>Faheem Usmangani</t>
  </si>
  <si>
    <t>https://brightspace.hud.ac.uk/d2l/le/content/83211/Home?itemIdentifier=D2L.LE.Content.ContentObject.ModuleCO-546562</t>
  </si>
  <si>
    <t>ANGAYE</t>
  </si>
  <si>
    <t>Dengimolayefa Fini</t>
  </si>
  <si>
    <t>https://brightspace.hud.ac.uk/d2l/le/content/83211/Home?itemIdentifier=D2L.LE.Content.ContentObject.ModuleCO-546563</t>
  </si>
  <si>
    <t>AL-HAJRI</t>
  </si>
  <si>
    <t>Aljazzi Hamad AA</t>
  </si>
  <si>
    <t>https://brightspace.hud.ac.uk/d2l/le/content/83211/Home?itemIdentifier=D2L.LE.Content.ContentObject.ModuleCO-546564</t>
  </si>
  <si>
    <t xml:space="preserve">AHSAN </t>
  </si>
  <si>
    <t xml:space="preserve">Muhammed </t>
  </si>
  <si>
    <t>https://brightspace.hud.ac.uk/d2l/le/content/83211/Home?itemIdentifier=D2L.LE.Content.ContentObject.ModuleCO-546565</t>
  </si>
  <si>
    <t>SALEEM</t>
  </si>
  <si>
    <t>Muhammad Hamza</t>
  </si>
  <si>
    <t>https://brightspace.hud.ac.uk/d2l/le/content/83211/Home?itemIdentifier=D2L.LE.Content.ContentObject.ModuleCO-546566</t>
  </si>
  <si>
    <t>https://brightspace.hud.ac.uk/d2l/le/content/83211/Home?itemIdentifier=D2L.LE.Content.ContentObject.ModuleCO-546567</t>
  </si>
  <si>
    <t>https://brightspace.hud.ac.uk/d2l/le/content/83211/Home?itemIdentifier=D2L.LE.Content.ContentObject.ModuleCO-546568</t>
  </si>
  <si>
    <t>https://brightspace.hud.ac.uk/d2l/le/content/83211/Home?itemIdentifier=D2L.LE.Content.ContentObject.ModuleCO-546569</t>
  </si>
  <si>
    <t>KhiZra</t>
  </si>
  <si>
    <t>https://brightspace.hud.ac.uk/d2l/le/content/83211/Home?itemIdentifier=D2L.LE.Content.ContentObject.ModuleCO-546570</t>
  </si>
  <si>
    <t xml:space="preserve"> </t>
  </si>
  <si>
    <t>Semester TWO</t>
  </si>
  <si>
    <t xml:space="preserve">Zoom </t>
  </si>
  <si>
    <t>Quiz 3</t>
  </si>
  <si>
    <t>https://brightspace.hud.ac.uk/d2l/le/content/83220/Home?itemIdentifier=D2L.LE.Content.ContentObject.ModuleCO-435555</t>
  </si>
  <si>
    <t>https://brightspace.hud.ac.uk/d2l/lms/chat/user/chat.d2l?cid=362&amp;ou=83220</t>
  </si>
  <si>
    <t>https://brightspace.hud.ac.uk/d2l/le/83220/discussions/List</t>
  </si>
  <si>
    <t>https://brightspace.hud.ac.uk/d2l/le/content/83220/Home</t>
  </si>
  <si>
    <t>https://brightspace.hud.ac.uk/d2l/lms/quizzing/admin/modify/quiz_newedit_properties.d2l?qi=26637&amp;ou=83220</t>
  </si>
  <si>
    <t>https://brightspace.hud.ac.uk/d2l/le/content/83220/viewContent/435635/View</t>
  </si>
  <si>
    <t>https://brightspace.hud.ac.uk/d2l/le/content/83220/viewContent/537590/View</t>
  </si>
  <si>
    <t>https://brightspace.hud.ac.uk/d2l/le/content/83220/viewContent/537578/View</t>
  </si>
  <si>
    <t>https://brightspace.hud.ac.uk/d2l/le/83220/discussions/topics/7516/View</t>
  </si>
  <si>
    <t>https://hudac.zoom.us/j/91116683020</t>
  </si>
  <si>
    <t>https://brightspace.hud.ac.uk/d2l/le/content/83220/viewContent/435641/View</t>
  </si>
  <si>
    <t>https://brightspace.hud.ac.uk/d2l/le/content/83220/viewContent/541032/View</t>
  </si>
  <si>
    <t>https://brightspace.hud.ac.uk/d2l/le/content/83220/viewContent/541035/View</t>
  </si>
  <si>
    <t>https://brightspace.hud.ac.uk/d2l/le/content/83220/viewContent/546705/View</t>
  </si>
  <si>
    <t>https://brightspace.hud.ac.uk/d2l/le/content/83220/viewContent/546706/View</t>
  </si>
  <si>
    <t>https://brightspace.hud.ac.uk/d2l/le/content/83220/viewContent/549061/View</t>
  </si>
  <si>
    <t>https://brightspace.hud.ac.uk/d2l/lms/dropbox/admin/mark/folder_submissions_users.d2l?db=15432&amp;ou=83220</t>
  </si>
  <si>
    <t>https://brightspace.hud.ac.uk/d2l/le/content/83220/viewContent/546707/View</t>
  </si>
  <si>
    <t>Fahim (Ahmed)</t>
  </si>
  <si>
    <t xml:space="preserve">ASSIGNMENT 2 (WEEK 5) </t>
  </si>
  <si>
    <t>LECTURE MATERIAL</t>
  </si>
  <si>
    <t>QUIZ 2</t>
  </si>
  <si>
    <t>Final Assessment</t>
  </si>
  <si>
    <t>ASSIGNMENT 2 (WEEK 5)</t>
  </si>
  <si>
    <t>TULI</t>
  </si>
  <si>
    <t xml:space="preserve">Fatema Ahmed </t>
  </si>
  <si>
    <t>MoM</t>
  </si>
  <si>
    <t>Reflective Journal</t>
  </si>
  <si>
    <t>https://brightspace.hud.ac.uk/d2l/lms/chat/user/chat.d2l?cid=521&amp;ou=83177</t>
  </si>
  <si>
    <t>https://brightspace.hud.ac.uk/d2l/le/content/83177/viewContent/533328/View</t>
  </si>
  <si>
    <t>https://brightspace.hud.ac.uk/d2l/le/content/83177/viewContent/533519/View</t>
  </si>
  <si>
    <t>https://hudac.zoom.us/j/99545484259</t>
  </si>
  <si>
    <t>https://brightspace.hud.ac.uk/d2l/le/content/83177/viewContent/542024/View</t>
  </si>
  <si>
    <t>https://brightspace.hud.ac.uk/d2l/le/content/83177/viewContent/542026/View</t>
  </si>
  <si>
    <t>https://brightspace.hud.ac.uk/d2l/lms/chat/user/chat.d2l?cid=658&amp;ou=83177</t>
  </si>
  <si>
    <t>https://brightspace.hud.ac.uk/d2l/le/content/83177/viewContent/548139/View</t>
  </si>
  <si>
    <t>https://brightspace.hud.ac.uk/d2l/le/content/83177/viewContent/548140/View</t>
  </si>
  <si>
    <t>https://www.google.com/url?q=https%3A%2F%2Fhudac.zoom.us%2Fj%2F92714575047</t>
  </si>
  <si>
    <t>w/c 29th May  Assignement Submission Week Data</t>
  </si>
  <si>
    <t>ONLINE TASK</t>
  </si>
  <si>
    <t>CHAT</t>
  </si>
  <si>
    <t>ONLINE SESSION</t>
  </si>
  <si>
    <t>POSTER PRESENTATION</t>
  </si>
  <si>
    <t>ZOHAIB</t>
  </si>
  <si>
    <t>KHAQAN</t>
  </si>
  <si>
    <t>SYED</t>
  </si>
  <si>
    <t>KHIZRA</t>
  </si>
  <si>
    <t>Induction 23/08</t>
  </si>
  <si>
    <t>W1 30/09</t>
  </si>
  <si>
    <t>W2 07/10</t>
  </si>
  <si>
    <t>W3 14/10</t>
  </si>
  <si>
    <t>W4 21/10</t>
  </si>
  <si>
    <t>W5 28/10</t>
  </si>
  <si>
    <t>W6  04/11</t>
  </si>
  <si>
    <t>W7  11/11</t>
  </si>
  <si>
    <t>W8  18/11</t>
  </si>
  <si>
    <t>W9 25/11</t>
  </si>
  <si>
    <t>W10  02/12</t>
  </si>
  <si>
    <t>W11 09/12</t>
  </si>
  <si>
    <t>Christmas 16/12/2019 - 03/01/2020</t>
  </si>
  <si>
    <t>W12   06/01</t>
  </si>
  <si>
    <t>W13   13/01</t>
  </si>
  <si>
    <t>W14  20/01 Overlap</t>
  </si>
  <si>
    <t>W15   27/01 Overlap</t>
  </si>
  <si>
    <r>
      <rPr>
        <b/>
        <sz val="11"/>
        <color theme="1"/>
        <rFont val="Calibri"/>
        <family val="2"/>
      </rPr>
      <t>TICK (√)</t>
    </r>
    <r>
      <rPr>
        <b/>
        <sz val="11"/>
        <color theme="1"/>
        <rFont val="Calibri"/>
        <family val="2"/>
        <scheme val="minor"/>
      </rPr>
      <t xml:space="preserve"> if student needs to attend extra class next term</t>
    </r>
  </si>
  <si>
    <t>Pre-arrival Diagnostics</t>
  </si>
  <si>
    <t>IELTS</t>
  </si>
  <si>
    <t>Diagnostic during induction</t>
  </si>
  <si>
    <t>Formative Results</t>
  </si>
  <si>
    <t>Progress Check- Progression Week</t>
  </si>
  <si>
    <t>Maths mid-semester Assessment</t>
  </si>
  <si>
    <t>Mock</t>
  </si>
  <si>
    <t>Formative Final Check</t>
  </si>
  <si>
    <t>Revision Week- AES teaching only</t>
  </si>
  <si>
    <t>Assessment Week</t>
  </si>
  <si>
    <t>W1 10/02 Overlap</t>
  </si>
  <si>
    <t>W2 17/02 Overlap</t>
  </si>
  <si>
    <t>W3 24/02</t>
  </si>
  <si>
    <t>W4  02/03</t>
  </si>
  <si>
    <t>W5 09/03</t>
  </si>
  <si>
    <t>W6  16/03</t>
  </si>
  <si>
    <t>W7  23/03</t>
  </si>
  <si>
    <t>W8  30/03</t>
  </si>
  <si>
    <t>Easter Holidays:                      06/04/2020  - 17/04/2020</t>
  </si>
  <si>
    <t>W9  20/04</t>
  </si>
  <si>
    <t>W11 04/05</t>
  </si>
  <si>
    <t>Wk12 11/05</t>
  </si>
  <si>
    <t>W13  18/05</t>
  </si>
  <si>
    <t>W14  25/05</t>
  </si>
  <si>
    <t>W15  01/06</t>
  </si>
  <si>
    <t>Revision Week</t>
  </si>
  <si>
    <t>Induction 13/01</t>
  </si>
  <si>
    <t>W1 20/01</t>
  </si>
  <si>
    <t>W2 27/01</t>
  </si>
  <si>
    <t>W3 03/02</t>
  </si>
  <si>
    <t>W4 10/02</t>
  </si>
  <si>
    <t>W5 17/02</t>
  </si>
  <si>
    <t>W6  24/02</t>
  </si>
  <si>
    <t>W7  02/03</t>
  </si>
  <si>
    <t>W8  09/03</t>
  </si>
  <si>
    <t>W9 16/03</t>
  </si>
  <si>
    <t>W10  23/03</t>
  </si>
  <si>
    <t>W11 30/03</t>
  </si>
  <si>
    <t>W12   20/04</t>
  </si>
  <si>
    <t>W13   27/04</t>
  </si>
  <si>
    <t>W14  04/05</t>
  </si>
  <si>
    <t>W1 11/05</t>
  </si>
  <si>
    <t>W2 18/05</t>
  </si>
  <si>
    <t>W3 25/05</t>
  </si>
  <si>
    <t>W4  01/06</t>
  </si>
  <si>
    <t>W5 08/06</t>
  </si>
  <si>
    <t>W6  15/06</t>
  </si>
  <si>
    <t>W7  22/06</t>
  </si>
  <si>
    <t>W8  29/06</t>
  </si>
  <si>
    <t>W9  06/07</t>
  </si>
  <si>
    <t>W10 13/07</t>
  </si>
  <si>
    <t xml:space="preserve">W11 20/07  </t>
  </si>
  <si>
    <t>W12  27/07</t>
  </si>
  <si>
    <t>(Reassessment Week)</t>
  </si>
  <si>
    <t>Md Ariful Hassan</t>
  </si>
  <si>
    <t>Hazem Sabry ElSayed</t>
  </si>
  <si>
    <t xml:space="preserve">Zarak Bashir </t>
  </si>
  <si>
    <t>Shes Ali Khan</t>
  </si>
  <si>
    <t>Hussain Bin Sayyad</t>
  </si>
  <si>
    <t>Selim Ali Mohamed</t>
  </si>
  <si>
    <t xml:space="preserve">MARCHI RUMICH </t>
  </si>
  <si>
    <t>Livio Cesar</t>
  </si>
  <si>
    <t xml:space="preserve">ABDELWADOOD </t>
  </si>
  <si>
    <t>Youssef A M E</t>
  </si>
  <si>
    <t>BINTI  HASBI</t>
  </si>
  <si>
    <t>Siti Salwa</t>
  </si>
  <si>
    <t>Chandani</t>
  </si>
  <si>
    <t>AZDAR</t>
  </si>
  <si>
    <t>Laila</t>
  </si>
  <si>
    <t>Nancy</t>
  </si>
  <si>
    <t>AL-RIYAMI</t>
  </si>
  <si>
    <t>Maitha</t>
  </si>
  <si>
    <t>CHIOTA</t>
  </si>
  <si>
    <t>Elford</t>
  </si>
  <si>
    <t>Mariam Sherif Mohamed</t>
  </si>
  <si>
    <t>Mohamed Wael Elsayed</t>
  </si>
  <si>
    <t xml:space="preserve">HERNANDEZ MAGUHN </t>
  </si>
  <si>
    <t xml:space="preserve">Semester Two </t>
  </si>
  <si>
    <t xml:space="preserve"> Patel</t>
  </si>
  <si>
    <t>Shivam</t>
  </si>
  <si>
    <t>BRAHMBHATT</t>
  </si>
  <si>
    <t>Divyangkumar</t>
  </si>
  <si>
    <t>HUSSAIN</t>
  </si>
  <si>
    <t>Mishkath</t>
  </si>
  <si>
    <t xml:space="preserve">Divyangkumar Devendrabhai </t>
  </si>
  <si>
    <t xml:space="preserve">Marwan Sherif Ahmed Mohamed Ahmed </t>
  </si>
  <si>
    <t>Abdalla Mohamed</t>
  </si>
  <si>
    <t xml:space="preserve">Abdulla Ali Ahmed </t>
  </si>
  <si>
    <t xml:space="preserve">Marwan Sherif Ahmed </t>
  </si>
  <si>
    <t>Mohamed Ramy</t>
  </si>
  <si>
    <t>Omar Elsayed</t>
  </si>
  <si>
    <t>Shivam (Terminated)</t>
  </si>
  <si>
    <t>Mishkath (Terminated)</t>
  </si>
  <si>
    <t>STUDY GRP ID</t>
  </si>
  <si>
    <t>UNI ID</t>
  </si>
  <si>
    <t>SURNAME</t>
  </si>
  <si>
    <t>FIRST NAME</t>
  </si>
  <si>
    <t>Diagnostic Marks</t>
  </si>
  <si>
    <t xml:space="preserve">AL RASHDI </t>
  </si>
  <si>
    <t>Ibrahim Salim Sulaiman Hamed</t>
  </si>
  <si>
    <t xml:space="preserve">ALQASSAB </t>
  </si>
  <si>
    <t xml:space="preserve">Ahmed Karim Yusuf Abdulla </t>
  </si>
  <si>
    <t>Hao</t>
  </si>
  <si>
    <t>CISSE</t>
  </si>
  <si>
    <t xml:space="preserve">Ciring </t>
  </si>
  <si>
    <t xml:space="preserve">IMRAN </t>
  </si>
  <si>
    <t>JIANG</t>
  </si>
  <si>
    <t>corected from paper</t>
  </si>
  <si>
    <t>Bahram</t>
  </si>
  <si>
    <t>NGYUEN</t>
  </si>
  <si>
    <t>Cong Duc</t>
  </si>
  <si>
    <t>NAKUDU</t>
  </si>
  <si>
    <t>Ali Mohammed</t>
  </si>
  <si>
    <t>TARIQ</t>
  </si>
  <si>
    <t xml:space="preserve">Ahmed </t>
  </si>
  <si>
    <t>FATEMA</t>
  </si>
  <si>
    <t>AL-MANSROORI</t>
  </si>
  <si>
    <t>Hamed Saif Al-Mahanad</t>
  </si>
  <si>
    <t>ALGHEFEILI</t>
  </si>
  <si>
    <t>Abdulmajeed</t>
  </si>
  <si>
    <t>MASUM</t>
  </si>
  <si>
    <t>Zahid Hasan</t>
  </si>
  <si>
    <t>ALSHAMSI</t>
  </si>
  <si>
    <t>Eisa Saeed Ali Mohammed</t>
  </si>
  <si>
    <t>ALSHEMEILI</t>
  </si>
  <si>
    <t>Omar Abdulhakim Abdulla Belhoon</t>
  </si>
  <si>
    <t>Rohan</t>
  </si>
  <si>
    <t>VU</t>
  </si>
  <si>
    <t xml:space="preserve">Thi Hong Nhung </t>
  </si>
  <si>
    <t xml:space="preserve">FDN  Group </t>
  </si>
  <si>
    <t>Registration Group: G6</t>
  </si>
  <si>
    <t>TAYEB</t>
  </si>
  <si>
    <t>HAMZA</t>
  </si>
  <si>
    <t>ZEHRA</t>
  </si>
  <si>
    <t>FATIMA</t>
  </si>
  <si>
    <t>MEERAB</t>
  </si>
  <si>
    <t>SHERAZI</t>
  </si>
  <si>
    <t>FAROOQ</t>
  </si>
  <si>
    <t>UMER</t>
  </si>
  <si>
    <t>AWAIS</t>
  </si>
  <si>
    <t>BHARAT</t>
  </si>
  <si>
    <t>ASGHAR</t>
  </si>
  <si>
    <t>SAGAR</t>
  </si>
  <si>
    <t>DEEPAK</t>
  </si>
  <si>
    <t>MUSTAFA</t>
  </si>
  <si>
    <t>UNEEB</t>
  </si>
  <si>
    <t>LOULIDI</t>
  </si>
  <si>
    <t>SOUKAINA</t>
  </si>
  <si>
    <t>OSAMA</t>
  </si>
  <si>
    <t>AL-NAJAR</t>
  </si>
  <si>
    <t xml:space="preserve">Hussain Mohammed J M </t>
  </si>
  <si>
    <t>Zain</t>
  </si>
  <si>
    <t>In 2 groups?</t>
  </si>
  <si>
    <t>TADESSE</t>
  </si>
  <si>
    <t>MARDINI</t>
  </si>
  <si>
    <t>Registration Group: G7</t>
  </si>
  <si>
    <t>CHAINARONG</t>
  </si>
  <si>
    <t>Siripatsarin</t>
  </si>
  <si>
    <t>Yizhao</t>
  </si>
  <si>
    <t>OUDA</t>
  </si>
  <si>
    <t>Ahmed Mohamed Ahmed</t>
  </si>
  <si>
    <t>REBECCA</t>
  </si>
  <si>
    <t>Janet</t>
  </si>
  <si>
    <t>Ping-Yu</t>
  </si>
  <si>
    <t>ALBAHEEJI</t>
  </si>
  <si>
    <t xml:space="preserve">Layla Bassan </t>
  </si>
  <si>
    <t>Trung Anh</t>
  </si>
  <si>
    <t>corrected from paper</t>
  </si>
  <si>
    <t>LIN</t>
  </si>
  <si>
    <t>Zhangpeng</t>
  </si>
  <si>
    <t>Added from paper</t>
  </si>
  <si>
    <t>ALKAABI</t>
  </si>
  <si>
    <t xml:space="preserve">Salim </t>
  </si>
  <si>
    <t>GABALLAH</t>
  </si>
  <si>
    <t xml:space="preserve">Domadeo Samy Zaher </t>
  </si>
  <si>
    <t xml:space="preserve">Elford Takudzwa </t>
  </si>
  <si>
    <t>BASHARAT</t>
  </si>
  <si>
    <t xml:space="preserve">Misha </t>
  </si>
  <si>
    <t>AL-HASHMI</t>
  </si>
  <si>
    <t xml:space="preserve">Abdulla Abdulrahman M S </t>
  </si>
  <si>
    <t xml:space="preserve">MBAH </t>
  </si>
  <si>
    <t>Nkechinyere Iheoma</t>
  </si>
  <si>
    <t>CHAN</t>
  </si>
  <si>
    <t>Hoi Yung</t>
  </si>
  <si>
    <t>Registration Group: G5</t>
  </si>
  <si>
    <t>SEPTEMBER COHORT - Semester 1</t>
  </si>
  <si>
    <t xml:space="preserve">u1973196@unimail.hud.ac.uk </t>
  </si>
  <si>
    <t>u1975926@unimail.hud.ac.uk</t>
  </si>
  <si>
    <t>u1975919@unimail.hud.ac.uk</t>
  </si>
  <si>
    <t>u1875572@unimail.hud.ac.uk</t>
  </si>
  <si>
    <t xml:space="preserve">u1975578@unimail.hud.ac.uk </t>
  </si>
  <si>
    <t>u1966323@unimail.hud.ac.uk</t>
  </si>
  <si>
    <t xml:space="preserve">u1976819@unimail.hud.ac.uk </t>
  </si>
  <si>
    <t>u1975563@unimail.hud.ac.uk</t>
  </si>
  <si>
    <t xml:space="preserve">u1976675@unimail.hud.ac.uk </t>
  </si>
  <si>
    <t>u1975915@unimail.hud.ac.uk</t>
  </si>
  <si>
    <t xml:space="preserve">u1975566@unimail.hud.ac.uk </t>
  </si>
  <si>
    <t>u1975914@unimail.hud.ac.uk</t>
  </si>
  <si>
    <t>u1975923@unimail.hud.ac.uk</t>
  </si>
  <si>
    <t>u1975950@unimail.hud.ac.uk</t>
  </si>
  <si>
    <t>u1976743@unimail.hud.ac.uk</t>
  </si>
  <si>
    <t>u1975702@unimail.hud.ac.uk</t>
  </si>
  <si>
    <t xml:space="preserve">u1975701@unimail.hud.ac.uk </t>
  </si>
  <si>
    <t>u1975913@unimail.hud.ac.uk</t>
  </si>
  <si>
    <t>u1975924@unimail.hud.ac.uk</t>
  </si>
  <si>
    <t>u1975918@unimail.hud.ac.uk</t>
  </si>
  <si>
    <t xml:space="preserve">FDN Engineering  - Group </t>
  </si>
  <si>
    <t>Registration Group: SFE-P2P-G10</t>
  </si>
  <si>
    <t>u1975570@unimail.hud.ac.uk</t>
  </si>
  <si>
    <t>Fahim</t>
  </si>
  <si>
    <t>u1975925@unimail.hud.ac.uk</t>
  </si>
  <si>
    <t>u1975708@unimail.hud.ac.uk</t>
  </si>
  <si>
    <t>BUTT</t>
  </si>
  <si>
    <t>Farhan Nadeem</t>
  </si>
  <si>
    <t>u1975948@unimail.hud.ac.uk</t>
  </si>
  <si>
    <t>CHOUDHURY</t>
  </si>
  <si>
    <t>Nusrat Hassan</t>
  </si>
  <si>
    <t>u1975955@unimail.hud.ac.uk</t>
  </si>
  <si>
    <t>u1975703@unimail.hud.ac.uk</t>
  </si>
  <si>
    <t>NAKHLA</t>
  </si>
  <si>
    <t>David Magdy Eshac</t>
  </si>
  <si>
    <t>u1975928@unimail.hud.ac.uk</t>
  </si>
  <si>
    <t>Shivam Vijaykumar</t>
  </si>
  <si>
    <t>u1975921@unimail.hud.ac.uk</t>
  </si>
  <si>
    <t>u1975573@unimail.hud.ac.uk</t>
  </si>
  <si>
    <t>u1975569@unimail.hud.ac.uk</t>
  </si>
  <si>
    <t>u1975705@unimail.hud.ac.uk</t>
  </si>
  <si>
    <t>u1976187@unimail.hud.ac.uk</t>
  </si>
  <si>
    <t xml:space="preserve">u1976681@unimail.hud.ac.uk </t>
  </si>
  <si>
    <t xml:space="preserve">u1976680@unimail.hud.ac.uk </t>
  </si>
  <si>
    <t xml:space="preserve">u1975552@unimail.hud.ac.uk </t>
  </si>
  <si>
    <t xml:space="preserve">u1976820@unimail.hud.ac.uk </t>
  </si>
  <si>
    <t xml:space="preserve">u1975706@unimail.hud.ac.uk </t>
  </si>
  <si>
    <t xml:space="preserve">FDN Computing/ Science  - Group </t>
  </si>
  <si>
    <t>Registration Group: SFE-P2P-G11</t>
  </si>
  <si>
    <t xml:space="preserve">from paper  </t>
  </si>
  <si>
    <t>Taken from Biology excel sheet</t>
  </si>
  <si>
    <t>Hasbi</t>
  </si>
  <si>
    <t>from paper (2nd paper 0%)</t>
  </si>
  <si>
    <t>Corrected from paper</t>
  </si>
  <si>
    <t>FDN Engineering</t>
  </si>
  <si>
    <t>Registration Group: SFE-P2P-G9</t>
  </si>
  <si>
    <t>u1973602@unimail.hud.ac.uk</t>
  </si>
  <si>
    <t>u1975650@unimail.hud.ac.uk</t>
  </si>
  <si>
    <t>u1976023@unimail.hud.ac.uk</t>
  </si>
  <si>
    <t>u1975097@unimail.hud.ac.uk</t>
  </si>
  <si>
    <t>u1975966@unimail.hud.ac.uk</t>
  </si>
  <si>
    <t>u1975538@unimail.hud.ac.uk</t>
  </si>
  <si>
    <t>u1974606@unimail.hud.ac.uk</t>
  </si>
  <si>
    <t>Singh</t>
  </si>
  <si>
    <t xml:space="preserve">U1975351@unimail.hud.ac.uk </t>
  </si>
  <si>
    <t>u1975657@unimail.hud.ac.uk</t>
  </si>
  <si>
    <t>u1974377@unimail.hud.ac.uk</t>
  </si>
  <si>
    <t>u1975972@unimail.hud.ac.uk</t>
  </si>
  <si>
    <t>u1975653@unimail.hud.ac.uk</t>
  </si>
  <si>
    <t xml:space="preserve">u175609@unimail.hud.ac.uk </t>
  </si>
  <si>
    <t xml:space="preserve">u1975687@unimail.hud.ac.uk </t>
  </si>
  <si>
    <t>u1976176@unimail.hud.ac.uk</t>
  </si>
  <si>
    <t xml:space="preserve">u1975631@unimail.hud.ac.uk </t>
  </si>
  <si>
    <t>u1974558@unimail.hud.ac.uk</t>
  </si>
  <si>
    <t xml:space="preserve">u1975366@unimail.hud.ac.uk </t>
  </si>
  <si>
    <t xml:space="preserve">u1970814@unimail.hud.ac.uk </t>
  </si>
  <si>
    <t>u1973113@unimail.hud.ac.uk</t>
  </si>
  <si>
    <t>u1876708@unimail.hud.ac.uk</t>
  </si>
  <si>
    <t>IY1 ENGINEERING - COMPUTING - G1</t>
  </si>
  <si>
    <t>Registration Group: S1E-P2P-G1</t>
  </si>
  <si>
    <t>u1975674@unimail.hud.ac.uk</t>
  </si>
  <si>
    <t>u1875701@unimail.hud.ac.uk</t>
  </si>
  <si>
    <t xml:space="preserve">u1876697@unimail.hud.ac.uk </t>
  </si>
  <si>
    <t>Test taken: 25th Oct</t>
  </si>
  <si>
    <t xml:space="preserve">u1974960@unimail.hud.ac.uk </t>
  </si>
  <si>
    <t>u1975378@unimail.hud.ac.uk</t>
  </si>
  <si>
    <t xml:space="preserve">u1975977@unimail.hud.ac.uk </t>
  </si>
  <si>
    <t>IY1 ENGINEERING - ELECTRICAL - G2</t>
  </si>
  <si>
    <t>Registration Group: S1E-P2P-G2</t>
  </si>
  <si>
    <t>u1975133@unimail.hud.ac.uk</t>
  </si>
  <si>
    <t xml:space="preserve">u1974413@unimail.hud.ac.uk </t>
  </si>
  <si>
    <t>u1974873@unimail.hud.ac.uk</t>
  </si>
  <si>
    <t>u1973356@unimail.hud.ac.uk</t>
  </si>
  <si>
    <t xml:space="preserve">u1975771@unimail.hud.ac.uk </t>
  </si>
  <si>
    <t>u1964667@unimail.hud.ac.uk</t>
  </si>
  <si>
    <t xml:space="preserve">u1973855@unimail.hud.ac.uk </t>
  </si>
  <si>
    <t>u1972913@unimail.hud.ac.uk</t>
  </si>
  <si>
    <t>IY1 ENGINEERING - MECHANICAL - 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</si>
</sst>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4">
    <font>
      <sz val="11"/>
      <color theme="1"/>
      <name val="Calibri"/>
      <family val="2"/>
      <scheme val="minor"/>
    </font>
    <font>
      <b/>
      <sz val="12"/>
      <color theme="1"/>
      <name val="Calibri"/>
      <family val="2"/>
      <scheme val="minor"/>
    </font>
    <font>
      <sz val="11"/>
      <color rgb="FF006100"/>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theme="5"/>
      <name val="Calibri"/>
      <family val="2"/>
      <scheme val="minor"/>
    </font>
    <font>
      <b/>
      <sz val="20"/>
      <name val="Calibri"/>
      <family val="2"/>
      <scheme val="minor"/>
    </font>
    <font>
      <b/>
      <sz val="11"/>
      <color theme="1"/>
      <name val="Calibri"/>
      <family val="2"/>
      <scheme val="minor"/>
    </font>
    <font>
      <b/>
      <sz val="11"/>
      <color theme="1"/>
      <name val="Calibri"/>
      <family val="2"/>
    </font>
    <font>
      <b/>
      <sz val="22"/>
      <color theme="1"/>
      <name val="Calibri"/>
      <family val="2"/>
      <scheme val="minor"/>
    </font>
    <font>
      <b/>
      <sz val="18"/>
      <color theme="0"/>
      <name val="Calibri"/>
      <family val="2"/>
      <scheme val="minor"/>
    </font>
    <font>
      <sz val="16"/>
      <color theme="1"/>
      <name val="Calibri"/>
      <family val="2"/>
      <scheme val="minor"/>
    </font>
    <font>
      <sz val="18"/>
      <color theme="1"/>
      <name val="Calibri"/>
      <family val="2"/>
      <scheme val="minor"/>
    </font>
    <font>
      <sz val="10"/>
      <color theme="1"/>
      <name val="Calibri"/>
      <family val="2"/>
      <scheme val="minor"/>
    </font>
    <font>
      <sz val="10"/>
      <color indexed="8"/>
      <name val="Calibri"/>
      <family val="2"/>
      <scheme val="minor"/>
    </font>
    <font>
      <sz val="10"/>
      <name val="Calibri"/>
      <family val="2"/>
      <scheme val="minor"/>
    </font>
    <font>
      <sz val="11"/>
      <color indexed="8"/>
      <name val="Calibri"/>
      <family val="2"/>
      <scheme val="minor"/>
    </font>
    <font>
      <sz val="11"/>
      <name val="Calibri"/>
      <family val="2"/>
      <scheme val="minor"/>
    </font>
    <font>
      <sz val="12"/>
      <color theme="1"/>
      <name val="Calibri"/>
      <family val="2"/>
      <scheme val="minor"/>
    </font>
    <font>
      <sz val="12"/>
      <color indexed="8"/>
      <name val="Calibri"/>
      <family val="2"/>
      <scheme val="minor"/>
    </font>
    <font>
      <b/>
      <sz val="10"/>
      <color theme="1"/>
      <name val="Calibri"/>
      <family val="2"/>
      <scheme val="minor"/>
    </font>
    <font>
      <b/>
      <sz val="10"/>
      <name val="Calibri"/>
      <family val="2"/>
      <scheme val="minor"/>
    </font>
    <font>
      <b/>
      <sz val="10"/>
      <color indexed="8"/>
      <name val="Calibri"/>
      <family val="2"/>
      <scheme val="minor"/>
    </font>
    <font>
      <u/>
      <sz val="11"/>
      <color theme="10"/>
      <name val="Calibri"/>
      <family val="2"/>
      <scheme val="minor"/>
    </font>
    <font>
      <u/>
      <sz val="10"/>
      <color theme="10"/>
      <name val="Calibri"/>
      <family val="2"/>
      <scheme val="minor"/>
    </font>
    <font>
      <b/>
      <sz val="11"/>
      <name val="Calibri"/>
      <family val="2"/>
      <scheme val="minor"/>
    </font>
    <font>
      <b/>
      <sz val="20"/>
      <color theme="1"/>
      <name val="Calibri"/>
      <family val="2"/>
      <scheme val="minor"/>
    </font>
    <font>
      <sz val="20"/>
      <color theme="1"/>
      <name val="Calibri"/>
      <family val="2"/>
      <scheme val="minor"/>
    </font>
    <font>
      <b/>
      <sz val="22"/>
      <color theme="0"/>
      <name val="Calibri"/>
      <family val="2"/>
      <scheme val="minor"/>
    </font>
    <font>
      <sz val="22"/>
      <color theme="1"/>
      <name val="Calibri"/>
      <family val="2"/>
      <scheme val="minor"/>
    </font>
    <font>
      <sz val="16"/>
      <name val="Calibri"/>
      <family val="2"/>
      <scheme val="minor"/>
    </font>
    <font>
      <sz val="16"/>
      <color indexed="8"/>
      <name val="Calibri"/>
      <family val="2"/>
      <scheme val="minor"/>
    </font>
    <font>
      <b/>
      <sz val="28"/>
      <color theme="1"/>
      <name val="Calibri"/>
      <family val="2"/>
      <scheme val="minor"/>
    </font>
    <font>
      <sz val="22"/>
      <color indexed="8"/>
      <name val="Calibri"/>
      <family val="2"/>
      <scheme val="minor"/>
    </font>
    <font>
      <sz val="22"/>
      <name val="Calibri"/>
      <family val="2"/>
      <scheme val="minor"/>
    </font>
    <font>
      <sz val="18"/>
      <name val="Calibri"/>
      <family val="2"/>
      <scheme val="minor"/>
    </font>
    <font>
      <sz val="20"/>
      <name val="Calibri"/>
      <family val="2"/>
      <scheme val="minor"/>
    </font>
    <font>
      <sz val="18"/>
      <color indexed="8"/>
      <name val="Calibri"/>
      <family val="2"/>
      <scheme val="minor"/>
    </font>
    <font>
      <sz val="20"/>
      <color indexed="8"/>
      <name val="Calibri"/>
      <family val="2"/>
      <scheme val="minor"/>
    </font>
    <font>
      <b/>
      <sz val="10"/>
      <color theme="1"/>
      <name val="Trebuchet MS"/>
      <family val="2"/>
    </font>
    <font>
      <sz val="10"/>
      <color theme="1"/>
      <name val="Trebuchet MS"/>
      <family val="2"/>
    </font>
    <font>
      <sz val="10"/>
      <name val="Trebuchet MS"/>
      <family val="2"/>
    </font>
    <font>
      <strike/>
      <sz val="14"/>
      <color theme="1"/>
      <name val="Calibri"/>
      <family val="2"/>
      <scheme val="minor"/>
    </font>
    <font>
      <sz val="10"/>
      <name val="Trebuchet MS"/>
    </font>
    <font>
      <b/>
      <sz val="16"/>
      <color theme="1"/>
      <name val="Calibri"/>
      <family val="2"/>
      <scheme val="minor"/>
    </font>
    <font>
      <b/>
      <sz val="10"/>
      <color theme="1"/>
      <name val="Trebuchet MS"/>
    </font>
    <font>
      <sz val="10"/>
      <color theme="1"/>
      <name val="Trebuchet MS"/>
    </font>
    <font>
      <sz val="18"/>
      <color theme="1"/>
      <name val="Trebuchet MS"/>
      <family val="2"/>
    </font>
    <font>
      <u/>
      <sz val="12"/>
      <color theme="10"/>
      <name val="Calibri"/>
      <family val="2"/>
      <scheme val="minor"/>
    </font>
    <font>
      <u/>
      <sz val="14"/>
      <color theme="10"/>
      <name val="Calibri"/>
      <family val="2"/>
      <scheme val="minor"/>
    </font>
    <font>
      <u/>
      <sz val="18"/>
      <color theme="10"/>
      <name val="Calibri"/>
      <family val="2"/>
      <scheme val="minor"/>
    </font>
    <font>
      <u/>
      <sz val="16"/>
      <color theme="10"/>
      <name val="Calibri"/>
      <family val="2"/>
      <scheme val="minor"/>
    </font>
    <font>
      <sz val="11"/>
      <color theme="1"/>
      <name val="Trebuchet MS"/>
      <family val="2"/>
    </font>
    <font>
      <sz val="12"/>
      <color theme="1"/>
      <name val="Trebuchet MS"/>
      <family val="2"/>
    </font>
    <font>
      <b/>
      <sz val="18"/>
      <color theme="1"/>
      <name val="Calibri"/>
      <family val="2"/>
      <scheme val="minor"/>
    </font>
    <font>
      <sz val="12"/>
      <name val="Calibri"/>
      <family val="2"/>
      <scheme val="minor"/>
    </font>
    <font>
      <sz val="11"/>
      <color rgb="FF000000"/>
      <name val="Calibri"/>
      <family val="2"/>
      <scheme val="minor"/>
    </font>
    <font>
      <sz val="16"/>
      <color theme="1"/>
      <name val="Trebuchet MS"/>
      <family val="2"/>
    </font>
    <font>
      <sz val="11"/>
      <color rgb="FFFF0000"/>
      <name val="Calibri"/>
      <family val="2"/>
      <scheme val="minor"/>
    </font>
    <font>
      <b/>
      <sz val="11"/>
      <name val="Trebuchet MS"/>
      <family val="2"/>
    </font>
    <font>
      <b/>
      <sz val="11"/>
      <color theme="1"/>
      <name val="Trebuchet MS"/>
      <family val="2"/>
    </font>
    <font>
      <b/>
      <sz val="11"/>
      <color rgb="FF000000"/>
      <name val="Calibri"/>
      <family val="2"/>
      <scheme val="minor"/>
    </font>
    <font>
      <b/>
      <sz val="16"/>
      <color theme="1"/>
      <name val="Trebuchet MS"/>
      <family val="2"/>
    </font>
    <font>
      <sz val="12"/>
      <name val="Trebuchet MS"/>
      <family val="2"/>
    </font>
    <font>
      <sz val="14"/>
      <name val="Trebuchet MS"/>
      <family val="2"/>
    </font>
    <font>
      <sz val="26"/>
      <color theme="1"/>
      <name val="Calibri"/>
      <family val="2"/>
      <scheme val="minor"/>
    </font>
    <font>
      <b/>
      <sz val="10"/>
      <name val="Trebuchet MS"/>
      <family val="2"/>
    </font>
    <font>
      <sz val="18"/>
      <color rgb="FFFF0000"/>
      <name val="Calibri"/>
      <family val="2"/>
      <scheme val="minor"/>
    </font>
    <font>
      <sz val="18"/>
      <color rgb="FF000000"/>
      <name val="Calibri"/>
      <family val="2"/>
      <scheme val="minor"/>
    </font>
    <font>
      <sz val="24"/>
      <color theme="1"/>
      <name val="Calibri"/>
      <family val="2"/>
      <scheme val="minor"/>
    </font>
    <font>
      <sz val="26"/>
      <color rgb="FFFF0000"/>
      <name val="Calibri"/>
      <family val="2"/>
      <scheme val="minor"/>
    </font>
    <font>
      <sz val="10"/>
      <color rgb="FF000000"/>
      <name val="Trebuchet MS"/>
      <family val="2"/>
    </font>
    <font>
      <sz val="10"/>
      <color rgb="FF000000"/>
      <name val="Trebuchet MS"/>
    </font>
    <font>
      <strike/>
      <sz val="12"/>
      <color theme="1"/>
      <name val="Calibri"/>
      <family val="2"/>
      <scheme val="minor"/>
    </font>
    <font>
      <strike/>
      <sz val="12"/>
      <name val="Calibri"/>
      <family val="2"/>
      <scheme val="minor"/>
    </font>
    <font>
      <strike/>
      <u/>
      <sz val="11"/>
      <color theme="10"/>
      <name val="Calibri"/>
      <family val="2"/>
      <scheme val="minor"/>
    </font>
    <font>
      <strike/>
      <sz val="10"/>
      <name val="Trebuchet MS"/>
      <family val="2"/>
    </font>
    <font>
      <strike/>
      <sz val="11"/>
      <color theme="1"/>
      <name val="Calibri"/>
      <family val="2"/>
      <scheme val="minor"/>
    </font>
    <font>
      <sz val="14"/>
      <color theme="1"/>
      <name val="Trebuchet MS"/>
      <family val="2"/>
    </font>
    <font>
      <sz val="26"/>
      <name val="Trebuchet MS"/>
      <family val="2"/>
    </font>
    <font>
      <sz val="24"/>
      <color theme="1"/>
      <name val="Trebuchet MS"/>
      <family val="2"/>
    </font>
    <font>
      <b/>
      <sz val="24"/>
      <color theme="1"/>
      <name val="Trebuchet MS"/>
      <family val="2"/>
    </font>
    <font>
      <b/>
      <sz val="24"/>
      <color theme="1"/>
      <name val="Trebuchet MS"/>
    </font>
    <font>
      <sz val="24"/>
      <color theme="1"/>
      <name val="Trebuchet MS"/>
    </font>
    <font>
      <sz val="18"/>
      <name val="Trebuchet MS"/>
      <family val="2"/>
    </font>
    <font>
      <sz val="24"/>
      <color rgb="FFFF0000"/>
      <name val="Calibri"/>
      <family val="2"/>
      <scheme val="minor"/>
    </font>
    <font>
      <b/>
      <sz val="16"/>
      <color theme="1"/>
      <name val="Trebuchet MS"/>
    </font>
    <font>
      <sz val="16"/>
      <color theme="1"/>
      <name val="Trebuchet MS"/>
    </font>
    <font>
      <b/>
      <sz val="10"/>
      <color rgb="FFFF0000"/>
      <name val="Trebuchet MS"/>
      <family val="2"/>
    </font>
    <font>
      <b/>
      <sz val="16"/>
      <color rgb="FF00B050"/>
      <name val="Trebuchet MS"/>
      <family val="2"/>
    </font>
    <font>
      <b/>
      <sz val="16"/>
      <color rgb="FFFF0000"/>
      <name val="Trebuchet MS"/>
      <family val="2"/>
    </font>
  </fonts>
  <fills count="32">
    <fill>
      <patternFill patternType="none"/>
    </fill>
    <fill>
      <patternFill patternType="gray125"/>
    </fill>
    <fill>
      <patternFill patternType="solid">
        <fgColor rgb="FFC6EFCE"/>
      </patternFill>
    </fill>
    <fill>
      <patternFill patternType="solid">
        <fgColor rgb="FFFFFFCC"/>
      </patternFill>
    </fill>
    <fill>
      <patternFill patternType="solid">
        <fgColor theme="8"/>
      </patternFill>
    </fill>
    <fill>
      <patternFill patternType="solid">
        <fgColor rgb="FFFF0000"/>
        <bgColor indexed="64"/>
      </patternFill>
    </fill>
    <fill>
      <patternFill patternType="solid">
        <fgColor rgb="FF0070C0"/>
        <bgColor indexed="64"/>
      </patternFill>
    </fill>
    <fill>
      <patternFill patternType="solid">
        <fgColor theme="0"/>
        <bgColor indexed="64"/>
      </patternFill>
    </fill>
    <fill>
      <patternFill patternType="solid">
        <fgColor rgb="FF92D050"/>
        <bgColor indexed="64"/>
      </patternFill>
    </fill>
    <fill>
      <patternFill patternType="solid">
        <fgColor rgb="FFFF99FF"/>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indexed="64"/>
      </patternFill>
    </fill>
    <fill>
      <patternFill patternType="solid">
        <fgColor rgb="FFD9D9D9"/>
        <bgColor rgb="FFD9D9D9"/>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DBDBDB"/>
        <bgColor indexed="64"/>
      </patternFill>
    </fill>
    <fill>
      <patternFill patternType="solid">
        <fgColor rgb="FFE2EFDA"/>
        <bgColor indexed="64"/>
      </patternFill>
    </fill>
    <fill>
      <patternFill patternType="solid">
        <fgColor rgb="FFFFFFFF"/>
        <bgColor indexed="64"/>
      </patternFill>
    </fill>
    <fill>
      <patternFill patternType="solid">
        <fgColor rgb="FFF4B084"/>
        <bgColor indexed="64"/>
      </patternFill>
    </fill>
    <fill>
      <patternFill patternType="solid">
        <fgColor rgb="FFD9D9D9"/>
        <bgColor indexed="64"/>
      </patternFill>
    </fill>
    <fill>
      <patternFill patternType="solid">
        <fgColor rgb="FFDDEBF7"/>
        <bgColor indexed="64"/>
      </patternFill>
    </fill>
    <fill>
      <patternFill patternType="solid">
        <fgColor rgb="FFFFF2CC"/>
        <bgColor indexed="64"/>
      </patternFill>
    </fill>
    <fill>
      <patternFill patternType="solid">
        <fgColor rgb="FFA5A5A5"/>
        <bgColor indexed="64"/>
      </patternFill>
    </fill>
    <fill>
      <patternFill patternType="solid">
        <fgColor rgb="FFC6E0B4"/>
        <bgColor indexed="64"/>
      </patternFill>
    </fill>
    <fill>
      <patternFill patternType="solid">
        <fgColor rgb="FFC9C9C9"/>
        <bgColor indexed="64"/>
      </patternFill>
    </fill>
    <fill>
      <patternFill patternType="solid">
        <fgColor rgb="FFBDD7EE"/>
        <bgColor indexed="64"/>
      </patternFill>
    </fill>
    <fill>
      <patternFill patternType="solid">
        <fgColor rgb="FFFFE699"/>
        <bgColor indexed="64"/>
      </patternFill>
    </fill>
  </fills>
  <borders count="24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right style="thin">
        <color theme="0" tint="-0.499984740745262"/>
      </right>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tint="-0.499984740745262"/>
      </left>
      <right/>
      <top style="thin">
        <color theme="0" tint="-0.499984740745262"/>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theme="0" tint="-0.499984740745262"/>
      </bottom>
      <diagonal/>
    </border>
    <border>
      <left/>
      <right style="medium">
        <color indexed="64"/>
      </right>
      <top style="thin">
        <color theme="0" tint="-0.499984740745262"/>
      </top>
      <bottom style="thin">
        <color theme="0" tint="-0.499984740745262"/>
      </bottom>
      <diagonal/>
    </border>
    <border>
      <left/>
      <right style="medium">
        <color indexed="64"/>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theme="0" tint="-0.499984740745262"/>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thin">
        <color theme="0" tint="-0.499984740745262"/>
      </top>
      <bottom style="medium">
        <color indexed="64"/>
      </bottom>
      <diagonal/>
    </border>
    <border>
      <left style="medium">
        <color indexed="64"/>
      </left>
      <right style="medium">
        <color indexed="64"/>
      </right>
      <top style="thin">
        <color theme="0" tint="-0.499984740745262"/>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theme="0" tint="-0.499984740745262"/>
      </right>
      <top style="thin">
        <color theme="0" tint="-0.499984740745262"/>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thin">
        <color indexed="64"/>
      </right>
      <top/>
      <bottom style="medium">
        <color indexed="64"/>
      </bottom>
      <diagonal/>
    </border>
    <border>
      <left style="medium">
        <color indexed="64"/>
      </left>
      <right style="thin">
        <color theme="0" tint="-0.499984740745262"/>
      </right>
      <top style="medium">
        <color indexed="64"/>
      </top>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theme="0" tint="-0.499984740745262"/>
      </right>
      <top/>
      <bottom style="medium">
        <color indexed="64"/>
      </bottom>
      <diagonal/>
    </border>
    <border>
      <left style="thin">
        <color theme="0" tint="-0.499984740745262"/>
      </left>
      <right style="thin">
        <color theme="0" tint="-0.499984740745262"/>
      </right>
      <top/>
      <bottom style="medium">
        <color indexed="64"/>
      </bottom>
      <diagonal/>
    </border>
    <border>
      <left style="thin">
        <color theme="0" tint="-0.499984740745262"/>
      </left>
      <right style="medium">
        <color indexed="64"/>
      </right>
      <top/>
      <bottom style="medium">
        <color indexed="64"/>
      </bottom>
      <diagonal/>
    </border>
    <border>
      <left style="thin">
        <color theme="0" tint="-0.499984740745262"/>
      </left>
      <right/>
      <top/>
      <bottom style="medium">
        <color indexed="64"/>
      </bottom>
      <diagonal/>
    </border>
    <border>
      <left style="thin">
        <color rgb="FF000000"/>
      </left>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theme="0" tint="-0.499984740745262"/>
      </right>
      <top/>
      <bottom/>
      <diagonal/>
    </border>
    <border>
      <left style="thin">
        <color rgb="FF000000"/>
      </left>
      <right style="medium">
        <color rgb="FF000000"/>
      </right>
      <top/>
      <bottom style="medium">
        <color rgb="FF000000"/>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theme="0" tint="-0.499984740745262"/>
      </right>
      <top/>
      <bottom style="medium">
        <color rgb="FF000000"/>
      </bottom>
      <diagonal/>
    </border>
    <border>
      <left style="thin">
        <color theme="0" tint="-0.499984740745262"/>
      </left>
      <right style="thin">
        <color theme="0" tint="-0.499984740745262"/>
      </right>
      <top/>
      <bottom style="medium">
        <color rgb="FF000000"/>
      </bottom>
      <diagonal/>
    </border>
    <border>
      <left style="thin">
        <color theme="0" tint="-0.499984740745262"/>
      </left>
      <right/>
      <top/>
      <bottom style="medium">
        <color rgb="FF000000"/>
      </bottom>
      <diagonal/>
    </border>
    <border>
      <left style="thin">
        <color theme="0" tint="-0.499984740745262"/>
      </left>
      <right style="medium">
        <color rgb="FF000000"/>
      </right>
      <top/>
      <bottom style="medium">
        <color rgb="FF000000"/>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top/>
      <bottom style="medium">
        <color rgb="FF000000"/>
      </bottom>
      <diagonal/>
    </border>
    <border>
      <left style="thin">
        <color indexed="64"/>
      </left>
      <right style="medium">
        <color rgb="FF000000"/>
      </right>
      <top/>
      <bottom style="medium">
        <color rgb="FF000000"/>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thin">
        <color theme="0" tint="-0.499984740745262"/>
      </left>
      <right/>
      <top style="medium">
        <color indexed="64"/>
      </top>
      <bottom/>
      <diagonal/>
    </border>
    <border>
      <left/>
      <right style="thin">
        <color theme="0" tint="-0.499984740745262"/>
      </right>
      <top style="medium">
        <color indexed="64"/>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bottom style="medium">
        <color rgb="FF000000"/>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medium">
        <color indexed="64"/>
      </right>
      <top/>
      <bottom/>
      <diagonal/>
    </border>
    <border>
      <left style="thin">
        <color rgb="FF000000"/>
      </left>
      <right/>
      <top style="medium">
        <color rgb="FF000000"/>
      </top>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theme="0" tint="-0.499984740745262"/>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rgb="FF000000"/>
      </right>
      <top style="thin">
        <color rgb="FF000000"/>
      </top>
      <bottom style="medium">
        <color indexed="64"/>
      </bottom>
      <diagonal/>
    </border>
    <border>
      <left style="medium">
        <color indexed="64"/>
      </left>
      <right style="thin">
        <color rgb="FF000000"/>
      </right>
      <top style="thin">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thin">
        <color rgb="FF000000"/>
      </right>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rgb="FF000000"/>
      </left>
      <right/>
      <top style="medium">
        <color indexed="64"/>
      </top>
      <bottom/>
      <diagonal/>
    </border>
    <border>
      <left style="thin">
        <color rgb="FF000000"/>
      </left>
      <right style="medium">
        <color rgb="FF000000"/>
      </right>
      <top style="medium">
        <color indexed="64"/>
      </top>
      <bottom style="medium">
        <color rgb="FF000000"/>
      </bottom>
      <diagonal/>
    </border>
    <border>
      <left/>
      <right/>
      <top style="medium">
        <color rgb="FF000000"/>
      </top>
      <bottom/>
      <diagonal/>
    </border>
    <border>
      <left style="thin">
        <color theme="0" tint="-0.499984740745262"/>
      </left>
      <right style="medium">
        <color rgb="FF000000"/>
      </right>
      <top/>
      <bottom/>
      <diagonal/>
    </border>
    <border>
      <left style="thin">
        <color indexed="64"/>
      </left>
      <right style="medium">
        <color rgb="FF000000"/>
      </right>
      <top style="thin">
        <color indexed="64"/>
      </top>
      <bottom style="medium">
        <color indexed="64"/>
      </bottom>
      <diagonal/>
    </border>
    <border>
      <left style="medium">
        <color indexed="64"/>
      </left>
      <right style="thin">
        <color rgb="FF000000"/>
      </right>
      <top style="medium">
        <color rgb="FF000000"/>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style="medium">
        <color indexed="64"/>
      </top>
      <bottom/>
      <diagonal/>
    </border>
    <border>
      <left style="thin">
        <color rgb="FF000000"/>
      </left>
      <right/>
      <top/>
      <bottom/>
      <diagonal/>
    </border>
    <border>
      <left style="medium">
        <color rgb="FF000000"/>
      </left>
      <right style="thin">
        <color rgb="FF000000"/>
      </right>
      <top/>
      <bottom/>
      <diagonal/>
    </border>
    <border>
      <left style="thin">
        <color indexed="64"/>
      </left>
      <right/>
      <top style="thin">
        <color indexed="64"/>
      </top>
      <bottom/>
      <diagonal/>
    </border>
    <border>
      <left style="thin">
        <color indexed="64"/>
      </left>
      <right/>
      <top style="medium">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rgb="FF000000"/>
      </right>
      <top style="medium">
        <color rgb="FF000000"/>
      </top>
      <bottom/>
      <diagonal/>
    </border>
    <border>
      <left style="thin">
        <color rgb="FFAAAAAA"/>
      </left>
      <right/>
      <top/>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top/>
      <bottom/>
      <diagonal/>
    </border>
    <border>
      <left/>
      <right style="thin">
        <color rgb="FF000000"/>
      </right>
      <top/>
      <bottom/>
      <diagonal/>
    </border>
    <border>
      <left/>
      <right/>
      <top style="thin">
        <color rgb="FF000000"/>
      </top>
      <bottom style="thin">
        <color rgb="FF000000"/>
      </bottom>
      <diagonal/>
    </border>
    <border>
      <left style="thin">
        <color theme="0" tint="-0.499984740745262"/>
      </left>
      <right style="thin">
        <color rgb="FF000000"/>
      </right>
      <top/>
      <bottom/>
      <diagonal/>
    </border>
    <border>
      <left/>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indexed="64"/>
      </right>
      <top/>
      <bottom style="thin">
        <color rgb="FF000000"/>
      </bottom>
      <diagonal/>
    </border>
    <border>
      <left style="thin">
        <color rgb="FF000000"/>
      </left>
      <right style="thin">
        <color indexed="64"/>
      </right>
      <top/>
      <bottom style="thin">
        <color indexed="64"/>
      </bottom>
      <diagonal/>
    </border>
    <border>
      <left/>
      <right style="thin">
        <color rgb="FF000000"/>
      </right>
      <top style="medium">
        <color indexed="64"/>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indexed="64"/>
      </left>
      <right style="thin">
        <color rgb="FF000000"/>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top style="medium">
        <color indexed="64"/>
      </top>
      <bottom style="medium">
        <color indexed="64"/>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medium">
        <color rgb="FF000000"/>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medium">
        <color rgb="FF000000"/>
      </left>
      <right/>
      <top style="medium">
        <color rgb="FF000000"/>
      </top>
      <bottom style="thin">
        <color rgb="FF000000"/>
      </bottom>
      <diagonal/>
    </border>
    <border>
      <left/>
      <right style="medium">
        <color rgb="FF000000"/>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medium">
        <color rgb="FF000000"/>
      </left>
      <right style="thin">
        <color indexed="64"/>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medium">
        <color rgb="FF000000"/>
      </left>
      <right style="thin">
        <color theme="0" tint="-0.499984740745262"/>
      </right>
      <top style="medium">
        <color rgb="FF000000"/>
      </top>
      <bottom/>
      <diagonal/>
    </border>
    <border>
      <left style="thin">
        <color theme="0" tint="-0.499984740745262"/>
      </left>
      <right style="thin">
        <color theme="0" tint="-0.499984740745262"/>
      </right>
      <top style="medium">
        <color rgb="FF000000"/>
      </top>
      <bottom/>
      <diagonal/>
    </border>
    <border>
      <left style="thin">
        <color theme="0" tint="-0.499984740745262"/>
      </left>
      <right/>
      <top style="medium">
        <color rgb="FF000000"/>
      </top>
      <bottom/>
      <diagonal/>
    </border>
    <border>
      <left style="thin">
        <color indexed="64"/>
      </left>
      <right style="medium">
        <color indexed="64"/>
      </right>
      <top style="thin">
        <color indexed="64"/>
      </top>
      <bottom style="medium">
        <color rgb="FF000000"/>
      </bottom>
      <diagonal/>
    </border>
    <border>
      <left style="medium">
        <color indexed="64"/>
      </left>
      <right style="thin">
        <color indexed="64"/>
      </right>
      <top style="thin">
        <color indexed="64"/>
      </top>
      <bottom style="medium">
        <color rgb="FF000000"/>
      </bottom>
      <diagonal/>
    </border>
    <border>
      <left style="thin">
        <color indexed="64"/>
      </left>
      <right/>
      <top/>
      <bottom style="thin">
        <color rgb="FF000000"/>
      </bottom>
      <diagonal/>
    </border>
    <border>
      <left/>
      <right style="medium">
        <color indexed="64"/>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right/>
      <top style="medium">
        <color rgb="FF000000"/>
      </top>
      <bottom style="thin">
        <color rgb="FF000000"/>
      </bottom>
      <diagonal/>
    </border>
    <border>
      <left/>
      <right/>
      <top style="thin">
        <color rgb="FF000000"/>
      </top>
      <bottom/>
      <diagonal/>
    </border>
    <border>
      <left/>
      <right/>
      <top style="thin">
        <color rgb="FF000000"/>
      </top>
      <bottom style="medium">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diagonal/>
    </border>
    <border>
      <left/>
      <right style="thin">
        <color indexed="64"/>
      </right>
      <top style="medium">
        <color rgb="FF000000"/>
      </top>
      <bottom style="medium">
        <color rgb="FF000000"/>
      </bottom>
      <diagonal/>
    </border>
    <border>
      <left style="medium">
        <color rgb="FF000000"/>
      </left>
      <right style="medium">
        <color rgb="FF000000"/>
      </right>
      <top/>
      <bottom/>
      <diagonal/>
    </border>
    <border>
      <left style="thick">
        <color rgb="FF000000"/>
      </left>
      <right/>
      <top/>
      <bottom/>
      <diagonal/>
    </border>
    <border>
      <left style="thick">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s>
  <cellStyleXfs count="5">
    <xf numFmtId="0" fontId="0" fillId="0" borderId="0"/>
    <xf numFmtId="0" fontId="2" fillId="2" borderId="0" applyNumberFormat="0" applyBorder="0" applyAlignment="0" applyProtection="0"/>
    <xf numFmtId="0" fontId="3" fillId="3" borderId="1" applyNumberFormat="0" applyFont="0" applyAlignment="0" applyProtection="0"/>
    <xf numFmtId="0" fontId="4" fillId="4" borderId="0" applyNumberFormat="0" applyBorder="0" applyAlignment="0" applyProtection="0"/>
    <xf numFmtId="0" fontId="26" fillId="0" borderId="0" applyNumberFormat="0" applyFill="0" applyBorder="0" applyAlignment="0" applyProtection="0"/>
  </cellStyleXfs>
  <cellXfs count="2160">
    <xf numFmtId="0" fontId="0" fillId="0" borderId="0" xfId="0"/>
    <xf numFmtId="0" fontId="6" fillId="0" borderId="0" xfId="0" applyFont="1"/>
    <xf numFmtId="0" fontId="0" fillId="0" borderId="0" xfId="0" applyAlignment="1">
      <alignment wrapText="1"/>
    </xf>
    <xf numFmtId="0" fontId="6" fillId="0" borderId="0" xfId="0" applyFont="1" applyAlignment="1">
      <alignment wrapText="1"/>
    </xf>
    <xf numFmtId="0" fontId="0" fillId="0" borderId="2" xfId="0" applyBorder="1" applyAlignment="1">
      <alignment wrapText="1"/>
    </xf>
    <xf numFmtId="0" fontId="1" fillId="0" borderId="3" xfId="0" applyFont="1" applyBorder="1" applyAlignment="1">
      <alignment wrapText="1"/>
    </xf>
    <xf numFmtId="0" fontId="0" fillId="0" borderId="3" xfId="0" applyBorder="1" applyAlignment="1">
      <alignment wrapText="1"/>
    </xf>
    <xf numFmtId="0" fontId="7" fillId="0" borderId="0" xfId="0" applyFont="1" applyAlignment="1">
      <alignment wrapText="1"/>
    </xf>
    <xf numFmtId="0" fontId="9" fillId="0" borderId="8" xfId="1" applyFont="1" applyFill="1" applyBorder="1" applyAlignment="1">
      <alignment vertical="center" textRotation="90"/>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wrapText="1"/>
    </xf>
    <xf numFmtId="0" fontId="1" fillId="0" borderId="8" xfId="0" applyFont="1" applyBorder="1" applyAlignment="1">
      <alignment wrapText="1"/>
    </xf>
    <xf numFmtId="0" fontId="0" fillId="0" borderId="5" xfId="0" applyBorder="1" applyAlignment="1">
      <alignment wrapText="1"/>
    </xf>
    <xf numFmtId="0" fontId="1" fillId="0" borderId="5" xfId="0" applyFont="1" applyBorder="1" applyAlignment="1">
      <alignment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0" fillId="0" borderId="12" xfId="0" applyBorder="1" applyAlignment="1">
      <alignment wrapText="1"/>
    </xf>
    <xf numFmtId="0" fontId="0" fillId="0" borderId="7" xfId="0" applyBorder="1" applyAlignment="1">
      <alignment wrapText="1"/>
    </xf>
    <xf numFmtId="0" fontId="0" fillId="0" borderId="13" xfId="0" applyBorder="1"/>
    <xf numFmtId="0" fontId="0" fillId="0" borderId="14" xfId="0" applyBorder="1" applyAlignment="1">
      <alignment wrapText="1"/>
    </xf>
    <xf numFmtId="0" fontId="0" fillId="0" borderId="15" xfId="0" applyBorder="1"/>
    <xf numFmtId="0" fontId="0" fillId="0" borderId="16" xfId="0" applyBorder="1" applyAlignment="1">
      <alignment wrapText="1"/>
    </xf>
    <xf numFmtId="0" fontId="0" fillId="0" borderId="17" xfId="0" applyBorder="1" applyAlignment="1">
      <alignment wrapText="1"/>
    </xf>
    <xf numFmtId="0" fontId="1" fillId="0" borderId="2" xfId="0" applyFont="1" applyBorder="1" applyAlignment="1">
      <alignment wrapText="1"/>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8" xfId="0" applyBorder="1" applyAlignment="1">
      <alignment wrapText="1"/>
    </xf>
    <xf numFmtId="0" fontId="0" fillId="0" borderId="19" xfId="0" applyBorder="1" applyAlignment="1">
      <alignment wrapText="1"/>
    </xf>
    <xf numFmtId="0" fontId="12" fillId="7" borderId="11" xfId="0" applyFont="1" applyFill="1" applyBorder="1" applyAlignment="1">
      <alignment horizontal="center" vertical="center" wrapText="1"/>
    </xf>
    <xf numFmtId="0" fontId="0" fillId="0" borderId="20" xfId="0" applyBorder="1"/>
    <xf numFmtId="0" fontId="0" fillId="0" borderId="21" xfId="0" applyBorder="1" applyAlignment="1">
      <alignment wrapText="1"/>
    </xf>
    <xf numFmtId="0" fontId="0" fillId="0" borderId="22" xfId="0" applyBorder="1"/>
    <xf numFmtId="0" fontId="0" fillId="0" borderId="23" xfId="0" applyBorder="1" applyAlignment="1">
      <alignment wrapText="1"/>
    </xf>
    <xf numFmtId="0" fontId="0" fillId="0" borderId="24" xfId="0" applyBorder="1"/>
    <xf numFmtId="0" fontId="0" fillId="0" borderId="25" xfId="0" applyBorder="1" applyAlignment="1">
      <alignment wrapText="1"/>
    </xf>
    <xf numFmtId="0" fontId="0" fillId="0" borderId="26" xfId="0" applyBorder="1" applyAlignment="1">
      <alignment wrapText="1"/>
    </xf>
    <xf numFmtId="0" fontId="0" fillId="0" borderId="28" xfId="0" applyBorder="1" applyAlignment="1">
      <alignment wrapText="1"/>
    </xf>
    <xf numFmtId="0" fontId="1" fillId="0" borderId="25" xfId="0" applyFont="1" applyBorder="1" applyAlignment="1">
      <alignment wrapText="1"/>
    </xf>
    <xf numFmtId="0" fontId="9" fillId="0" borderId="25" xfId="1" applyFont="1" applyFill="1" applyBorder="1" applyAlignment="1">
      <alignment vertical="center" textRotation="90"/>
    </xf>
    <xf numFmtId="0" fontId="0" fillId="0" borderId="30" xfId="0" applyBorder="1" applyAlignment="1">
      <alignment wrapText="1"/>
    </xf>
    <xf numFmtId="0" fontId="0" fillId="0" borderId="31" xfId="0" applyBorder="1" applyAlignment="1">
      <alignment wrapText="1"/>
    </xf>
    <xf numFmtId="0" fontId="0" fillId="0" borderId="22" xfId="0" applyBorder="1" applyAlignment="1">
      <alignment wrapText="1"/>
    </xf>
    <xf numFmtId="0" fontId="0" fillId="0" borderId="24" xfId="0" applyBorder="1" applyAlignment="1">
      <alignment wrapText="1"/>
    </xf>
    <xf numFmtId="0" fontId="0" fillId="0" borderId="32" xfId="0" applyBorder="1"/>
    <xf numFmtId="0" fontId="0" fillId="0" borderId="33" xfId="0" applyBorder="1" applyAlignment="1">
      <alignment wrapText="1"/>
    </xf>
    <xf numFmtId="0" fontId="0" fillId="0" borderId="34" xfId="0" applyBorder="1" applyAlignment="1">
      <alignment wrapText="1"/>
    </xf>
    <xf numFmtId="0" fontId="0" fillId="0" borderId="20" xfId="0" applyBorder="1" applyAlignment="1">
      <alignment wrapText="1"/>
    </xf>
    <xf numFmtId="0" fontId="9" fillId="0" borderId="2" xfId="1" applyFont="1" applyFill="1" applyBorder="1" applyAlignment="1">
      <alignment vertical="center" textRotation="90"/>
    </xf>
    <xf numFmtId="0" fontId="1" fillId="0" borderId="35" xfId="0" applyFont="1" applyFill="1" applyBorder="1" applyAlignment="1">
      <alignment horizontal="center" vertical="center" wrapText="1"/>
    </xf>
    <xf numFmtId="0" fontId="5" fillId="7" borderId="35" xfId="0" applyFont="1" applyFill="1" applyBorder="1" applyAlignment="1">
      <alignment horizontal="center" vertical="center" wrapText="1"/>
    </xf>
    <xf numFmtId="0" fontId="8" fillId="0" borderId="35"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21" xfId="0" applyFont="1" applyBorder="1" applyAlignment="1">
      <alignment wrapText="1"/>
    </xf>
    <xf numFmtId="0" fontId="1" fillId="0" borderId="23" xfId="0" applyFont="1" applyBorder="1" applyAlignment="1">
      <alignment wrapText="1"/>
    </xf>
    <xf numFmtId="0" fontId="1" fillId="0" borderId="26" xfId="0" applyFont="1" applyBorder="1" applyAlignment="1">
      <alignment wrapText="1"/>
    </xf>
    <xf numFmtId="0" fontId="0" fillId="0" borderId="36" xfId="0" applyBorder="1"/>
    <xf numFmtId="0" fontId="0" fillId="0" borderId="37" xfId="0" applyBorder="1" applyAlignment="1">
      <alignment wrapText="1"/>
    </xf>
    <xf numFmtId="0" fontId="1" fillId="0" borderId="36" xfId="0" applyFont="1" applyBorder="1" applyAlignment="1">
      <alignment wrapText="1"/>
    </xf>
    <xf numFmtId="0" fontId="1" fillId="0" borderId="13" xfId="0"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1" fillId="0" borderId="37" xfId="0" applyFont="1" applyBorder="1" applyAlignment="1">
      <alignment wrapText="1"/>
    </xf>
    <xf numFmtId="0" fontId="1" fillId="0" borderId="14" xfId="0" applyFont="1" applyBorder="1" applyAlignment="1">
      <alignment wrapText="1"/>
    </xf>
    <xf numFmtId="0" fontId="1" fillId="0" borderId="17" xfId="0" applyFont="1" applyBorder="1" applyAlignment="1">
      <alignment wrapText="1"/>
    </xf>
    <xf numFmtId="0" fontId="0" fillId="0" borderId="38" xfId="0" applyBorder="1" applyAlignment="1">
      <alignment wrapText="1"/>
    </xf>
    <xf numFmtId="0" fontId="5" fillId="3" borderId="9" xfId="2" applyFont="1" applyBorder="1" applyAlignment="1">
      <alignment wrapText="1"/>
    </xf>
    <xf numFmtId="0" fontId="0" fillId="0" borderId="36" xfId="0" applyBorder="1" applyAlignment="1">
      <alignment wrapText="1"/>
    </xf>
    <xf numFmtId="0" fontId="0" fillId="0" borderId="13" xfId="0" applyBorder="1" applyAlignment="1">
      <alignment wrapText="1"/>
    </xf>
    <xf numFmtId="0" fontId="0" fillId="0" borderId="15" xfId="0" applyBorder="1" applyAlignment="1">
      <alignment wrapText="1"/>
    </xf>
    <xf numFmtId="0" fontId="0" fillId="0" borderId="44" xfId="0" applyBorder="1" applyAlignment="1">
      <alignment horizontal="center" vertical="center" wrapText="1"/>
    </xf>
    <xf numFmtId="0" fontId="0" fillId="0" borderId="45"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9" xfId="0" applyBorder="1" applyAlignment="1">
      <alignment wrapText="1"/>
    </xf>
    <xf numFmtId="0" fontId="0" fillId="0" borderId="50" xfId="0" applyBorder="1" applyAlignment="1">
      <alignment wrapText="1"/>
    </xf>
    <xf numFmtId="0" fontId="10" fillId="5" borderId="51" xfId="0" applyFont="1" applyFill="1" applyBorder="1" applyAlignment="1">
      <alignment wrapText="1"/>
    </xf>
    <xf numFmtId="0" fontId="0" fillId="0" borderId="52" xfId="0" applyBorder="1" applyAlignment="1">
      <alignment horizontal="center" vertical="center" wrapText="1"/>
    </xf>
    <xf numFmtId="0" fontId="0" fillId="0" borderId="52" xfId="0" applyBorder="1" applyAlignment="1">
      <alignment wrapText="1"/>
    </xf>
    <xf numFmtId="0" fontId="0" fillId="0" borderId="53" xfId="0" applyBorder="1" applyAlignment="1">
      <alignment wrapText="1"/>
    </xf>
    <xf numFmtId="0" fontId="1" fillId="0" borderId="9" xfId="0" applyFont="1" applyBorder="1" applyAlignment="1">
      <alignment horizontal="center" vertical="center" wrapText="1"/>
    </xf>
    <xf numFmtId="0" fontId="1" fillId="0" borderId="61" xfId="0" applyFont="1" applyBorder="1" applyAlignment="1">
      <alignment vertical="center" wrapText="1"/>
    </xf>
    <xf numFmtId="0" fontId="10" fillId="5" borderId="48" xfId="0" applyFont="1" applyFill="1" applyBorder="1" applyAlignment="1">
      <alignment wrapText="1"/>
    </xf>
    <xf numFmtId="0" fontId="0" fillId="0" borderId="62" xfId="0" applyBorder="1" applyAlignment="1">
      <alignment wrapText="1"/>
    </xf>
    <xf numFmtId="0" fontId="5" fillId="7" borderId="63" xfId="0" applyFont="1" applyFill="1" applyBorder="1" applyAlignment="1">
      <alignment horizontal="center" vertical="center" wrapText="1"/>
    </xf>
    <xf numFmtId="0" fontId="13" fillId="6" borderId="0" xfId="0" applyFont="1" applyFill="1" applyBorder="1" applyAlignment="1">
      <alignment horizontal="center"/>
    </xf>
    <xf numFmtId="0" fontId="12" fillId="7" borderId="69" xfId="0" applyFont="1" applyFill="1" applyBorder="1" applyAlignment="1">
      <alignment horizontal="center" vertical="center"/>
    </xf>
    <xf numFmtId="0" fontId="12" fillId="7" borderId="70" xfId="0" applyFont="1" applyFill="1" applyBorder="1" applyAlignment="1">
      <alignment horizontal="center" vertical="center" wrapText="1"/>
    </xf>
    <xf numFmtId="0" fontId="12" fillId="7" borderId="71" xfId="0" applyFont="1" applyFill="1" applyBorder="1" applyAlignment="1">
      <alignment horizontal="center" vertical="center" wrapText="1"/>
    </xf>
    <xf numFmtId="0" fontId="0" fillId="0" borderId="73" xfId="0" applyBorder="1" applyAlignment="1">
      <alignment wrapText="1"/>
    </xf>
    <xf numFmtId="0" fontId="0" fillId="0" borderId="74" xfId="0" applyBorder="1" applyAlignment="1">
      <alignment wrapText="1"/>
    </xf>
    <xf numFmtId="0" fontId="12" fillId="7" borderId="81" xfId="0" applyFont="1" applyFill="1" applyBorder="1" applyAlignment="1">
      <alignment horizontal="center" vertical="center"/>
    </xf>
    <xf numFmtId="0" fontId="12" fillId="7" borderId="82" xfId="0" applyFont="1" applyFill="1" applyBorder="1" applyAlignment="1">
      <alignment horizontal="center" vertical="center" wrapText="1"/>
    </xf>
    <xf numFmtId="0" fontId="0" fillId="0" borderId="40" xfId="0" applyBorder="1" applyAlignment="1">
      <alignment wrapText="1"/>
    </xf>
    <xf numFmtId="0" fontId="0" fillId="0" borderId="6" xfId="0" applyBorder="1" applyAlignment="1">
      <alignment wrapText="1"/>
    </xf>
    <xf numFmtId="0" fontId="0" fillId="0" borderId="43" xfId="0" applyBorder="1" applyAlignment="1">
      <alignment wrapText="1"/>
    </xf>
    <xf numFmtId="0" fontId="0" fillId="0" borderId="85" xfId="0" applyBorder="1"/>
    <xf numFmtId="0" fontId="0" fillId="0" borderId="87" xfId="0" applyBorder="1"/>
    <xf numFmtId="0" fontId="0" fillId="0" borderId="88" xfId="0" applyBorder="1" applyAlignment="1">
      <alignment wrapText="1"/>
    </xf>
    <xf numFmtId="0" fontId="0" fillId="0" borderId="89" xfId="0" applyBorder="1" applyAlignment="1">
      <alignment wrapText="1"/>
    </xf>
    <xf numFmtId="0" fontId="0" fillId="0" borderId="80" xfId="0" applyBorder="1" applyAlignment="1">
      <alignment wrapText="1"/>
    </xf>
    <xf numFmtId="0" fontId="0" fillId="0" borderId="90" xfId="0" applyBorder="1" applyAlignment="1">
      <alignment wrapText="1"/>
    </xf>
    <xf numFmtId="0" fontId="12" fillId="7" borderId="91" xfId="0" applyFont="1" applyFill="1" applyBorder="1" applyAlignment="1">
      <alignment horizontal="center" vertical="center" wrapText="1"/>
    </xf>
    <xf numFmtId="0" fontId="0" fillId="0" borderId="92" xfId="0" applyBorder="1" applyAlignment="1">
      <alignment wrapText="1"/>
    </xf>
    <xf numFmtId="0" fontId="0" fillId="0" borderId="93" xfId="0" applyBorder="1"/>
    <xf numFmtId="0" fontId="0" fillId="0" borderId="94" xfId="0" applyBorder="1" applyAlignment="1">
      <alignment wrapText="1"/>
    </xf>
    <xf numFmtId="0" fontId="0" fillId="0" borderId="96" xfId="0" applyBorder="1" applyAlignment="1">
      <alignment wrapText="1"/>
    </xf>
    <xf numFmtId="0" fontId="0" fillId="0" borderId="97" xfId="0" applyBorder="1" applyAlignment="1">
      <alignment wrapText="1"/>
    </xf>
    <xf numFmtId="0" fontId="0" fillId="0" borderId="98" xfId="0" applyBorder="1"/>
    <xf numFmtId="0" fontId="0" fillId="0" borderId="99" xfId="0" applyBorder="1" applyAlignment="1">
      <alignment wrapText="1"/>
    </xf>
    <xf numFmtId="0" fontId="0" fillId="0" borderId="100" xfId="0" applyBorder="1"/>
    <xf numFmtId="0" fontId="0" fillId="0" borderId="101" xfId="0" applyBorder="1" applyAlignment="1">
      <alignment wrapText="1"/>
    </xf>
    <xf numFmtId="0" fontId="0" fillId="0" borderId="102" xfId="0" applyBorder="1" applyAlignment="1">
      <alignment wrapText="1"/>
    </xf>
    <xf numFmtId="0" fontId="0" fillId="0" borderId="103" xfId="0" applyBorder="1" applyAlignment="1">
      <alignment wrapText="1"/>
    </xf>
    <xf numFmtId="0" fontId="0" fillId="0" borderId="104" xfId="0" applyBorder="1"/>
    <xf numFmtId="0" fontId="0" fillId="0" borderId="105" xfId="0" applyBorder="1" applyAlignment="1">
      <alignment wrapText="1"/>
    </xf>
    <xf numFmtId="0" fontId="0" fillId="0" borderId="106" xfId="0" applyBorder="1" applyAlignment="1">
      <alignment wrapText="1"/>
    </xf>
    <xf numFmtId="0" fontId="0" fillId="0" borderId="107" xfId="0" applyBorder="1" applyAlignment="1">
      <alignment wrapText="1"/>
    </xf>
    <xf numFmtId="0" fontId="0" fillId="0" borderId="108" xfId="0" applyBorder="1"/>
    <xf numFmtId="0" fontId="0" fillId="0" borderId="109" xfId="0" applyBorder="1" applyAlignment="1">
      <alignment wrapText="1"/>
    </xf>
    <xf numFmtId="0" fontId="0" fillId="0" borderId="110" xfId="0" applyBorder="1" applyAlignment="1">
      <alignment wrapText="1"/>
    </xf>
    <xf numFmtId="0" fontId="0" fillId="0" borderId="111" xfId="0" applyBorder="1" applyAlignment="1">
      <alignment wrapText="1"/>
    </xf>
    <xf numFmtId="0" fontId="1" fillId="0" borderId="33" xfId="0" applyFont="1" applyBorder="1" applyAlignment="1">
      <alignment wrapText="1"/>
    </xf>
    <xf numFmtId="0" fontId="1" fillId="0" borderId="118" xfId="0" applyFont="1" applyBorder="1" applyAlignment="1">
      <alignment wrapText="1"/>
    </xf>
    <xf numFmtId="0" fontId="1" fillId="0" borderId="119" xfId="0" applyFont="1" applyBorder="1" applyAlignment="1">
      <alignment wrapText="1"/>
    </xf>
    <xf numFmtId="0" fontId="1" fillId="7" borderId="95" xfId="2" applyFont="1" applyFill="1" applyBorder="1" applyAlignment="1">
      <alignment wrapText="1"/>
    </xf>
    <xf numFmtId="0" fontId="1" fillId="0" borderId="8" xfId="0" applyFont="1" applyBorder="1" applyAlignment="1">
      <alignment horizontal="center" vertical="center" wrapText="1"/>
    </xf>
    <xf numFmtId="0" fontId="0" fillId="0" borderId="54" xfId="0" applyBorder="1" applyAlignment="1">
      <alignment wrapText="1"/>
    </xf>
    <xf numFmtId="0" fontId="0" fillId="0" borderId="42" xfId="0" applyBorder="1" applyAlignment="1">
      <alignment wrapText="1"/>
    </xf>
    <xf numFmtId="0" fontId="5" fillId="7" borderId="122" xfId="0" applyFont="1" applyFill="1" applyBorder="1" applyAlignment="1">
      <alignment horizontal="center" vertical="center" wrapText="1"/>
    </xf>
    <xf numFmtId="0" fontId="0" fillId="0" borderId="66" xfId="0" applyBorder="1"/>
    <xf numFmtId="0" fontId="0" fillId="0" borderId="67" xfId="0" applyBorder="1" applyAlignment="1">
      <alignment wrapText="1"/>
    </xf>
    <xf numFmtId="0" fontId="0" fillId="0" borderId="126" xfId="0" applyBorder="1" applyAlignment="1">
      <alignment wrapText="1"/>
    </xf>
    <xf numFmtId="0" fontId="0" fillId="0" borderId="117" xfId="0" applyBorder="1"/>
    <xf numFmtId="0" fontId="0" fillId="0" borderId="118" xfId="0" applyBorder="1" applyAlignment="1">
      <alignment wrapText="1"/>
    </xf>
    <xf numFmtId="0" fontId="0" fillId="0" borderId="119" xfId="0" applyBorder="1" applyAlignment="1">
      <alignment wrapText="1"/>
    </xf>
    <xf numFmtId="0" fontId="12" fillId="7" borderId="127" xfId="0" applyFont="1" applyFill="1" applyBorder="1" applyAlignment="1">
      <alignment horizontal="center" vertical="center" wrapText="1"/>
    </xf>
    <xf numFmtId="0" fontId="10" fillId="5" borderId="130" xfId="0" applyFont="1" applyFill="1" applyBorder="1" applyAlignment="1">
      <alignment wrapText="1"/>
    </xf>
    <xf numFmtId="0" fontId="10" fillId="5" borderId="57" xfId="0" applyFont="1" applyFill="1" applyBorder="1" applyAlignment="1">
      <alignment wrapText="1"/>
    </xf>
    <xf numFmtId="0" fontId="13" fillId="6" borderId="66" xfId="0" applyFont="1" applyFill="1" applyBorder="1" applyAlignment="1"/>
    <xf numFmtId="0" fontId="13" fillId="6" borderId="67" xfId="0" applyFont="1" applyFill="1" applyBorder="1" applyAlignment="1"/>
    <xf numFmtId="0" fontId="13" fillId="6" borderId="68" xfId="0" applyFont="1" applyFill="1" applyBorder="1" applyAlignment="1"/>
    <xf numFmtId="0" fontId="0" fillId="0" borderId="131" xfId="0" applyBorder="1"/>
    <xf numFmtId="0" fontId="0" fillId="0" borderId="132" xfId="0" applyBorder="1" applyAlignment="1">
      <alignment wrapText="1"/>
    </xf>
    <xf numFmtId="0" fontId="0" fillId="0" borderId="133" xfId="0" applyBorder="1" applyAlignment="1">
      <alignment wrapText="1"/>
    </xf>
    <xf numFmtId="0" fontId="0" fillId="0" borderId="134" xfId="0" applyBorder="1"/>
    <xf numFmtId="0" fontId="12" fillId="7" borderId="135" xfId="0" applyFont="1" applyFill="1" applyBorder="1" applyAlignment="1">
      <alignment horizontal="center" vertical="center"/>
    </xf>
    <xf numFmtId="0" fontId="12" fillId="7" borderId="136" xfId="0" applyFont="1" applyFill="1" applyBorder="1" applyAlignment="1">
      <alignment horizontal="center" vertical="center" wrapText="1"/>
    </xf>
    <xf numFmtId="0" fontId="12" fillId="7" borderId="137"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139" xfId="0" applyFont="1" applyBorder="1" applyAlignment="1">
      <alignment wrapText="1"/>
    </xf>
    <xf numFmtId="0" fontId="1" fillId="0" borderId="25" xfId="0" applyFont="1" applyBorder="1" applyAlignment="1">
      <alignment horizontal="center" vertical="center" wrapText="1"/>
    </xf>
    <xf numFmtId="0" fontId="1" fillId="0" borderId="33" xfId="0" applyFont="1" applyFill="1" applyBorder="1" applyAlignment="1">
      <alignment horizontal="center" vertical="center" wrapText="1"/>
    </xf>
    <xf numFmtId="0" fontId="5" fillId="7" borderId="33" xfId="0" applyFont="1" applyFill="1" applyBorder="1" applyAlignment="1">
      <alignment horizontal="center" vertical="center" wrapText="1"/>
    </xf>
    <xf numFmtId="0" fontId="8" fillId="0" borderId="33" xfId="0" applyFont="1" applyBorder="1" applyAlignment="1">
      <alignment horizontal="center" vertical="center" wrapText="1"/>
    </xf>
    <xf numFmtId="0" fontId="1" fillId="0" borderId="33" xfId="0" applyFont="1" applyBorder="1" applyAlignment="1">
      <alignment horizontal="center" vertical="center" wrapText="1"/>
    </xf>
    <xf numFmtId="0" fontId="12" fillId="7" borderId="122" xfId="0" applyFont="1" applyFill="1" applyBorder="1" applyAlignment="1">
      <alignment horizontal="center" vertical="center"/>
    </xf>
    <xf numFmtId="0" fontId="12" fillId="7" borderId="35" xfId="0" applyFont="1" applyFill="1" applyBorder="1" applyAlignment="1">
      <alignment horizontal="center" vertical="center" wrapText="1"/>
    </xf>
    <xf numFmtId="0" fontId="5" fillId="3" borderId="48" xfId="2" applyFont="1" applyBorder="1" applyAlignment="1">
      <alignment wrapText="1"/>
    </xf>
    <xf numFmtId="0" fontId="1" fillId="0" borderId="63" xfId="0" applyFont="1" applyBorder="1" applyAlignment="1">
      <alignment horizontal="center" vertical="center" wrapText="1"/>
    </xf>
    <xf numFmtId="0" fontId="5" fillId="7" borderId="139" xfId="0" applyFont="1" applyFill="1" applyBorder="1" applyAlignment="1">
      <alignment horizontal="center" vertical="center" wrapText="1"/>
    </xf>
    <xf numFmtId="0" fontId="0" fillId="0" borderId="8" xfId="0" applyFill="1" applyBorder="1" applyAlignment="1">
      <alignment wrapText="1"/>
    </xf>
    <xf numFmtId="0" fontId="1" fillId="0" borderId="67" xfId="0" applyFont="1" applyBorder="1" applyAlignment="1">
      <alignment wrapText="1"/>
    </xf>
    <xf numFmtId="0" fontId="5" fillId="3" borderId="87" xfId="2" applyFont="1" applyBorder="1" applyAlignment="1">
      <alignment horizontal="center" vertical="center" wrapText="1"/>
    </xf>
    <xf numFmtId="0" fontId="5" fillId="3" borderId="88" xfId="2" applyFont="1" applyBorder="1" applyAlignment="1">
      <alignment horizontal="center" vertical="center" wrapText="1"/>
    </xf>
    <xf numFmtId="0" fontId="5" fillId="3" borderId="89" xfId="2" applyFont="1" applyBorder="1" applyAlignment="1">
      <alignment horizontal="center" vertical="center" wrapText="1"/>
    </xf>
    <xf numFmtId="0" fontId="5" fillId="3" borderId="112" xfId="2" applyFont="1" applyBorder="1" applyAlignment="1">
      <alignment horizontal="center" vertical="center" wrapText="1"/>
    </xf>
    <xf numFmtId="0" fontId="5" fillId="3" borderId="9" xfId="2" applyFont="1" applyBorder="1" applyAlignment="1">
      <alignment horizontal="center" vertical="center" wrapText="1"/>
    </xf>
    <xf numFmtId="0" fontId="5" fillId="3" borderId="125" xfId="2" applyFont="1" applyBorder="1" applyAlignment="1">
      <alignment horizontal="center" vertical="center" wrapText="1"/>
    </xf>
    <xf numFmtId="0" fontId="12" fillId="7" borderId="142" xfId="0" applyFont="1" applyFill="1" applyBorder="1" applyAlignment="1">
      <alignment horizontal="center" vertical="center" wrapText="1"/>
    </xf>
    <xf numFmtId="0" fontId="1" fillId="0" borderId="88" xfId="0" applyFont="1" applyBorder="1" applyAlignment="1">
      <alignment wrapText="1"/>
    </xf>
    <xf numFmtId="0" fontId="1" fillId="0" borderId="89" xfId="0" applyFont="1" applyBorder="1" applyAlignment="1">
      <alignment wrapText="1"/>
    </xf>
    <xf numFmtId="0" fontId="5" fillId="3" borderId="123" xfId="2" applyFont="1" applyBorder="1" applyAlignment="1">
      <alignment horizontal="center" vertical="center" wrapText="1"/>
    </xf>
    <xf numFmtId="0" fontId="5" fillId="3" borderId="124" xfId="2" applyFont="1" applyBorder="1" applyAlignment="1">
      <alignment horizontal="center" vertical="center" wrapText="1"/>
    </xf>
    <xf numFmtId="0" fontId="0" fillId="0" borderId="87" xfId="0" applyBorder="1" applyAlignment="1">
      <alignment wrapText="1"/>
    </xf>
    <xf numFmtId="0" fontId="5" fillId="0" borderId="122" xfId="0" applyFont="1" applyBorder="1" applyAlignment="1">
      <alignment horizontal="center" vertical="center" wrapText="1"/>
    </xf>
    <xf numFmtId="0" fontId="5" fillId="0" borderId="63" xfId="0" applyFont="1" applyBorder="1" applyAlignment="1">
      <alignment horizontal="center" vertical="center" wrapText="1"/>
    </xf>
    <xf numFmtId="0" fontId="5" fillId="7" borderId="64" xfId="0" applyFont="1" applyFill="1" applyBorder="1" applyAlignment="1">
      <alignment horizontal="center" vertical="center" wrapText="1"/>
    </xf>
    <xf numFmtId="0" fontId="5" fillId="3" borderId="84" xfId="2" applyFont="1" applyBorder="1" applyAlignment="1">
      <alignment horizontal="center" vertical="center" wrapText="1"/>
    </xf>
    <xf numFmtId="0" fontId="12" fillId="7" borderId="143" xfId="0" applyFont="1" applyFill="1" applyBorder="1" applyAlignment="1">
      <alignment horizontal="center" vertical="center" wrapText="1"/>
    </xf>
    <xf numFmtId="0" fontId="13" fillId="6" borderId="27" xfId="0" applyFont="1" applyFill="1" applyBorder="1" applyAlignment="1">
      <alignment horizontal="center"/>
    </xf>
    <xf numFmtId="0" fontId="1" fillId="0" borderId="87" xfId="0" applyFont="1" applyBorder="1" applyAlignment="1">
      <alignment wrapText="1"/>
    </xf>
    <xf numFmtId="0" fontId="5" fillId="3" borderId="10" xfId="2" applyFont="1" applyBorder="1" applyAlignment="1">
      <alignment horizontal="center" vertical="center" wrapText="1"/>
    </xf>
    <xf numFmtId="0" fontId="5" fillId="3" borderId="11" xfId="2" applyFont="1" applyBorder="1" applyAlignment="1">
      <alignment horizontal="center" vertical="center" wrapText="1"/>
    </xf>
    <xf numFmtId="0" fontId="5" fillId="3" borderId="113" xfId="2" applyFont="1" applyBorder="1" applyAlignment="1">
      <alignment horizontal="center" vertical="center" wrapText="1"/>
    </xf>
    <xf numFmtId="0" fontId="5" fillId="7" borderId="9" xfId="3" applyFont="1" applyFill="1" applyBorder="1" applyAlignment="1">
      <alignment horizontal="center" vertical="center" wrapText="1"/>
    </xf>
    <xf numFmtId="0" fontId="9" fillId="0" borderId="2" xfId="1" applyFont="1" applyFill="1" applyBorder="1" applyAlignment="1">
      <alignment horizontal="center" vertical="center" textRotation="90"/>
    </xf>
    <xf numFmtId="0" fontId="9" fillId="0" borderId="8" xfId="1" applyFont="1" applyFill="1" applyBorder="1" applyAlignment="1">
      <alignment horizontal="center" vertical="center" textRotation="90"/>
    </xf>
    <xf numFmtId="0" fontId="9" fillId="0" borderId="25" xfId="1" applyFont="1" applyFill="1" applyBorder="1" applyAlignment="1">
      <alignment horizontal="center" vertical="center" textRotation="90"/>
    </xf>
    <xf numFmtId="0" fontId="1" fillId="0" borderId="18" xfId="0" applyFont="1" applyBorder="1" applyAlignment="1">
      <alignment horizontal="center" vertical="center" wrapText="1"/>
    </xf>
    <xf numFmtId="0" fontId="1" fillId="0" borderId="62"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31" xfId="0" applyFont="1" applyBorder="1" applyAlignment="1">
      <alignment horizontal="center" vertical="center" wrapText="1"/>
    </xf>
    <xf numFmtId="0" fontId="0" fillId="0" borderId="140" xfId="0" applyBorder="1" applyAlignment="1">
      <alignment wrapText="1"/>
    </xf>
    <xf numFmtId="0" fontId="0" fillId="0" borderId="145" xfId="0" applyBorder="1" applyAlignment="1">
      <alignment wrapText="1"/>
    </xf>
    <xf numFmtId="0" fontId="0" fillId="0" borderId="95" xfId="0" applyBorder="1" applyAlignment="1">
      <alignment wrapText="1"/>
    </xf>
    <xf numFmtId="0" fontId="0" fillId="0" borderId="139" xfId="0" applyBorder="1" applyAlignment="1">
      <alignment wrapText="1"/>
    </xf>
    <xf numFmtId="0" fontId="0" fillId="0" borderId="83" xfId="0" applyBorder="1" applyAlignment="1">
      <alignment wrapText="1"/>
    </xf>
    <xf numFmtId="0" fontId="0" fillId="0" borderId="146" xfId="0" applyBorder="1" applyAlignment="1">
      <alignment wrapText="1"/>
    </xf>
    <xf numFmtId="0" fontId="5" fillId="3" borderId="115" xfId="2" applyFont="1" applyBorder="1" applyAlignment="1">
      <alignment horizontal="center" vertical="center" wrapText="1"/>
    </xf>
    <xf numFmtId="0" fontId="0" fillId="0" borderId="32" xfId="0" applyBorder="1" applyAlignment="1">
      <alignment wrapText="1"/>
    </xf>
    <xf numFmtId="0" fontId="9" fillId="0" borderId="33" xfId="1" applyFont="1" applyFill="1" applyBorder="1" applyAlignment="1">
      <alignment vertical="center" textRotation="90"/>
    </xf>
    <xf numFmtId="0" fontId="0" fillId="0" borderId="68" xfId="0" applyBorder="1" applyAlignment="1">
      <alignment wrapText="1"/>
    </xf>
    <xf numFmtId="0" fontId="12" fillId="7" borderId="147" xfId="0" applyFont="1" applyFill="1" applyBorder="1" applyAlignment="1">
      <alignment horizontal="center" vertical="center"/>
    </xf>
    <xf numFmtId="0" fontId="5" fillId="3" borderId="122" xfId="2" applyFont="1" applyBorder="1" applyAlignment="1">
      <alignment horizontal="center" vertical="center" wrapText="1"/>
    </xf>
    <xf numFmtId="0" fontId="5" fillId="3" borderId="35" xfId="2" applyFont="1" applyBorder="1" applyAlignment="1">
      <alignment horizontal="center" vertical="center" wrapText="1"/>
    </xf>
    <xf numFmtId="0" fontId="5" fillId="3" borderId="63" xfId="2" applyFont="1" applyBorder="1" applyAlignment="1">
      <alignment horizontal="center" vertical="center" wrapText="1"/>
    </xf>
    <xf numFmtId="0" fontId="5" fillId="7" borderId="32" xfId="3" applyFont="1" applyFill="1" applyBorder="1" applyAlignment="1">
      <alignment horizontal="center" vertical="center" wrapText="1"/>
    </xf>
    <xf numFmtId="0" fontId="0" fillId="0" borderId="0" xfId="0" applyFill="1"/>
    <xf numFmtId="0" fontId="0" fillId="0" borderId="8" xfId="0" applyFill="1" applyBorder="1" applyAlignment="1">
      <alignment horizontal="left" wrapText="1"/>
    </xf>
    <xf numFmtId="0" fontId="17" fillId="0" borderId="8" xfId="0" applyFont="1" applyFill="1" applyBorder="1" applyAlignment="1" applyProtection="1">
      <alignment horizontal="left" vertical="top" wrapText="1" readingOrder="1"/>
      <protection locked="0"/>
    </xf>
    <xf numFmtId="0" fontId="17" fillId="0" borderId="8" xfId="0" applyFont="1" applyFill="1" applyBorder="1"/>
    <xf numFmtId="0" fontId="19" fillId="7" borderId="8" xfId="0" applyFont="1" applyFill="1" applyBorder="1" applyAlignment="1" applyProtection="1">
      <alignment horizontal="right" vertical="top" wrapText="1" readingOrder="1"/>
      <protection locked="0"/>
    </xf>
    <xf numFmtId="0" fontId="0" fillId="0" borderId="8" xfId="0" applyFont="1" applyFill="1" applyBorder="1"/>
    <xf numFmtId="0" fontId="0" fillId="0" borderId="8" xfId="0" applyFont="1" applyFill="1" applyBorder="1" applyAlignment="1">
      <alignment horizontal="left"/>
    </xf>
    <xf numFmtId="0" fontId="0" fillId="7" borderId="8" xfId="0" applyFont="1" applyFill="1" applyBorder="1" applyAlignment="1">
      <alignment horizontal="left"/>
    </xf>
    <xf numFmtId="0" fontId="0" fillId="7" borderId="8" xfId="0" applyFont="1" applyFill="1" applyBorder="1"/>
    <xf numFmtId="0" fontId="20" fillId="7" borderId="8" xfId="0" applyFont="1" applyFill="1" applyBorder="1" applyAlignment="1">
      <alignment horizontal="left"/>
    </xf>
    <xf numFmtId="0" fontId="19" fillId="7" borderId="8" xfId="0" applyFont="1" applyFill="1" applyBorder="1" applyAlignment="1" applyProtection="1">
      <alignment horizontal="left" vertical="top" wrapText="1" readingOrder="1"/>
      <protection locked="0"/>
    </xf>
    <xf numFmtId="0" fontId="19" fillId="0" borderId="8" xfId="0" applyFont="1" applyFill="1" applyBorder="1" applyAlignment="1" applyProtection="1">
      <alignment horizontal="left" vertical="top" wrapText="1" readingOrder="1"/>
      <protection locked="0"/>
    </xf>
    <xf numFmtId="0" fontId="19" fillId="7" borderId="8" xfId="0" applyFont="1" applyFill="1" applyBorder="1" applyAlignment="1" applyProtection="1">
      <alignment horizontal="left" vertical="top"/>
      <protection locked="0"/>
    </xf>
    <xf numFmtId="0" fontId="19" fillId="7" borderId="8" xfId="0" applyFont="1" applyFill="1" applyBorder="1" applyAlignment="1">
      <alignment horizontal="left"/>
    </xf>
    <xf numFmtId="0" fontId="19" fillId="7" borderId="8" xfId="0" applyFont="1" applyFill="1" applyBorder="1" applyAlignment="1" applyProtection="1">
      <alignment horizontal="left" vertical="top" readingOrder="1"/>
      <protection locked="0"/>
    </xf>
    <xf numFmtId="0" fontId="20" fillId="7" borderId="8" xfId="0" applyFont="1" applyFill="1" applyBorder="1"/>
    <xf numFmtId="0" fontId="19" fillId="7" borderId="8" xfId="0" applyFont="1" applyFill="1" applyBorder="1"/>
    <xf numFmtId="0" fontId="19" fillId="7" borderId="8" xfId="0" applyFont="1" applyFill="1" applyBorder="1" applyAlignment="1" applyProtection="1">
      <alignment vertical="top"/>
      <protection locked="0"/>
    </xf>
    <xf numFmtId="0" fontId="0" fillId="7" borderId="8" xfId="0" applyFont="1" applyFill="1" applyBorder="1" applyAlignment="1"/>
    <xf numFmtId="0" fontId="19" fillId="0" borderId="8" xfId="0" applyFont="1" applyFill="1" applyBorder="1" applyAlignment="1" applyProtection="1">
      <alignment vertical="top"/>
      <protection locked="0"/>
    </xf>
    <xf numFmtId="0" fontId="20" fillId="7" borderId="8" xfId="0" applyFont="1" applyFill="1" applyBorder="1" applyAlignment="1"/>
    <xf numFmtId="0" fontId="19" fillId="0" borderId="8" xfId="0" applyFont="1" applyFill="1" applyBorder="1"/>
    <xf numFmtId="0" fontId="17" fillId="0" borderId="22" xfId="0" applyFont="1" applyFill="1" applyBorder="1" applyAlignment="1" applyProtection="1">
      <alignment horizontal="left" vertical="top" wrapText="1" readingOrder="1"/>
      <protection locked="0"/>
    </xf>
    <xf numFmtId="0" fontId="21" fillId="7" borderId="30" xfId="0" applyFont="1" applyFill="1" applyBorder="1" applyAlignment="1">
      <alignment horizontal="left"/>
    </xf>
    <xf numFmtId="0" fontId="0" fillId="0" borderId="8" xfId="0" applyBorder="1" applyAlignment="1">
      <alignment horizontal="left" wrapText="1"/>
    </xf>
    <xf numFmtId="0" fontId="0" fillId="0" borderId="118" xfId="0" applyBorder="1" applyAlignment="1">
      <alignment horizontal="left" wrapText="1"/>
    </xf>
    <xf numFmtId="0" fontId="16" fillId="0" borderId="32" xfId="0" applyFont="1" applyBorder="1"/>
    <xf numFmtId="0" fontId="16" fillId="0" borderId="33" xfId="0" applyFont="1" applyBorder="1"/>
    <xf numFmtId="0" fontId="19" fillId="7" borderId="23" xfId="0" applyFont="1" applyFill="1" applyBorder="1" applyAlignment="1" applyProtection="1">
      <alignment horizontal="left" vertical="top" wrapText="1" readingOrder="1"/>
      <protection locked="0"/>
    </xf>
    <xf numFmtId="0" fontId="16" fillId="0" borderId="22" xfId="0" applyFont="1" applyFill="1" applyBorder="1"/>
    <xf numFmtId="0" fontId="0" fillId="0" borderId="152" xfId="0" applyBorder="1" applyAlignment="1">
      <alignment wrapText="1"/>
    </xf>
    <xf numFmtId="0" fontId="19" fillId="0" borderId="22" xfId="0" applyFont="1" applyFill="1" applyBorder="1" applyAlignment="1" applyProtection="1">
      <alignment horizontal="left" vertical="top" wrapText="1" readingOrder="1"/>
      <protection locked="0"/>
    </xf>
    <xf numFmtId="0" fontId="17" fillId="7" borderId="23" xfId="0" applyFont="1" applyFill="1" applyBorder="1" applyAlignment="1" applyProtection="1">
      <alignment horizontal="right" vertical="top" wrapText="1" readingOrder="1"/>
      <protection locked="0"/>
    </xf>
    <xf numFmtId="0" fontId="0" fillId="0" borderId="22" xfId="0" applyFont="1" applyFill="1" applyBorder="1"/>
    <xf numFmtId="0" fontId="16" fillId="0" borderId="0" xfId="0" applyFont="1" applyFill="1" applyBorder="1" applyAlignment="1">
      <alignment horizontal="left"/>
    </xf>
    <xf numFmtId="0" fontId="17" fillId="0" borderId="0" xfId="0" applyFont="1" applyFill="1" applyBorder="1" applyAlignment="1" applyProtection="1">
      <alignment horizontal="left" vertical="top" wrapText="1" readingOrder="1"/>
      <protection locked="0"/>
    </xf>
    <xf numFmtId="0" fontId="16" fillId="7" borderId="0" xfId="0" applyFont="1" applyFill="1" applyBorder="1" applyAlignment="1">
      <alignment horizontal="left"/>
    </xf>
    <xf numFmtId="0" fontId="18" fillId="0" borderId="0" xfId="0" applyFont="1" applyFill="1" applyBorder="1" applyAlignment="1">
      <alignment horizontal="left"/>
    </xf>
    <xf numFmtId="0" fontId="0" fillId="5" borderId="8" xfId="0" applyFill="1" applyBorder="1" applyAlignment="1">
      <alignment wrapText="1"/>
    </xf>
    <xf numFmtId="0" fontId="12" fillId="7" borderId="154" xfId="0" applyFont="1" applyFill="1" applyBorder="1" applyAlignment="1">
      <alignment horizontal="center" vertical="center" wrapText="1"/>
    </xf>
    <xf numFmtId="0" fontId="0" fillId="0" borderId="119" xfId="0" applyBorder="1" applyAlignment="1">
      <alignment horizontal="left" wrapText="1"/>
    </xf>
    <xf numFmtId="0" fontId="0" fillId="0" borderId="23" xfId="0" applyBorder="1" applyAlignment="1">
      <alignment horizontal="left" wrapText="1"/>
    </xf>
    <xf numFmtId="0" fontId="20" fillId="7" borderId="23" xfId="0" applyFont="1" applyFill="1" applyBorder="1" applyAlignment="1">
      <alignment horizontal="left"/>
    </xf>
    <xf numFmtId="0" fontId="19" fillId="7" borderId="23" xfId="0" applyFont="1" applyFill="1" applyBorder="1" applyAlignment="1" applyProtection="1">
      <alignment horizontal="left" vertical="top"/>
      <protection locked="0"/>
    </xf>
    <xf numFmtId="0" fontId="17" fillId="0" borderId="24" xfId="0" applyFont="1" applyFill="1" applyBorder="1" applyAlignment="1" applyProtection="1">
      <alignment horizontal="left" vertical="top" wrapText="1" readingOrder="1"/>
      <protection locked="0"/>
    </xf>
    <xf numFmtId="0" fontId="17" fillId="0" borderId="25" xfId="0" applyFont="1" applyFill="1" applyBorder="1"/>
    <xf numFmtId="0" fontId="17" fillId="7" borderId="25" xfId="0" applyFont="1" applyFill="1" applyBorder="1" applyAlignment="1" applyProtection="1">
      <alignment horizontal="left" vertical="top" wrapText="1" readingOrder="1"/>
      <protection locked="0"/>
    </xf>
    <xf numFmtId="0" fontId="0" fillId="0" borderId="0" xfId="0" applyFont="1" applyFill="1" applyBorder="1"/>
    <xf numFmtId="0" fontId="10" fillId="0" borderId="0" xfId="0" applyFont="1" applyFill="1" applyBorder="1"/>
    <xf numFmtId="0" fontId="18" fillId="0" borderId="0" xfId="0" applyFont="1" applyFill="1" applyBorder="1"/>
    <xf numFmtId="0" fontId="23" fillId="0" borderId="0" xfId="0" applyFont="1" applyFill="1" applyBorder="1"/>
    <xf numFmtId="0" fontId="24" fillId="0" borderId="0" xfId="0" applyFont="1" applyFill="1" applyBorder="1" applyAlignment="1">
      <alignment horizontal="left"/>
    </xf>
    <xf numFmtId="0" fontId="16" fillId="0" borderId="0" xfId="0" applyFont="1" applyFill="1" applyBorder="1"/>
    <xf numFmtId="49" fontId="24" fillId="0" borderId="0" xfId="0" applyNumberFormat="1" applyFont="1" applyFill="1" applyBorder="1" applyAlignment="1">
      <alignment horizontal="left"/>
    </xf>
    <xf numFmtId="0" fontId="25" fillId="0" borderId="0" xfId="0" applyFont="1" applyFill="1" applyBorder="1"/>
    <xf numFmtId="49" fontId="24" fillId="0" borderId="0" xfId="0" applyNumberFormat="1" applyFont="1" applyFill="1" applyBorder="1" applyAlignment="1">
      <alignment horizontal="center"/>
    </xf>
    <xf numFmtId="0" fontId="27" fillId="0" borderId="0" xfId="4" applyFont="1" applyFill="1" applyBorder="1" applyAlignment="1">
      <alignment readingOrder="1"/>
    </xf>
    <xf numFmtId="0" fontId="16" fillId="0" borderId="0" xfId="0" applyFont="1" applyFill="1" applyBorder="1" applyAlignment="1">
      <alignment horizontal="center"/>
    </xf>
    <xf numFmtId="0" fontId="16" fillId="10" borderId="0" xfId="0" applyFont="1" applyFill="1" applyBorder="1"/>
    <xf numFmtId="0" fontId="27" fillId="0" borderId="0" xfId="4" applyFont="1" applyFill="1" applyBorder="1"/>
    <xf numFmtId="0" fontId="17" fillId="8" borderId="0" xfId="0" applyFont="1" applyFill="1" applyBorder="1" applyAlignment="1" applyProtection="1">
      <alignment horizontal="left" vertical="top"/>
      <protection locked="0"/>
    </xf>
    <xf numFmtId="0" fontId="27" fillId="0" borderId="0" xfId="4" applyFont="1" applyFill="1" applyBorder="1" applyAlignment="1">
      <alignment vertical="top" readingOrder="1"/>
    </xf>
    <xf numFmtId="0" fontId="17" fillId="8" borderId="0" xfId="0" applyFont="1" applyFill="1" applyBorder="1" applyAlignment="1" applyProtection="1">
      <alignment horizontal="left" vertical="top" wrapText="1" readingOrder="1"/>
      <protection locked="0"/>
    </xf>
    <xf numFmtId="0" fontId="18" fillId="0" borderId="0" xfId="0" applyFont="1" applyFill="1" applyBorder="1" applyAlignment="1">
      <alignment horizontal="center"/>
    </xf>
    <xf numFmtId="0" fontId="27" fillId="0" borderId="0" xfId="4" applyFont="1" applyFill="1" applyBorder="1" applyAlignment="1">
      <alignment horizontal="left"/>
    </xf>
    <xf numFmtId="0" fontId="16" fillId="10" borderId="0" xfId="0" applyFont="1" applyFill="1" applyBorder="1" applyAlignment="1">
      <alignment horizontal="left"/>
    </xf>
    <xf numFmtId="0" fontId="17" fillId="0" borderId="0" xfId="0" applyFont="1" applyFill="1" applyBorder="1"/>
    <xf numFmtId="0" fontId="17" fillId="0" borderId="0" xfId="0" applyFont="1" applyFill="1" applyBorder="1" applyAlignment="1" applyProtection="1">
      <alignment horizontal="left" vertical="top"/>
      <protection locked="0"/>
    </xf>
    <xf numFmtId="0" fontId="17" fillId="0" borderId="0" xfId="0" applyFont="1" applyFill="1" applyBorder="1" applyAlignment="1" applyProtection="1">
      <alignment vertical="top"/>
      <protection locked="0"/>
    </xf>
    <xf numFmtId="0" fontId="27" fillId="0" borderId="0" xfId="4" applyFont="1" applyFill="1" applyBorder="1" applyAlignment="1" applyProtection="1">
      <alignment vertical="top" wrapText="1" readingOrder="1"/>
      <protection locked="0"/>
    </xf>
    <xf numFmtId="0" fontId="25" fillId="0" borderId="0" xfId="0" applyFont="1" applyFill="1" applyBorder="1" applyAlignment="1">
      <alignment horizontal="center"/>
    </xf>
    <xf numFmtId="0" fontId="24" fillId="0" borderId="0" xfId="0" applyFont="1" applyFill="1" applyBorder="1"/>
    <xf numFmtId="0" fontId="17" fillId="0" borderId="0" xfId="0" applyFont="1" applyFill="1" applyBorder="1" applyAlignment="1" applyProtection="1">
      <alignment horizontal="left" vertical="top" readingOrder="1"/>
      <protection locked="0"/>
    </xf>
    <xf numFmtId="0" fontId="17" fillId="0" borderId="0" xfId="0" applyFont="1" applyFill="1" applyBorder="1" applyAlignment="1" applyProtection="1">
      <alignment horizontal="center" vertical="top" wrapText="1"/>
      <protection locked="0"/>
    </xf>
    <xf numFmtId="0" fontId="18" fillId="0" borderId="0" xfId="0" applyFont="1" applyFill="1" applyBorder="1" applyAlignment="1"/>
    <xf numFmtId="0" fontId="27" fillId="0" borderId="0" xfId="4" applyFont="1" applyFill="1" applyBorder="1" applyAlignment="1" applyProtection="1">
      <alignment horizontal="left" vertical="top" wrapText="1" readingOrder="1"/>
      <protection locked="0"/>
    </xf>
    <xf numFmtId="0" fontId="24" fillId="0" borderId="0" xfId="0" applyFont="1" applyFill="1" applyBorder="1" applyAlignment="1">
      <alignment horizontal="center"/>
    </xf>
    <xf numFmtId="0" fontId="16" fillId="8" borderId="0" xfId="0" applyFont="1" applyFill="1" applyBorder="1"/>
    <xf numFmtId="0" fontId="18" fillId="0" borderId="0" xfId="0" applyFont="1" applyFill="1" applyBorder="1" applyAlignment="1">
      <alignment vertical="center"/>
    </xf>
    <xf numFmtId="0" fontId="24" fillId="10" borderId="0" xfId="0" applyFont="1" applyFill="1" applyBorder="1" applyAlignment="1">
      <alignment horizontal="center"/>
    </xf>
    <xf numFmtId="0" fontId="17" fillId="0" borderId="0" xfId="0" applyFont="1" applyBorder="1" applyAlignment="1" applyProtection="1">
      <alignment horizontal="left" vertical="top" wrapText="1" readingOrder="1"/>
      <protection locked="0"/>
    </xf>
    <xf numFmtId="0" fontId="27" fillId="0" borderId="0" xfId="4" applyFont="1" applyBorder="1" applyAlignment="1" applyProtection="1">
      <alignment horizontal="left" vertical="top" wrapText="1" readingOrder="1"/>
      <protection locked="0"/>
    </xf>
    <xf numFmtId="0" fontId="24" fillId="0" borderId="0" xfId="0" applyFont="1" applyFill="1" applyBorder="1" applyAlignment="1">
      <alignment vertical="center"/>
    </xf>
    <xf numFmtId="49" fontId="24" fillId="0" borderId="0" xfId="0" applyNumberFormat="1" applyFont="1" applyFill="1" applyBorder="1"/>
    <xf numFmtId="0" fontId="24" fillId="0" borderId="0" xfId="0" applyFont="1" applyFill="1" applyBorder="1" applyAlignment="1">
      <alignment horizontal="right"/>
    </xf>
    <xf numFmtId="0" fontId="16" fillId="0" borderId="0" xfId="0" applyFont="1" applyFill="1" applyBorder="1" applyAlignment="1">
      <alignment horizontal="right"/>
    </xf>
    <xf numFmtId="0" fontId="27" fillId="0" borderId="0" xfId="4" applyFont="1" applyFill="1" applyBorder="1" applyAlignment="1">
      <alignment horizontal="right"/>
    </xf>
    <xf numFmtId="0" fontId="27" fillId="0" borderId="0" xfId="4" applyFont="1" applyFill="1" applyBorder="1" applyAlignment="1" applyProtection="1">
      <alignment horizontal="right" vertical="center" wrapText="1"/>
      <protection locked="0"/>
    </xf>
    <xf numFmtId="0" fontId="27" fillId="0" borderId="0" xfId="4" applyFont="1" applyFill="1" applyBorder="1" applyAlignment="1">
      <alignment horizontal="right" vertical="center"/>
    </xf>
    <xf numFmtId="0" fontId="26" fillId="0" borderId="0" xfId="4" applyFill="1" applyBorder="1" applyAlignment="1">
      <alignment horizontal="right"/>
    </xf>
    <xf numFmtId="0" fontId="23" fillId="0" borderId="0" xfId="0" applyFont="1" applyFill="1" applyBorder="1" applyAlignment="1">
      <alignment horizontal="left" vertical="top"/>
    </xf>
    <xf numFmtId="0" fontId="28" fillId="0" borderId="0" xfId="0" applyFont="1" applyFill="1" applyBorder="1"/>
    <xf numFmtId="0" fontId="28" fillId="0" borderId="0" xfId="0" applyFont="1" applyFill="1" applyBorder="1" applyAlignment="1">
      <alignment horizontal="left"/>
    </xf>
    <xf numFmtId="49" fontId="5" fillId="0" borderId="0" xfId="0" applyNumberFormat="1" applyFont="1" applyFill="1" applyBorder="1" applyAlignment="1">
      <alignment horizontal="left"/>
    </xf>
    <xf numFmtId="0" fontId="0" fillId="0" borderId="22" xfId="0" applyFill="1" applyBorder="1" applyAlignment="1">
      <alignment horizontal="left"/>
    </xf>
    <xf numFmtId="0" fontId="23" fillId="0" borderId="0" xfId="0" applyFont="1" applyFill="1" applyBorder="1" applyAlignment="1">
      <alignment horizontal="center"/>
    </xf>
    <xf numFmtId="0" fontId="18" fillId="8" borderId="0" xfId="0" applyFont="1" applyFill="1" applyBorder="1" applyAlignment="1">
      <alignment horizontal="center"/>
    </xf>
    <xf numFmtId="0" fontId="17" fillId="8" borderId="0" xfId="0" applyFont="1" applyFill="1" applyBorder="1" applyAlignment="1" applyProtection="1">
      <alignment vertical="top"/>
      <protection locked="0"/>
    </xf>
    <xf numFmtId="0" fontId="16" fillId="8" borderId="0" xfId="0" applyFont="1" applyFill="1" applyBorder="1" applyAlignment="1">
      <alignment wrapText="1"/>
    </xf>
    <xf numFmtId="0" fontId="18" fillId="8" borderId="0" xfId="0" applyFont="1" applyFill="1" applyBorder="1"/>
    <xf numFmtId="0" fontId="18" fillId="8" borderId="0" xfId="0" applyFont="1" applyFill="1" applyBorder="1" applyAlignment="1">
      <alignment wrapText="1"/>
    </xf>
    <xf numFmtId="0" fontId="23" fillId="8" borderId="0" xfId="0" applyFont="1" applyFill="1" applyBorder="1" applyAlignment="1">
      <alignment horizontal="center"/>
    </xf>
    <xf numFmtId="0" fontId="18" fillId="0" borderId="0" xfId="0" applyFont="1" applyFill="1" applyBorder="1" applyAlignment="1">
      <alignment wrapText="1"/>
    </xf>
    <xf numFmtId="0" fontId="0" fillId="12" borderId="118" xfId="0" applyFill="1" applyBorder="1" applyAlignment="1">
      <alignment wrapText="1"/>
    </xf>
    <xf numFmtId="0" fontId="0" fillId="0" borderId="0" xfId="0" applyFill="1" applyBorder="1" applyAlignment="1">
      <alignment horizontal="center" wrapText="1"/>
    </xf>
    <xf numFmtId="0" fontId="0" fillId="0" borderId="0" xfId="0" applyAlignment="1">
      <alignment horizontal="center"/>
    </xf>
    <xf numFmtId="0" fontId="0" fillId="0" borderId="0" xfId="0" applyBorder="1" applyAlignment="1">
      <alignment horizontal="center"/>
    </xf>
    <xf numFmtId="0" fontId="0" fillId="0" borderId="0" xfId="0" applyBorder="1" applyAlignment="1">
      <alignment horizontal="center" wrapText="1"/>
    </xf>
    <xf numFmtId="0" fontId="1" fillId="0" borderId="0" xfId="0" applyFont="1" applyBorder="1" applyAlignment="1">
      <alignment horizontal="center" wrapText="1"/>
    </xf>
    <xf numFmtId="0" fontId="0" fillId="0" borderId="0" xfId="0" applyFill="1" applyBorder="1" applyAlignment="1">
      <alignment horizontal="center"/>
    </xf>
    <xf numFmtId="0" fontId="0" fillId="10" borderId="0" xfId="0" applyFill="1" applyBorder="1" applyAlignment="1">
      <alignment horizontal="center"/>
    </xf>
    <xf numFmtId="0" fontId="1" fillId="10" borderId="0" xfId="0" applyFont="1" applyFill="1" applyBorder="1" applyAlignment="1">
      <alignment horizontal="center" wrapText="1"/>
    </xf>
    <xf numFmtId="0" fontId="0" fillId="0" borderId="155" xfId="0" applyFill="1" applyBorder="1" applyAlignment="1">
      <alignment horizontal="center" wrapText="1"/>
    </xf>
    <xf numFmtId="0" fontId="0" fillId="0" borderId="138" xfId="0" applyBorder="1" applyAlignment="1">
      <alignment horizontal="center" wrapText="1"/>
    </xf>
    <xf numFmtId="0" fontId="0" fillId="10" borderId="0" xfId="0" applyFill="1" applyAlignment="1">
      <alignment horizontal="center"/>
    </xf>
    <xf numFmtId="0" fontId="20" fillId="0" borderId="0" xfId="0" applyFont="1" applyFill="1" applyBorder="1" applyAlignment="1">
      <alignment horizontal="center" wrapText="1"/>
    </xf>
    <xf numFmtId="0" fontId="21" fillId="7" borderId="0" xfId="0" applyFont="1" applyFill="1" applyBorder="1" applyAlignment="1">
      <alignment horizontal="center"/>
    </xf>
    <xf numFmtId="0" fontId="22" fillId="7" borderId="0" xfId="0" applyFont="1" applyFill="1" applyBorder="1" applyAlignment="1" applyProtection="1">
      <alignment horizontal="center" vertical="top" wrapText="1"/>
      <protection locked="0"/>
    </xf>
    <xf numFmtId="0" fontId="22" fillId="0" borderId="0" xfId="0" applyFont="1" applyFill="1" applyBorder="1" applyAlignment="1" applyProtection="1">
      <alignment horizontal="center" vertical="top" wrapText="1"/>
      <protection locked="0"/>
    </xf>
    <xf numFmtId="0" fontId="0" fillId="0" borderId="0" xfId="0" applyFont="1" applyFill="1" applyBorder="1" applyAlignment="1">
      <alignment horizontal="center" wrapText="1"/>
    </xf>
    <xf numFmtId="0" fontId="0" fillId="7" borderId="0" xfId="0" applyFont="1" applyFill="1" applyBorder="1" applyAlignment="1">
      <alignment horizontal="center"/>
    </xf>
    <xf numFmtId="0" fontId="0" fillId="0" borderId="0" xfId="0" applyFont="1" applyFill="1" applyBorder="1" applyAlignment="1">
      <alignment horizontal="center"/>
    </xf>
    <xf numFmtId="0" fontId="19" fillId="7" borderId="0" xfId="0" applyFont="1" applyFill="1" applyBorder="1" applyAlignment="1" applyProtection="1">
      <alignment horizontal="center" vertical="top" wrapText="1"/>
      <protection locked="0"/>
    </xf>
    <xf numFmtId="0" fontId="0" fillId="0" borderId="0" xfId="0" applyFont="1" applyFill="1" applyBorder="1" applyAlignment="1" applyProtection="1">
      <alignment horizontal="center" vertical="top" wrapText="1"/>
      <protection locked="0"/>
    </xf>
    <xf numFmtId="0" fontId="20" fillId="7" borderId="0" xfId="0" applyFont="1" applyFill="1" applyBorder="1" applyAlignment="1">
      <alignment horizontal="center"/>
    </xf>
    <xf numFmtId="0" fontId="0" fillId="0" borderId="23" xfId="0" applyFill="1" applyBorder="1" applyAlignment="1">
      <alignment horizontal="left" wrapText="1"/>
    </xf>
    <xf numFmtId="0" fontId="0" fillId="0" borderId="22" xfId="0" applyFont="1" applyFill="1" applyBorder="1" applyAlignment="1">
      <alignment horizontal="left"/>
    </xf>
    <xf numFmtId="0" fontId="21" fillId="0" borderId="128" xfId="0" applyFont="1" applyBorder="1" applyAlignment="1">
      <alignment horizontal="left" wrapText="1"/>
    </xf>
    <xf numFmtId="0" fontId="21" fillId="0" borderId="30" xfId="0" applyFont="1" applyBorder="1" applyAlignment="1">
      <alignment horizontal="left" wrapText="1"/>
    </xf>
    <xf numFmtId="0" fontId="21" fillId="7" borderId="31" xfId="0" applyFont="1" applyFill="1" applyBorder="1" applyAlignment="1">
      <alignment horizontal="left"/>
    </xf>
    <xf numFmtId="0" fontId="21" fillId="0" borderId="117" xfId="0" applyFont="1" applyBorder="1" applyAlignment="1">
      <alignment horizontal="left" vertical="center"/>
    </xf>
    <xf numFmtId="0" fontId="21" fillId="0" borderId="118" xfId="0" applyFont="1" applyBorder="1" applyAlignment="1">
      <alignment horizontal="left" vertical="center" wrapText="1"/>
    </xf>
    <xf numFmtId="0" fontId="21" fillId="0" borderId="22" xfId="0" applyFont="1" applyBorder="1" applyAlignment="1">
      <alignment horizontal="left" vertical="center"/>
    </xf>
    <xf numFmtId="0" fontId="21" fillId="0" borderId="8" xfId="0" applyFont="1" applyBorder="1" applyAlignment="1">
      <alignment horizontal="left" vertical="center" wrapText="1"/>
    </xf>
    <xf numFmtId="0" fontId="21" fillId="0" borderId="8" xfId="0" applyFont="1" applyBorder="1" applyAlignment="1">
      <alignment horizontal="left" vertical="center"/>
    </xf>
    <xf numFmtId="0" fontId="21" fillId="7" borderId="8" xfId="0" applyFont="1" applyFill="1" applyBorder="1" applyAlignment="1">
      <alignment horizontal="left" vertical="center"/>
    </xf>
    <xf numFmtId="0" fontId="21" fillId="0" borderId="24" xfId="0" applyFont="1" applyBorder="1" applyAlignment="1">
      <alignment horizontal="left" vertical="center"/>
    </xf>
    <xf numFmtId="0" fontId="21" fillId="0" borderId="25" xfId="0" applyFont="1" applyBorder="1" applyAlignment="1">
      <alignment horizontal="left" vertical="center"/>
    </xf>
    <xf numFmtId="0" fontId="21" fillId="7" borderId="25" xfId="0" applyFont="1" applyFill="1" applyBorder="1" applyAlignment="1">
      <alignment horizontal="left" vertical="center"/>
    </xf>
    <xf numFmtId="0" fontId="0" fillId="0" borderId="22" xfId="0" applyBorder="1" applyAlignment="1">
      <alignment horizontal="center" vertical="center"/>
    </xf>
    <xf numFmtId="0" fontId="0" fillId="0" borderId="8"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9" fillId="7" borderId="117" xfId="0" applyFont="1" applyFill="1" applyBorder="1" applyAlignment="1" applyProtection="1">
      <alignment horizontal="left" vertical="top" wrapText="1" readingOrder="1"/>
      <protection locked="0"/>
    </xf>
    <xf numFmtId="0" fontId="19" fillId="7" borderId="118" xfId="0" applyFont="1" applyFill="1" applyBorder="1" applyAlignment="1">
      <alignment horizontal="left"/>
    </xf>
    <xf numFmtId="0" fontId="19" fillId="7" borderId="118" xfId="0" applyFont="1" applyFill="1" applyBorder="1" applyAlignment="1" applyProtection="1">
      <alignment horizontal="left" vertical="top" wrapText="1" readingOrder="1"/>
      <protection locked="0"/>
    </xf>
    <xf numFmtId="0" fontId="19" fillId="7" borderId="22" xfId="0" applyFont="1" applyFill="1" applyBorder="1" applyAlignment="1" applyProtection="1">
      <alignment horizontal="left" vertical="top" wrapText="1" readingOrder="1"/>
      <protection locked="0"/>
    </xf>
    <xf numFmtId="0" fontId="0" fillId="7" borderId="22" xfId="0" applyFont="1" applyFill="1" applyBorder="1" applyAlignment="1">
      <alignment horizontal="left"/>
    </xf>
    <xf numFmtId="0" fontId="19" fillId="7" borderId="22" xfId="0" applyFont="1" applyFill="1" applyBorder="1" applyAlignment="1" applyProtection="1">
      <alignment horizontal="left" vertical="top"/>
      <protection locked="0"/>
    </xf>
    <xf numFmtId="0" fontId="20" fillId="7" borderId="22" xfId="0" applyFont="1" applyFill="1" applyBorder="1"/>
    <xf numFmtId="0" fontId="0" fillId="7" borderId="22" xfId="0" applyFont="1" applyFill="1" applyBorder="1"/>
    <xf numFmtId="0" fontId="19" fillId="7" borderId="119" xfId="0" applyFont="1" applyFill="1" applyBorder="1" applyAlignment="1" applyProtection="1">
      <alignment horizontal="left" vertical="top" wrapText="1" readingOrder="1"/>
      <protection locked="0"/>
    </xf>
    <xf numFmtId="0" fontId="0" fillId="7" borderId="23" xfId="0" applyFont="1" applyFill="1" applyBorder="1" applyAlignment="1">
      <alignment horizontal="left"/>
    </xf>
    <xf numFmtId="0" fontId="19" fillId="0" borderId="22" xfId="0" applyFont="1" applyFill="1" applyBorder="1" applyAlignment="1" applyProtection="1">
      <alignment horizontal="left" vertical="top"/>
      <protection locked="0"/>
    </xf>
    <xf numFmtId="0" fontId="0" fillId="0" borderId="24" xfId="0" applyFont="1" applyFill="1" applyBorder="1"/>
    <xf numFmtId="0" fontId="0" fillId="0" borderId="25" xfId="0" applyFont="1" applyFill="1" applyBorder="1"/>
    <xf numFmtId="0" fontId="0" fillId="7" borderId="25" xfId="0" applyFont="1" applyFill="1" applyBorder="1" applyAlignment="1"/>
    <xf numFmtId="0" fontId="0" fillId="0" borderId="151" xfId="0" applyBorder="1" applyAlignment="1">
      <alignment wrapText="1"/>
    </xf>
    <xf numFmtId="0" fontId="0" fillId="0" borderId="153" xfId="0" applyBorder="1" applyAlignment="1">
      <alignment wrapText="1"/>
    </xf>
    <xf numFmtId="0" fontId="0" fillId="7" borderId="23" xfId="0" applyFont="1" applyFill="1" applyBorder="1" applyAlignment="1">
      <alignment horizontal="right"/>
    </xf>
    <xf numFmtId="0" fontId="19" fillId="7" borderId="23" xfId="0" applyFont="1" applyFill="1" applyBorder="1" applyAlignment="1" applyProtection="1">
      <alignment horizontal="right" vertical="top"/>
      <protection locked="0"/>
    </xf>
    <xf numFmtId="0" fontId="20" fillId="7" borderId="23" xfId="0" applyFont="1" applyFill="1" applyBorder="1" applyAlignment="1">
      <alignment horizontal="right"/>
    </xf>
    <xf numFmtId="0" fontId="0" fillId="7" borderId="26" xfId="0" applyFont="1" applyFill="1" applyBorder="1" applyAlignment="1">
      <alignment horizontal="right"/>
    </xf>
    <xf numFmtId="0" fontId="16" fillId="0" borderId="60" xfId="0" applyFont="1" applyFill="1" applyBorder="1"/>
    <xf numFmtId="0" fontId="0" fillId="5" borderId="117" xfId="0" applyFill="1" applyBorder="1" applyAlignment="1">
      <alignment horizontal="left" vertical="center"/>
    </xf>
    <xf numFmtId="0" fontId="0" fillId="5" borderId="118" xfId="0" applyFill="1" applyBorder="1" applyAlignment="1">
      <alignment horizontal="left" vertical="center" wrapText="1"/>
    </xf>
    <xf numFmtId="0" fontId="0" fillId="5" borderId="119" xfId="0" applyFill="1" applyBorder="1" applyAlignment="1">
      <alignment horizontal="left" vertical="center" wrapText="1"/>
    </xf>
    <xf numFmtId="0" fontId="0" fillId="5" borderId="0" xfId="0" applyFill="1"/>
    <xf numFmtId="0" fontId="0" fillId="12" borderId="0" xfId="0" applyFill="1"/>
    <xf numFmtId="0" fontId="0" fillId="9" borderId="22" xfId="0" applyFill="1" applyBorder="1" applyAlignment="1">
      <alignment horizontal="left" vertical="center"/>
    </xf>
    <xf numFmtId="0" fontId="0" fillId="9" borderId="8" xfId="0" applyFill="1" applyBorder="1" applyAlignment="1">
      <alignment horizontal="left" vertical="center" wrapText="1"/>
    </xf>
    <xf numFmtId="0" fontId="0" fillId="9" borderId="23" xfId="0" applyFill="1" applyBorder="1" applyAlignment="1">
      <alignment horizontal="left" vertical="center" wrapText="1"/>
    </xf>
    <xf numFmtId="0" fontId="0" fillId="9" borderId="0" xfId="0" applyFill="1"/>
    <xf numFmtId="0" fontId="16" fillId="12" borderId="22" xfId="0" applyFont="1" applyFill="1" applyBorder="1" applyAlignment="1">
      <alignment horizontal="left" vertical="center"/>
    </xf>
    <xf numFmtId="0" fontId="17" fillId="12" borderId="8" xfId="0" applyFont="1" applyFill="1" applyBorder="1" applyAlignment="1">
      <alignment horizontal="left" vertical="center"/>
    </xf>
    <xf numFmtId="0" fontId="20" fillId="12" borderId="8" xfId="0" applyFont="1" applyFill="1" applyBorder="1" applyAlignment="1">
      <alignment horizontal="left" vertical="center"/>
    </xf>
    <xf numFmtId="0" fontId="20" fillId="12" borderId="23" xfId="0" applyFont="1" applyFill="1" applyBorder="1" applyAlignment="1">
      <alignment horizontal="left" vertical="center"/>
    </xf>
    <xf numFmtId="0" fontId="17" fillId="8" borderId="22" xfId="0" applyFont="1" applyFill="1" applyBorder="1" applyAlignment="1" applyProtection="1">
      <alignment horizontal="left" vertical="center"/>
      <protection locked="0"/>
    </xf>
    <xf numFmtId="0" fontId="17" fillId="8" borderId="8" xfId="0" applyFont="1" applyFill="1" applyBorder="1" applyAlignment="1" applyProtection="1">
      <alignment horizontal="left" vertical="center"/>
      <protection locked="0"/>
    </xf>
    <xf numFmtId="0" fontId="19" fillId="8" borderId="8" xfId="0" applyFont="1" applyFill="1" applyBorder="1" applyAlignment="1" applyProtection="1">
      <alignment horizontal="left" vertical="center"/>
      <protection locked="0"/>
    </xf>
    <xf numFmtId="0" fontId="19" fillId="8" borderId="23" xfId="0" applyFont="1" applyFill="1" applyBorder="1" applyAlignment="1" applyProtection="1">
      <alignment horizontal="left" vertical="center"/>
      <protection locked="0"/>
    </xf>
    <xf numFmtId="0" fontId="0" fillId="8" borderId="0" xfId="0" applyFill="1"/>
    <xf numFmtId="0" fontId="17" fillId="8" borderId="22" xfId="0" applyFont="1" applyFill="1" applyBorder="1" applyAlignment="1" applyProtection="1">
      <alignment horizontal="left" vertical="center" wrapText="1"/>
      <protection locked="0"/>
    </xf>
    <xf numFmtId="0" fontId="19" fillId="8" borderId="8" xfId="0" applyFont="1" applyFill="1" applyBorder="1" applyAlignment="1" applyProtection="1">
      <alignment horizontal="left" vertical="center" wrapText="1"/>
      <protection locked="0"/>
    </xf>
    <xf numFmtId="0" fontId="19" fillId="8" borderId="23" xfId="0" applyFont="1" applyFill="1" applyBorder="1" applyAlignment="1" applyProtection="1">
      <alignment horizontal="left" vertical="center" wrapText="1"/>
      <protection locked="0"/>
    </xf>
    <xf numFmtId="0" fontId="17" fillId="0" borderId="0" xfId="0" applyFont="1" applyFill="1" applyBorder="1" applyAlignment="1" applyProtection="1">
      <alignment horizontal="left" vertical="top" wrapText="1"/>
      <protection locked="0"/>
    </xf>
    <xf numFmtId="0" fontId="0" fillId="0" borderId="0" xfId="0" applyBorder="1" applyAlignment="1">
      <alignment horizontal="left"/>
    </xf>
    <xf numFmtId="0" fontId="0" fillId="0" borderId="0" xfId="0" applyBorder="1" applyAlignment="1">
      <alignment horizontal="left" wrapText="1"/>
    </xf>
    <xf numFmtId="0" fontId="0" fillId="10" borderId="0" xfId="0" applyFill="1" applyBorder="1" applyAlignment="1">
      <alignment horizontal="left"/>
    </xf>
    <xf numFmtId="0" fontId="0" fillId="10" borderId="156" xfId="0" applyFill="1" applyBorder="1" applyAlignment="1">
      <alignment horizontal="left"/>
    </xf>
    <xf numFmtId="0" fontId="0" fillId="10" borderId="138" xfId="0" applyFill="1" applyBorder="1" applyAlignment="1">
      <alignment horizontal="left" wrapText="1"/>
    </xf>
    <xf numFmtId="0" fontId="0" fillId="0" borderId="0" xfId="0" applyFill="1" applyBorder="1" applyAlignment="1">
      <alignment horizontal="left"/>
    </xf>
    <xf numFmtId="0" fontId="0" fillId="0" borderId="0" xfId="0" applyFill="1" applyBorder="1" applyAlignment="1">
      <alignment horizontal="left" wrapText="1"/>
    </xf>
    <xf numFmtId="0" fontId="0" fillId="10" borderId="0" xfId="0" applyFill="1" applyBorder="1" applyAlignment="1">
      <alignment horizontal="left" wrapText="1"/>
    </xf>
    <xf numFmtId="0" fontId="21" fillId="0" borderId="0" xfId="0" applyFont="1" applyBorder="1" applyAlignment="1">
      <alignment horizontal="left"/>
    </xf>
    <xf numFmtId="0" fontId="21" fillId="0" borderId="0" xfId="0" applyFont="1" applyBorder="1" applyAlignment="1">
      <alignment horizontal="left" wrapText="1"/>
    </xf>
    <xf numFmtId="0" fontId="21" fillId="0" borderId="0" xfId="0" applyFont="1" applyFill="1" applyBorder="1" applyAlignment="1">
      <alignment horizontal="left"/>
    </xf>
    <xf numFmtId="0" fontId="21" fillId="0" borderId="0" xfId="0" applyFont="1" applyFill="1" applyBorder="1" applyAlignment="1">
      <alignment horizontal="left" wrapText="1"/>
    </xf>
    <xf numFmtId="0" fontId="21" fillId="10" borderId="0" xfId="0" applyFont="1" applyFill="1" applyBorder="1" applyAlignment="1">
      <alignment horizontal="left"/>
    </xf>
    <xf numFmtId="0" fontId="21" fillId="10" borderId="0" xfId="0" applyFont="1" applyFill="1" applyBorder="1" applyAlignment="1">
      <alignment horizontal="left" wrapText="1"/>
    </xf>
    <xf numFmtId="0" fontId="22" fillId="1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vertical="top" wrapText="1"/>
      <protection locked="0"/>
    </xf>
    <xf numFmtId="0" fontId="16" fillId="0" borderId="0" xfId="0" applyFont="1" applyBorder="1" applyAlignment="1">
      <alignment horizontal="left"/>
    </xf>
    <xf numFmtId="0" fontId="17" fillId="10" borderId="0" xfId="0" applyFont="1" applyFill="1" applyBorder="1" applyAlignment="1" applyProtection="1">
      <alignment horizontal="left" vertical="top" wrapText="1"/>
      <protection locked="0"/>
    </xf>
    <xf numFmtId="0" fontId="18" fillId="10" borderId="0" xfId="0" applyFont="1" applyFill="1" applyBorder="1" applyAlignment="1">
      <alignment horizontal="left"/>
    </xf>
    <xf numFmtId="0" fontId="17" fillId="0" borderId="0" xfId="0" applyFont="1" applyBorder="1" applyAlignment="1" applyProtection="1">
      <alignment horizontal="left" vertical="top" wrapText="1"/>
      <protection locked="0"/>
    </xf>
    <xf numFmtId="0" fontId="24" fillId="8" borderId="0" xfId="0" applyFont="1" applyFill="1" applyBorder="1" applyAlignment="1">
      <alignment horizont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Fill="1" applyBorder="1"/>
    <xf numFmtId="0" fontId="0" fillId="0" borderId="0" xfId="0" applyFont="1" applyFill="1" applyBorder="1" applyAlignment="1">
      <alignment horizontal="center" vertical="center"/>
    </xf>
    <xf numFmtId="0" fontId="22" fillId="13" borderId="0" xfId="0" applyFont="1" applyFill="1" applyBorder="1" applyAlignment="1" applyProtection="1">
      <alignment horizontal="center" vertical="top" wrapText="1"/>
      <protection locked="0"/>
    </xf>
    <xf numFmtId="0" fontId="22" fillId="13" borderId="0" xfId="0" applyFont="1" applyFill="1" applyBorder="1" applyAlignment="1" applyProtection="1">
      <alignment horizontal="left" vertical="top" wrapText="1"/>
      <protection locked="0"/>
    </xf>
    <xf numFmtId="0" fontId="1" fillId="13" borderId="0" xfId="0" applyFont="1" applyFill="1" applyBorder="1" applyAlignment="1">
      <alignment horizontal="center" wrapText="1"/>
    </xf>
    <xf numFmtId="0" fontId="0" fillId="13" borderId="0" xfId="0" applyFill="1" applyBorder="1" applyAlignment="1">
      <alignment horizontal="center" wrapText="1"/>
    </xf>
    <xf numFmtId="0" fontId="0" fillId="13" borderId="0" xfId="0" applyFont="1" applyFill="1" applyBorder="1" applyAlignment="1">
      <alignment horizontal="center" wrapText="1"/>
    </xf>
    <xf numFmtId="0" fontId="0" fillId="13" borderId="0" xfId="0" applyFill="1" applyBorder="1" applyAlignment="1">
      <alignment horizontal="left"/>
    </xf>
    <xf numFmtId="0" fontId="0" fillId="13" borderId="0" xfId="0" applyFill="1" applyBorder="1" applyAlignment="1">
      <alignment horizontal="left" wrapText="1"/>
    </xf>
    <xf numFmtId="0" fontId="0" fillId="13" borderId="0" xfId="0" applyFill="1" applyBorder="1" applyAlignment="1">
      <alignment horizontal="center"/>
    </xf>
    <xf numFmtId="0" fontId="1" fillId="13" borderId="8" xfId="0" applyFont="1" applyFill="1" applyBorder="1" applyAlignment="1">
      <alignment horizontal="center" wrapText="1"/>
    </xf>
    <xf numFmtId="0" fontId="32" fillId="0" borderId="0" xfId="0" applyFont="1"/>
    <xf numFmtId="0" fontId="14" fillId="0" borderId="30" xfId="0" applyFont="1" applyFill="1" applyBorder="1" applyAlignment="1">
      <alignment horizontal="right"/>
    </xf>
    <xf numFmtId="0" fontId="14" fillId="0" borderId="31" xfId="0" applyFont="1" applyFill="1" applyBorder="1" applyAlignment="1">
      <alignment horizontal="right"/>
    </xf>
    <xf numFmtId="0" fontId="14" fillId="0" borderId="118" xfId="0" applyFont="1" applyBorder="1" applyAlignment="1">
      <alignment horizontal="center" vertical="center" wrapText="1"/>
    </xf>
    <xf numFmtId="0" fontId="14" fillId="0" borderId="8" xfId="0" applyFont="1" applyFill="1" applyBorder="1" applyAlignment="1">
      <alignment horizontal="center" vertical="center" wrapText="1"/>
    </xf>
    <xf numFmtId="0" fontId="14" fillId="0" borderId="25" xfId="0" applyFont="1" applyBorder="1" applyAlignment="1">
      <alignment horizontal="center" vertical="center" wrapText="1"/>
    </xf>
    <xf numFmtId="0" fontId="0" fillId="10" borderId="0" xfId="0" applyFill="1"/>
    <xf numFmtId="0" fontId="14" fillId="11" borderId="30" xfId="0" applyFont="1" applyFill="1" applyBorder="1" applyAlignment="1">
      <alignment wrapText="1"/>
    </xf>
    <xf numFmtId="0" fontId="14" fillId="11" borderId="30" xfId="0" applyFont="1" applyFill="1" applyBorder="1"/>
    <xf numFmtId="0" fontId="14" fillId="11" borderId="117" xfId="0" applyFont="1" applyFill="1" applyBorder="1"/>
    <xf numFmtId="0" fontId="14" fillId="11" borderId="128" xfId="0" applyFont="1" applyFill="1" applyBorder="1" applyAlignment="1">
      <alignment wrapText="1"/>
    </xf>
    <xf numFmtId="0" fontId="33" fillId="0" borderId="117" xfId="0" applyFont="1" applyFill="1" applyBorder="1" applyAlignment="1">
      <alignment horizontal="left"/>
    </xf>
    <xf numFmtId="0" fontId="33" fillId="0" borderId="128" xfId="0" applyFont="1" applyFill="1" applyBorder="1" applyAlignment="1">
      <alignment horizontal="right"/>
    </xf>
    <xf numFmtId="0" fontId="14" fillId="11" borderId="22" xfId="0" applyFont="1" applyFill="1" applyBorder="1"/>
    <xf numFmtId="0" fontId="14" fillId="0" borderId="22" xfId="0" applyFont="1" applyFill="1" applyBorder="1" applyAlignment="1">
      <alignment horizontal="left"/>
    </xf>
    <xf numFmtId="0" fontId="33" fillId="0" borderId="22" xfId="0" applyFont="1" applyFill="1" applyBorder="1" applyAlignment="1">
      <alignment horizontal="left"/>
    </xf>
    <xf numFmtId="0" fontId="33" fillId="0" borderId="30" xfId="0" applyFont="1" applyFill="1" applyBorder="1" applyAlignment="1">
      <alignment horizontal="right"/>
    </xf>
    <xf numFmtId="0" fontId="34" fillId="0" borderId="22" xfId="0" applyFont="1" applyFill="1" applyBorder="1" applyAlignment="1" applyProtection="1">
      <alignment horizontal="left" vertical="top" wrapText="1" readingOrder="1"/>
      <protection locked="0"/>
    </xf>
    <xf numFmtId="0" fontId="34" fillId="0" borderId="30" xfId="0" applyFont="1" applyFill="1" applyBorder="1" applyAlignment="1" applyProtection="1">
      <alignment horizontal="right" vertical="top" wrapText="1" readingOrder="1"/>
      <protection locked="0"/>
    </xf>
    <xf numFmtId="0" fontId="14" fillId="5" borderId="22" xfId="0" applyFont="1" applyFill="1" applyBorder="1"/>
    <xf numFmtId="0" fontId="14" fillId="5" borderId="30" xfId="0" applyFont="1" applyFill="1" applyBorder="1" applyAlignment="1">
      <alignment wrapText="1"/>
    </xf>
    <xf numFmtId="0" fontId="33" fillId="11" borderId="22" xfId="0" applyFont="1" applyFill="1" applyBorder="1" applyAlignment="1">
      <alignment horizontal="left"/>
    </xf>
    <xf numFmtId="0" fontId="33" fillId="11" borderId="30" xfId="0" applyFont="1" applyFill="1" applyBorder="1" applyAlignment="1">
      <alignment horizontal="left"/>
    </xf>
    <xf numFmtId="0" fontId="14" fillId="5" borderId="30" xfId="0" applyFont="1" applyFill="1" applyBorder="1"/>
    <xf numFmtId="0" fontId="14" fillId="5" borderId="22" xfId="0" applyFont="1" applyFill="1" applyBorder="1" applyAlignment="1">
      <alignment horizontal="left"/>
    </xf>
    <xf numFmtId="0" fontId="14" fillId="5" borderId="30" xfId="0" applyFont="1" applyFill="1" applyBorder="1" applyAlignment="1">
      <alignment horizontal="left"/>
    </xf>
    <xf numFmtId="0" fontId="14" fillId="11" borderId="24" xfId="0" applyFont="1" applyFill="1" applyBorder="1" applyAlignment="1">
      <alignment horizontal="left"/>
    </xf>
    <xf numFmtId="0" fontId="14" fillId="11" borderId="31" xfId="0" applyFont="1" applyFill="1" applyBorder="1" applyAlignment="1">
      <alignment horizontal="left"/>
    </xf>
    <xf numFmtId="0" fontId="14" fillId="0" borderId="24" xfId="0" applyFont="1" applyFill="1" applyBorder="1" applyAlignment="1">
      <alignment horizontal="left"/>
    </xf>
    <xf numFmtId="0" fontId="14" fillId="0" borderId="8" xfId="0" applyFont="1" applyBorder="1" applyAlignment="1">
      <alignment horizontal="center" vertical="center"/>
    </xf>
    <xf numFmtId="0" fontId="30" fillId="0" borderId="117" xfId="0" applyFont="1" applyBorder="1" applyAlignment="1">
      <alignment horizontal="center" vertical="center" wrapText="1"/>
    </xf>
    <xf numFmtId="0" fontId="30" fillId="0" borderId="118"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8" xfId="0" applyFont="1" applyFill="1" applyBorder="1" applyAlignment="1">
      <alignment horizontal="center" vertical="center" wrapText="1"/>
    </xf>
    <xf numFmtId="0" fontId="30" fillId="0" borderId="25" xfId="0" applyFont="1" applyBorder="1" applyAlignment="1">
      <alignment horizontal="center" vertical="center" wrapText="1"/>
    </xf>
    <xf numFmtId="0" fontId="18" fillId="5" borderId="22" xfId="0" applyFont="1" applyFill="1" applyBorder="1" applyAlignment="1">
      <alignment horizontal="left" vertical="center"/>
    </xf>
    <xf numFmtId="0" fontId="18" fillId="5" borderId="8" xfId="0" applyFont="1" applyFill="1" applyBorder="1" applyAlignment="1">
      <alignment horizontal="left" vertical="center"/>
    </xf>
    <xf numFmtId="0" fontId="20" fillId="5" borderId="8" xfId="0" applyFont="1" applyFill="1" applyBorder="1" applyAlignment="1">
      <alignment horizontal="left" vertical="center"/>
    </xf>
    <xf numFmtId="0" fontId="20" fillId="5" borderId="23" xfId="0" applyFont="1" applyFill="1" applyBorder="1" applyAlignment="1">
      <alignment horizontal="left" vertical="center"/>
    </xf>
    <xf numFmtId="0" fontId="20" fillId="5" borderId="0" xfId="0" applyFont="1" applyFill="1"/>
    <xf numFmtId="0" fontId="14" fillId="0" borderId="118" xfId="0" applyFont="1" applyBorder="1" applyAlignment="1">
      <alignment horizontal="left" vertical="center" wrapText="1"/>
    </xf>
    <xf numFmtId="0" fontId="14" fillId="0" borderId="118" xfId="0" applyFont="1" applyFill="1" applyBorder="1" applyAlignment="1">
      <alignment horizontal="center" vertical="center" wrapText="1"/>
    </xf>
    <xf numFmtId="0" fontId="14" fillId="0" borderId="8" xfId="0" applyFont="1" applyBorder="1" applyAlignment="1">
      <alignment horizontal="left" vertical="center"/>
    </xf>
    <xf numFmtId="0" fontId="14" fillId="0" borderId="8" xfId="0" applyFont="1" applyFill="1" applyBorder="1" applyAlignment="1">
      <alignment horizontal="center" vertical="center"/>
    </xf>
    <xf numFmtId="0" fontId="0" fillId="14" borderId="8" xfId="0" applyFill="1" applyBorder="1" applyAlignment="1">
      <alignment wrapText="1"/>
    </xf>
    <xf numFmtId="0" fontId="30" fillId="0" borderId="118" xfId="0" applyFont="1" applyFill="1" applyBorder="1" applyAlignment="1">
      <alignment horizontal="center" vertical="center" wrapText="1"/>
    </xf>
    <xf numFmtId="0" fontId="0" fillId="0" borderId="0" xfId="0" applyBorder="1"/>
    <xf numFmtId="0" fontId="15" fillId="0" borderId="22" xfId="0" applyFont="1" applyBorder="1" applyAlignment="1">
      <alignment horizontal="left" wrapText="1"/>
    </xf>
    <xf numFmtId="0" fontId="15" fillId="0" borderId="8" xfId="0" applyFont="1" applyFill="1" applyBorder="1" applyAlignment="1">
      <alignment horizontal="left" wrapText="1"/>
    </xf>
    <xf numFmtId="0" fontId="15" fillId="0" borderId="8" xfId="0" applyFont="1" applyBorder="1" applyAlignment="1">
      <alignment horizontal="left" wrapText="1"/>
    </xf>
    <xf numFmtId="0" fontId="15" fillId="0" borderId="8" xfId="0" applyFont="1" applyFill="1" applyBorder="1" applyAlignment="1">
      <alignment horizontal="left" vertical="center"/>
    </xf>
    <xf numFmtId="0" fontId="12" fillId="7" borderId="63" xfId="0" applyFont="1" applyFill="1" applyBorder="1" applyAlignment="1">
      <alignment horizontal="center" vertical="center" wrapText="1"/>
    </xf>
    <xf numFmtId="0" fontId="12" fillId="7" borderId="122" xfId="0" applyFont="1" applyFill="1" applyBorder="1" applyAlignment="1">
      <alignment horizontal="center" vertical="center" wrapText="1"/>
    </xf>
    <xf numFmtId="0" fontId="0" fillId="0" borderId="148" xfId="0" applyBorder="1"/>
    <xf numFmtId="0" fontId="0" fillId="0" borderId="149" xfId="0" applyBorder="1" applyAlignment="1">
      <alignment wrapText="1"/>
    </xf>
    <xf numFmtId="0" fontId="0" fillId="0" borderId="157" xfId="0" applyBorder="1" applyAlignment="1">
      <alignment wrapText="1"/>
    </xf>
    <xf numFmtId="0" fontId="7" fillId="0" borderId="24" xfId="0" applyFont="1" applyBorder="1" applyAlignment="1">
      <alignment wrapText="1"/>
    </xf>
    <xf numFmtId="0" fontId="0" fillId="0" borderId="20" xfId="0" applyFill="1" applyBorder="1" applyAlignment="1">
      <alignment horizontal="left"/>
    </xf>
    <xf numFmtId="0" fontId="0" fillId="0" borderId="2" xfId="0" applyFill="1" applyBorder="1" applyAlignment="1">
      <alignment horizontal="left" wrapText="1"/>
    </xf>
    <xf numFmtId="0" fontId="0" fillId="0" borderId="2" xfId="0" applyFill="1" applyBorder="1" applyAlignment="1">
      <alignment wrapText="1"/>
    </xf>
    <xf numFmtId="0" fontId="14" fillId="0" borderId="25" xfId="0" applyFont="1" applyBorder="1" applyAlignment="1">
      <alignment horizontal="left" vertical="center"/>
    </xf>
    <xf numFmtId="0" fontId="14" fillId="0" borderId="25" xfId="0" applyFont="1" applyBorder="1" applyAlignment="1">
      <alignment horizontal="center" vertical="center"/>
    </xf>
    <xf numFmtId="0" fontId="14" fillId="0" borderId="25" xfId="0" applyFont="1" applyFill="1" applyBorder="1" applyAlignment="1">
      <alignment horizontal="center" vertical="center"/>
    </xf>
    <xf numFmtId="0" fontId="0" fillId="0" borderId="30" xfId="0" applyFill="1" applyBorder="1" applyAlignment="1">
      <alignment wrapText="1"/>
    </xf>
    <xf numFmtId="0" fontId="0" fillId="0" borderId="148" xfId="0" applyFill="1" applyBorder="1" applyAlignment="1">
      <alignment horizontal="left"/>
    </xf>
    <xf numFmtId="0" fontId="0" fillId="0" borderId="149" xfId="0" applyFill="1" applyBorder="1" applyAlignment="1">
      <alignment horizontal="left" wrapText="1"/>
    </xf>
    <xf numFmtId="0" fontId="0" fillId="0" borderId="149" xfId="0" applyFill="1" applyBorder="1" applyAlignment="1">
      <alignment wrapText="1"/>
    </xf>
    <xf numFmtId="0" fontId="0" fillId="0" borderId="157" xfId="0" applyFill="1" applyBorder="1" applyAlignment="1">
      <alignment wrapText="1"/>
    </xf>
    <xf numFmtId="0" fontId="13" fillId="6" borderId="34" xfId="0" applyFont="1" applyFill="1" applyBorder="1" applyAlignment="1">
      <alignment horizontal="center"/>
    </xf>
    <xf numFmtId="0" fontId="14" fillId="0" borderId="117" xfId="0" applyFont="1" applyBorder="1" applyAlignment="1">
      <alignment horizontal="center" vertical="center"/>
    </xf>
    <xf numFmtId="0" fontId="14" fillId="0" borderId="24" xfId="0" applyFont="1" applyBorder="1" applyAlignment="1">
      <alignment horizontal="center" vertical="center"/>
    </xf>
    <xf numFmtId="0" fontId="12" fillId="7" borderId="123" xfId="0" applyFont="1" applyFill="1" applyBorder="1" applyAlignment="1">
      <alignment horizontal="center" vertical="center"/>
    </xf>
    <xf numFmtId="0" fontId="12" fillId="7" borderId="124" xfId="0" applyFont="1" applyFill="1" applyBorder="1" applyAlignment="1">
      <alignment horizontal="center" vertical="center" wrapText="1"/>
    </xf>
    <xf numFmtId="0" fontId="12" fillId="7" borderId="158" xfId="0" applyFont="1" applyFill="1" applyBorder="1" applyAlignment="1">
      <alignment horizontal="center" vertical="center" wrapText="1"/>
    </xf>
    <xf numFmtId="0" fontId="0" fillId="0" borderId="62" xfId="0" applyFill="1" applyBorder="1" applyAlignment="1">
      <alignment wrapText="1"/>
    </xf>
    <xf numFmtId="0" fontId="15" fillId="0" borderId="30" xfId="0" applyFont="1" applyBorder="1" applyAlignment="1">
      <alignment wrapText="1"/>
    </xf>
    <xf numFmtId="0" fontId="15" fillId="0" borderId="30" xfId="0" applyFont="1" applyFill="1" applyBorder="1" applyAlignment="1">
      <alignment horizontal="left" vertical="center" wrapText="1"/>
    </xf>
    <xf numFmtId="0" fontId="15" fillId="0" borderId="30" xfId="0" applyFont="1" applyFill="1" applyBorder="1" applyAlignment="1">
      <alignment horizontal="left" vertical="center"/>
    </xf>
    <xf numFmtId="0" fontId="32" fillId="0" borderId="23" xfId="0" applyFont="1" applyBorder="1" applyAlignment="1">
      <alignment horizontal="center" vertical="center" wrapText="1"/>
    </xf>
    <xf numFmtId="0" fontId="0" fillId="0" borderId="0" xfId="0" applyBorder="1" applyAlignment="1">
      <alignment wrapText="1"/>
    </xf>
    <xf numFmtId="0" fontId="15" fillId="0" borderId="149" xfId="0" applyFont="1" applyFill="1" applyBorder="1" applyAlignment="1">
      <alignment horizontal="left" vertical="center"/>
    </xf>
    <xf numFmtId="0" fontId="17" fillId="0" borderId="117" xfId="0" applyFont="1" applyFill="1" applyBorder="1" applyAlignment="1" applyProtection="1">
      <alignment horizontal="left" vertical="top" wrapText="1" readingOrder="1"/>
      <protection locked="0"/>
    </xf>
    <xf numFmtId="0" fontId="17" fillId="0" borderId="118" xfId="0" applyFont="1" applyFill="1" applyBorder="1"/>
    <xf numFmtId="0" fontId="17" fillId="7" borderId="118" xfId="0" applyFont="1" applyFill="1" applyBorder="1" applyAlignment="1" applyProtection="1">
      <alignment horizontal="left" vertical="top" wrapText="1" readingOrder="1"/>
      <protection locked="0"/>
    </xf>
    <xf numFmtId="0" fontId="13" fillId="6" borderId="128" xfId="0" applyFont="1" applyFill="1" applyBorder="1" applyAlignment="1">
      <alignment horizontal="center"/>
    </xf>
    <xf numFmtId="0" fontId="12" fillId="7" borderId="148" xfId="0" applyFont="1" applyFill="1" applyBorder="1" applyAlignment="1">
      <alignment horizontal="center" vertical="center"/>
    </xf>
    <xf numFmtId="0" fontId="12" fillId="7" borderId="149" xfId="0" applyFont="1" applyFill="1" applyBorder="1" applyAlignment="1">
      <alignment horizontal="center" vertical="center" wrapText="1"/>
    </xf>
    <xf numFmtId="0" fontId="12" fillId="7" borderId="157" xfId="0" applyFont="1" applyFill="1" applyBorder="1" applyAlignment="1">
      <alignment horizontal="center" vertical="center" wrapText="1"/>
    </xf>
    <xf numFmtId="0" fontId="0" fillId="0" borderId="33" xfId="0" applyFill="1" applyBorder="1" applyAlignment="1">
      <alignment wrapText="1"/>
    </xf>
    <xf numFmtId="0" fontId="32" fillId="0" borderId="22" xfId="0" applyFont="1" applyBorder="1" applyAlignment="1">
      <alignment horizontal="center" vertical="center" wrapText="1"/>
    </xf>
    <xf numFmtId="0" fontId="32" fillId="10" borderId="23" xfId="0" applyFont="1" applyFill="1" applyBorder="1" applyAlignment="1">
      <alignment horizontal="center" vertical="center" wrapText="1"/>
    </xf>
    <xf numFmtId="0" fontId="32" fillId="0" borderId="0" xfId="0" applyFont="1" applyFill="1" applyBorder="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0" fillId="0" borderId="24" xfId="0" applyFill="1" applyBorder="1"/>
    <xf numFmtId="0" fontId="0" fillId="0" borderId="32" xfId="0" applyFill="1" applyBorder="1"/>
    <xf numFmtId="0" fontId="32" fillId="0" borderId="23" xfId="0" applyFont="1" applyFill="1" applyBorder="1" applyAlignment="1">
      <alignment horizontal="center" vertical="center" wrapText="1"/>
    </xf>
    <xf numFmtId="0" fontId="0" fillId="0" borderId="22" xfId="0" applyFill="1" applyBorder="1"/>
    <xf numFmtId="0" fontId="12" fillId="7" borderId="142" xfId="0" applyFont="1" applyFill="1" applyBorder="1" applyAlignment="1">
      <alignment horizontal="center" vertical="center"/>
    </xf>
    <xf numFmtId="0" fontId="12" fillId="7" borderId="135" xfId="0" applyFont="1" applyFill="1" applyBorder="1" applyAlignment="1">
      <alignment horizontal="center" vertical="center" wrapText="1"/>
    </xf>
    <xf numFmtId="0" fontId="32" fillId="0" borderId="22" xfId="0" applyFont="1" applyBorder="1"/>
    <xf numFmtId="0" fontId="32" fillId="0" borderId="30" xfId="0" applyFont="1" applyBorder="1"/>
    <xf numFmtId="0" fontId="32" fillId="0" borderId="148" xfId="0" applyFont="1" applyFill="1" applyBorder="1"/>
    <xf numFmtId="0" fontId="32" fillId="0" borderId="157" xfId="0" applyFont="1" applyFill="1" applyBorder="1"/>
    <xf numFmtId="0" fontId="32" fillId="0" borderId="122" xfId="0" applyFont="1" applyFill="1" applyBorder="1"/>
    <xf numFmtId="0" fontId="32" fillId="0" borderId="35" xfId="0" applyFont="1" applyFill="1" applyBorder="1"/>
    <xf numFmtId="0" fontId="32" fillId="0" borderId="0" xfId="0" applyFont="1" applyFill="1" applyBorder="1"/>
    <xf numFmtId="0" fontId="32" fillId="0" borderId="117" xfId="0" applyFont="1" applyBorder="1"/>
    <xf numFmtId="0" fontId="32" fillId="0" borderId="24" xfId="0" applyFont="1" applyFill="1" applyBorder="1"/>
    <xf numFmtId="0" fontId="32" fillId="0" borderId="72" xfId="0" applyFont="1" applyBorder="1"/>
    <xf numFmtId="0" fontId="32" fillId="0" borderId="73" xfId="0" applyFont="1" applyBorder="1"/>
    <xf numFmtId="0" fontId="32" fillId="0" borderId="75" xfId="0" applyFont="1" applyBorder="1"/>
    <xf numFmtId="0" fontId="32" fillId="0" borderId="76" xfId="0" applyFont="1" applyBorder="1"/>
    <xf numFmtId="0" fontId="31" fillId="0" borderId="0" xfId="0" applyFont="1" applyAlignment="1">
      <alignment wrapText="1"/>
    </xf>
    <xf numFmtId="0" fontId="29" fillId="7" borderId="154" xfId="0" applyFont="1" applyFill="1" applyBorder="1" applyAlignment="1">
      <alignment horizontal="center" vertical="center" wrapText="1"/>
    </xf>
    <xf numFmtId="0" fontId="30" fillId="0" borderId="30" xfId="0" applyFont="1" applyFill="1" applyBorder="1" applyAlignment="1">
      <alignment wrapText="1"/>
    </xf>
    <xf numFmtId="0" fontId="32" fillId="5" borderId="23" xfId="0" applyFont="1" applyFill="1" applyBorder="1" applyAlignment="1">
      <alignment horizontal="center" vertical="center" wrapText="1"/>
    </xf>
    <xf numFmtId="0" fontId="32" fillId="9" borderId="23" xfId="0" applyFont="1" applyFill="1" applyBorder="1" applyAlignment="1">
      <alignment horizontal="center" vertical="center" wrapText="1"/>
    </xf>
    <xf numFmtId="0" fontId="32" fillId="0" borderId="22" xfId="0" applyFont="1" applyBorder="1" applyAlignment="1">
      <alignment horizontal="center" vertical="center"/>
    </xf>
    <xf numFmtId="0" fontId="32" fillId="8" borderId="23" xfId="0" applyFont="1" applyFill="1" applyBorder="1" applyAlignment="1">
      <alignment horizontal="center" vertical="center" wrapText="1"/>
    </xf>
    <xf numFmtId="0" fontId="37" fillId="0" borderId="24" xfId="0" applyFont="1" applyFill="1" applyBorder="1" applyAlignment="1">
      <alignment horizontal="center" vertical="center"/>
    </xf>
    <xf numFmtId="0" fontId="37" fillId="0" borderId="26" xfId="0" applyFont="1" applyFill="1" applyBorder="1" applyAlignment="1">
      <alignment horizontal="center" vertical="center"/>
    </xf>
    <xf numFmtId="0" fontId="37" fillId="0" borderId="35" xfId="0" applyFont="1" applyFill="1" applyBorder="1" applyAlignment="1">
      <alignment horizontal="center" vertical="center"/>
    </xf>
    <xf numFmtId="0" fontId="32" fillId="0" borderId="0" xfId="0" applyFont="1" applyFill="1" applyBorder="1" applyAlignment="1">
      <alignment horizontal="center" vertical="center"/>
    </xf>
    <xf numFmtId="0" fontId="32" fillId="0" borderId="74" xfId="0" applyFont="1" applyBorder="1" applyAlignment="1">
      <alignment horizontal="center" vertical="center" wrapText="1"/>
    </xf>
    <xf numFmtId="0" fontId="32" fillId="0" borderId="73" xfId="0" applyFont="1" applyBorder="1" applyAlignment="1">
      <alignment horizontal="center" vertical="center"/>
    </xf>
    <xf numFmtId="0" fontId="32" fillId="0" borderId="76" xfId="0" applyFont="1" applyBorder="1" applyAlignment="1">
      <alignment horizontal="center" vertical="center"/>
    </xf>
    <xf numFmtId="0" fontId="32" fillId="0" borderId="77" xfId="0" applyFont="1" applyBorder="1" applyAlignment="1">
      <alignment horizontal="center" vertical="center" wrapText="1"/>
    </xf>
    <xf numFmtId="0" fontId="31" fillId="0" borderId="0" xfId="0" applyFont="1" applyAlignment="1">
      <alignment horizontal="center" vertical="center" wrapText="1"/>
    </xf>
    <xf numFmtId="0" fontId="12" fillId="7" borderId="162" xfId="0" applyFont="1" applyFill="1" applyBorder="1" applyAlignment="1">
      <alignment horizontal="center" vertical="center" wrapText="1"/>
    </xf>
    <xf numFmtId="0" fontId="32" fillId="0" borderId="78" xfId="0" applyFont="1" applyFill="1" applyBorder="1"/>
    <xf numFmtId="0" fontId="32" fillId="0" borderId="79" xfId="0" applyFont="1" applyFill="1" applyBorder="1"/>
    <xf numFmtId="0" fontId="32" fillId="0" borderId="79" xfId="0" applyFont="1" applyFill="1" applyBorder="1" applyAlignment="1">
      <alignment horizontal="center" vertical="center"/>
    </xf>
    <xf numFmtId="0" fontId="32" fillId="0" borderId="80" xfId="0" applyFont="1" applyBorder="1" applyAlignment="1">
      <alignment horizontal="center" vertical="center" wrapText="1"/>
    </xf>
    <xf numFmtId="0" fontId="32" fillId="0" borderId="119" xfId="0" applyFont="1" applyFill="1" applyBorder="1" applyAlignment="1">
      <alignment horizontal="center" vertical="center" wrapText="1"/>
    </xf>
    <xf numFmtId="0" fontId="12" fillId="7" borderId="127" xfId="0" applyFont="1" applyFill="1" applyBorder="1" applyAlignment="1">
      <alignment horizontal="center" vertical="center"/>
    </xf>
    <xf numFmtId="0" fontId="32" fillId="0" borderId="128" xfId="0" applyFont="1" applyBorder="1"/>
    <xf numFmtId="0" fontId="32" fillId="0" borderId="31" xfId="0" applyFont="1" applyFill="1" applyBorder="1"/>
    <xf numFmtId="0" fontId="32" fillId="0" borderId="117" xfId="0" applyFont="1" applyBorder="1" applyAlignment="1">
      <alignment horizontal="center" vertical="center" wrapText="1"/>
    </xf>
    <xf numFmtId="0" fontId="37" fillId="0" borderId="148" xfId="0" applyFont="1" applyFill="1" applyBorder="1" applyAlignment="1">
      <alignment horizontal="center" vertical="center"/>
    </xf>
    <xf numFmtId="0" fontId="37" fillId="0" borderId="150" xfId="0" applyFont="1" applyFill="1" applyBorder="1" applyAlignment="1">
      <alignment horizontal="center" vertical="center"/>
    </xf>
    <xf numFmtId="0" fontId="36" fillId="0" borderId="119" xfId="0" applyFont="1" applyFill="1" applyBorder="1" applyAlignment="1" applyProtection="1">
      <alignment horizontal="left" vertical="top" wrapText="1" readingOrder="1"/>
      <protection locked="0"/>
    </xf>
    <xf numFmtId="0" fontId="36" fillId="0" borderId="23" xfId="0" applyFont="1" applyFill="1" applyBorder="1" applyAlignment="1" applyProtection="1">
      <alignment horizontal="left" vertical="top" wrapText="1" readingOrder="1"/>
      <protection locked="0"/>
    </xf>
    <xf numFmtId="0" fontId="32" fillId="7" borderId="23" xfId="0" applyFont="1" applyFill="1" applyBorder="1" applyAlignment="1">
      <alignment horizontal="left"/>
    </xf>
    <xf numFmtId="0" fontId="32" fillId="0" borderId="23" xfId="0" applyFont="1" applyFill="1" applyBorder="1" applyAlignment="1">
      <alignment horizontal="left"/>
    </xf>
    <xf numFmtId="0" fontId="37" fillId="0" borderId="26" xfId="0" applyFont="1" applyFill="1" applyBorder="1" applyAlignment="1">
      <alignment horizontal="left"/>
    </xf>
    <xf numFmtId="0" fontId="36" fillId="0" borderId="117" xfId="0" applyFont="1" applyFill="1" applyBorder="1" applyAlignment="1" applyProtection="1">
      <alignment horizontal="left" vertical="top" wrapText="1" readingOrder="1"/>
      <protection locked="0"/>
    </xf>
    <xf numFmtId="0" fontId="36" fillId="0" borderId="22" xfId="0" applyFont="1" applyFill="1" applyBorder="1" applyAlignment="1" applyProtection="1">
      <alignment horizontal="left" vertical="top" wrapText="1" readingOrder="1"/>
      <protection locked="0"/>
    </xf>
    <xf numFmtId="0" fontId="32" fillId="7" borderId="22" xfId="0" applyFont="1" applyFill="1" applyBorder="1" applyAlignment="1">
      <alignment horizontal="left"/>
    </xf>
    <xf numFmtId="0" fontId="32" fillId="0" borderId="22" xfId="0" applyFont="1" applyFill="1" applyBorder="1" applyAlignment="1">
      <alignment horizontal="left"/>
    </xf>
    <xf numFmtId="0" fontId="37" fillId="0" borderId="24" xfId="0" applyFont="1" applyFill="1" applyBorder="1" applyAlignment="1">
      <alignment horizontal="left"/>
    </xf>
    <xf numFmtId="0" fontId="18" fillId="0" borderId="83" xfId="0" applyFont="1" applyFill="1" applyBorder="1" applyAlignment="1">
      <alignment horizontal="left"/>
    </xf>
    <xf numFmtId="0" fontId="18" fillId="0" borderId="34" xfId="0" applyFont="1" applyFill="1" applyBorder="1" applyAlignment="1">
      <alignment horizontal="left"/>
    </xf>
    <xf numFmtId="0" fontId="12" fillId="7" borderId="135" xfId="0" applyFont="1" applyFill="1" applyBorder="1" applyAlignment="1">
      <alignment horizontal="left" vertical="top"/>
    </xf>
    <xf numFmtId="0" fontId="12" fillId="7" borderId="136" xfId="0" applyFont="1" applyFill="1" applyBorder="1" applyAlignment="1">
      <alignment horizontal="left" vertical="top" wrapText="1"/>
    </xf>
    <xf numFmtId="0" fontId="20" fillId="0" borderId="32" xfId="0" applyFont="1" applyFill="1" applyBorder="1" applyAlignment="1">
      <alignment horizontal="left" vertical="top"/>
    </xf>
    <xf numFmtId="0" fontId="20" fillId="0" borderId="34" xfId="0" applyFont="1" applyFill="1" applyBorder="1" applyAlignment="1">
      <alignment horizontal="left" vertical="top"/>
    </xf>
    <xf numFmtId="0" fontId="36" fillId="0" borderId="117" xfId="0" applyFont="1" applyFill="1" applyBorder="1" applyAlignment="1" applyProtection="1">
      <alignment horizontal="left" vertical="top" wrapText="1"/>
      <protection locked="0"/>
    </xf>
    <xf numFmtId="0" fontId="36" fillId="0" borderId="128" xfId="0" applyFont="1" applyFill="1" applyBorder="1" applyAlignment="1" applyProtection="1">
      <alignment horizontal="left" vertical="top" wrapText="1"/>
      <protection locked="0"/>
    </xf>
    <xf numFmtId="0" fontId="36" fillId="0" borderId="22" xfId="0" applyFont="1" applyFill="1" applyBorder="1" applyAlignment="1" applyProtection="1">
      <alignment horizontal="left" vertical="top" wrapText="1"/>
      <protection locked="0"/>
    </xf>
    <xf numFmtId="0" fontId="36" fillId="0" borderId="30" xfId="0" applyFont="1" applyFill="1" applyBorder="1" applyAlignment="1" applyProtection="1">
      <alignment horizontal="left" vertical="top" wrapText="1"/>
      <protection locked="0"/>
    </xf>
    <xf numFmtId="0" fontId="32" fillId="0" borderId="22" xfId="0" applyFont="1" applyFill="1" applyBorder="1" applyAlignment="1">
      <alignment horizontal="left" vertical="top"/>
    </xf>
    <xf numFmtId="0" fontId="32" fillId="0" borderId="30" xfId="0" applyFont="1" applyFill="1" applyBorder="1" applyAlignment="1">
      <alignment horizontal="left" vertical="top"/>
    </xf>
    <xf numFmtId="0" fontId="37" fillId="0" borderId="24" xfId="0" applyFont="1" applyFill="1" applyBorder="1" applyAlignment="1">
      <alignment horizontal="left" vertical="top"/>
    </xf>
    <xf numFmtId="0" fontId="37" fillId="0" borderId="31" xfId="0" applyFont="1" applyFill="1" applyBorder="1" applyAlignment="1">
      <alignment horizontal="left" vertical="top"/>
    </xf>
    <xf numFmtId="0" fontId="0" fillId="0" borderId="2" xfId="0" applyBorder="1" applyAlignment="1">
      <alignment horizontal="left" vertical="top" wrapText="1"/>
    </xf>
    <xf numFmtId="0" fontId="0" fillId="0" borderId="8" xfId="0" applyBorder="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20" xfId="0"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wrapText="1"/>
    </xf>
    <xf numFmtId="0" fontId="20" fillId="0" borderId="0" xfId="0" applyFont="1" applyFill="1" applyBorder="1" applyAlignment="1">
      <alignment horizontal="left" vertical="top"/>
    </xf>
    <xf numFmtId="0" fontId="35" fillId="7" borderId="147" xfId="0" applyFont="1" applyFill="1" applyBorder="1" applyAlignment="1">
      <alignment horizontal="center" vertical="center"/>
    </xf>
    <xf numFmtId="0" fontId="35" fillId="7" borderId="127" xfId="0" applyFont="1" applyFill="1" applyBorder="1" applyAlignment="1">
      <alignment horizontal="center" vertical="center" wrapText="1"/>
    </xf>
    <xf numFmtId="0" fontId="31" fillId="0" borderId="0" xfId="0" applyFont="1" applyFill="1" applyAlignment="1">
      <alignment horizontal="left" vertical="top" wrapText="1"/>
    </xf>
    <xf numFmtId="0" fontId="32" fillId="0" borderId="0" xfId="0" applyFont="1" applyFill="1" applyAlignment="1">
      <alignment horizontal="left" vertical="top" wrapText="1"/>
    </xf>
    <xf numFmtId="0" fontId="32" fillId="0" borderId="0" xfId="0" applyFont="1" applyAlignment="1">
      <alignment horizontal="left" vertical="top"/>
    </xf>
    <xf numFmtId="0" fontId="32" fillId="0" borderId="8" xfId="0" applyFont="1" applyFill="1" applyBorder="1" applyAlignment="1">
      <alignment horizontal="left" vertical="top"/>
    </xf>
    <xf numFmtId="0" fontId="32" fillId="0" borderId="8" xfId="0" applyFont="1" applyFill="1" applyBorder="1" applyAlignment="1">
      <alignment horizontal="left" vertical="top" wrapText="1"/>
    </xf>
    <xf numFmtId="0" fontId="32" fillId="0" borderId="8" xfId="0" applyFont="1" applyBorder="1" applyAlignment="1">
      <alignment horizontal="left" vertical="top" wrapText="1"/>
    </xf>
    <xf numFmtId="0" fontId="32" fillId="0" borderId="117" xfId="0" applyFont="1" applyFill="1" applyBorder="1" applyAlignment="1">
      <alignment horizontal="left" vertical="top"/>
    </xf>
    <xf numFmtId="0" fontId="32" fillId="0" borderId="118" xfId="0" applyFont="1" applyFill="1" applyBorder="1" applyAlignment="1">
      <alignment horizontal="left" vertical="top" wrapText="1"/>
    </xf>
    <xf numFmtId="0" fontId="32" fillId="0" borderId="25" xfId="0" applyFont="1" applyBorder="1" applyAlignment="1">
      <alignment horizontal="left" vertical="top" wrapText="1"/>
    </xf>
    <xf numFmtId="0" fontId="14" fillId="0" borderId="119" xfId="0" applyFont="1" applyFill="1" applyBorder="1" applyAlignment="1">
      <alignment horizontal="center" vertical="center" wrapText="1"/>
    </xf>
    <xf numFmtId="0" fontId="14" fillId="0" borderId="23" xfId="0" applyFont="1" applyFill="1" applyBorder="1" applyAlignment="1">
      <alignment horizontal="center" vertical="center" wrapText="1"/>
    </xf>
    <xf numFmtId="0" fontId="32" fillId="0" borderId="148" xfId="0" applyFont="1" applyBorder="1" applyAlignment="1">
      <alignment horizontal="left" vertical="top"/>
    </xf>
    <xf numFmtId="0" fontId="32" fillId="0" borderId="149" xfId="0" applyFont="1" applyBorder="1" applyAlignment="1">
      <alignment horizontal="left" vertical="top" wrapText="1"/>
    </xf>
    <xf numFmtId="0" fontId="32" fillId="0" borderId="117" xfId="0" applyFont="1" applyBorder="1" applyAlignment="1">
      <alignment horizontal="left" vertical="top"/>
    </xf>
    <xf numFmtId="0" fontId="32" fillId="0" borderId="118" xfId="0" applyFont="1" applyBorder="1" applyAlignment="1">
      <alignment horizontal="left" vertical="top" wrapText="1"/>
    </xf>
    <xf numFmtId="0" fontId="32" fillId="0" borderId="22" xfId="0" applyFont="1" applyBorder="1" applyAlignment="1">
      <alignment horizontal="left" vertical="top"/>
    </xf>
    <xf numFmtId="0" fontId="31" fillId="0" borderId="24" xfId="0" applyFont="1" applyBorder="1" applyAlignment="1">
      <alignment horizontal="left" vertical="top" wrapText="1"/>
    </xf>
    <xf numFmtId="0" fontId="30" fillId="0" borderId="149" xfId="0" applyFont="1" applyBorder="1" applyAlignment="1">
      <alignment horizontal="center" vertical="center" wrapText="1"/>
    </xf>
    <xf numFmtId="0" fontId="30" fillId="0" borderId="150" xfId="0" applyFont="1" applyBorder="1" applyAlignment="1">
      <alignment horizontal="center" vertical="center" wrapText="1"/>
    </xf>
    <xf numFmtId="0" fontId="32" fillId="0" borderId="0" xfId="0" applyFont="1" applyFill="1" applyBorder="1" applyAlignment="1">
      <alignment horizontal="left" vertical="top"/>
    </xf>
    <xf numFmtId="0" fontId="29" fillId="7" borderId="136" xfId="0" applyFont="1" applyFill="1" applyBorder="1" applyAlignment="1">
      <alignment horizontal="center" vertical="center" wrapText="1"/>
    </xf>
    <xf numFmtId="0" fontId="29" fillId="7" borderId="142" xfId="0" applyFont="1" applyFill="1" applyBorder="1" applyAlignment="1">
      <alignment horizontal="center" vertical="center" wrapText="1"/>
    </xf>
    <xf numFmtId="0" fontId="30" fillId="0" borderId="128" xfId="0" applyFont="1" applyBorder="1" applyAlignment="1">
      <alignment horizontal="center" vertical="center" wrapText="1"/>
    </xf>
    <xf numFmtId="0" fontId="30" fillId="0" borderId="30" xfId="0" applyFont="1" applyBorder="1" applyAlignment="1">
      <alignment horizontal="center" vertical="center" wrapText="1"/>
    </xf>
    <xf numFmtId="0" fontId="30" fillId="0" borderId="22" xfId="0" applyFont="1" applyFill="1" applyBorder="1" applyAlignment="1">
      <alignment horizontal="center" vertical="center"/>
    </xf>
    <xf numFmtId="0" fontId="30" fillId="0" borderId="30" xfId="0" applyFont="1" applyFill="1" applyBorder="1" applyAlignment="1">
      <alignment horizontal="center" vertical="center"/>
    </xf>
    <xf numFmtId="0" fontId="30" fillId="0" borderId="24" xfId="0" applyFont="1" applyFill="1" applyBorder="1" applyAlignment="1">
      <alignment horizontal="center" vertical="center"/>
    </xf>
    <xf numFmtId="0" fontId="30" fillId="0" borderId="31"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119" xfId="0" applyFont="1" applyFill="1" applyBorder="1" applyAlignment="1">
      <alignment horizontal="center" vertical="center" wrapText="1"/>
    </xf>
    <xf numFmtId="0" fontId="30" fillId="0" borderId="23" xfId="0" applyFont="1" applyFill="1" applyBorder="1" applyAlignment="1">
      <alignment horizontal="center" vertical="center" wrapText="1"/>
    </xf>
    <xf numFmtId="0" fontId="30" fillId="0" borderId="8" xfId="0" applyFont="1" applyFill="1" applyBorder="1" applyAlignment="1">
      <alignment horizontal="center" vertical="center"/>
    </xf>
    <xf numFmtId="0" fontId="30" fillId="0" borderId="23" xfId="0" applyFont="1" applyFill="1" applyBorder="1" applyAlignment="1">
      <alignment horizontal="center" vertical="center"/>
    </xf>
    <xf numFmtId="0" fontId="30" fillId="0" borderId="0" xfId="0" applyFont="1" applyFill="1" applyAlignment="1">
      <alignment horizontal="center" vertical="center" wrapText="1"/>
    </xf>
    <xf numFmtId="0" fontId="30" fillId="0" borderId="0" xfId="0" applyFont="1" applyAlignment="1">
      <alignment horizontal="center" vertical="center"/>
    </xf>
    <xf numFmtId="0" fontId="33" fillId="0" borderId="8" xfId="0" applyFont="1" applyFill="1" applyBorder="1" applyAlignment="1">
      <alignment horizontal="left" vertical="center"/>
    </xf>
    <xf numFmtId="0" fontId="34" fillId="0" borderId="8" xfId="0" applyFont="1" applyFill="1" applyBorder="1" applyAlignment="1" applyProtection="1">
      <alignment horizontal="center" vertical="center" wrapText="1"/>
      <protection locked="0"/>
    </xf>
    <xf numFmtId="0" fontId="33" fillId="0" borderId="8" xfId="0" applyFont="1" applyFill="1" applyBorder="1" applyAlignment="1">
      <alignment horizontal="center" vertical="center"/>
    </xf>
    <xf numFmtId="0" fontId="12" fillId="7" borderId="141" xfId="0" applyFont="1" applyFill="1" applyBorder="1" applyAlignment="1">
      <alignment horizontal="center" vertical="center" wrapText="1"/>
    </xf>
    <xf numFmtId="0" fontId="30" fillId="0" borderId="20" xfId="0" applyFont="1" applyFill="1" applyBorder="1" applyAlignment="1">
      <alignment horizontal="center" vertical="center"/>
    </xf>
    <xf numFmtId="0" fontId="41" fillId="0" borderId="22" xfId="0" applyFont="1" applyFill="1" applyBorder="1" applyAlignment="1" applyProtection="1">
      <alignment horizontal="center" vertical="center" wrapText="1"/>
      <protection locked="0"/>
    </xf>
    <xf numFmtId="0" fontId="41" fillId="0" borderId="23" xfId="0" applyFont="1" applyFill="1" applyBorder="1" applyAlignment="1" applyProtection="1">
      <alignment horizontal="center" vertical="center" wrapText="1"/>
      <protection locked="0"/>
    </xf>
    <xf numFmtId="0" fontId="39" fillId="0" borderId="22" xfId="0" applyFont="1" applyFill="1" applyBorder="1" applyAlignment="1">
      <alignment horizontal="center" vertical="center"/>
    </xf>
    <xf numFmtId="0" fontId="39" fillId="0" borderId="23" xfId="0" applyFont="1" applyFill="1" applyBorder="1" applyAlignment="1">
      <alignment horizontal="center" vertical="center"/>
    </xf>
    <xf numFmtId="0" fontId="34" fillId="0" borderId="23" xfId="0" applyFont="1" applyFill="1" applyBorder="1" applyAlignment="1" applyProtection="1">
      <alignment horizontal="left" vertical="top" wrapText="1"/>
      <protection locked="0"/>
    </xf>
    <xf numFmtId="0" fontId="14" fillId="0" borderId="23" xfId="0" applyFont="1" applyFill="1" applyBorder="1" applyAlignment="1">
      <alignment horizontal="left" vertical="top"/>
    </xf>
    <xf numFmtId="0" fontId="14" fillId="0" borderId="119" xfId="0" applyFont="1" applyFill="1" applyBorder="1" applyAlignment="1">
      <alignment horizontal="left" vertical="top"/>
    </xf>
    <xf numFmtId="0" fontId="30" fillId="0" borderId="62" xfId="0" applyFont="1" applyFill="1" applyBorder="1" applyAlignment="1">
      <alignment horizontal="center" vertical="center"/>
    </xf>
    <xf numFmtId="0" fontId="41" fillId="0" borderId="30" xfId="0" applyFont="1" applyFill="1" applyBorder="1" applyAlignment="1" applyProtection="1">
      <alignment horizontal="center" vertical="center" wrapText="1"/>
      <protection locked="0"/>
    </xf>
    <xf numFmtId="0" fontId="39" fillId="0" borderId="117" xfId="0" applyFont="1" applyFill="1" applyBorder="1" applyAlignment="1">
      <alignment horizontal="center" vertical="center"/>
    </xf>
    <xf numFmtId="0" fontId="39" fillId="0" borderId="119" xfId="0" applyFont="1" applyFill="1" applyBorder="1" applyAlignment="1">
      <alignment horizontal="center" vertical="center"/>
    </xf>
    <xf numFmtId="0" fontId="30" fillId="0" borderId="20" xfId="0" applyFont="1" applyFill="1" applyBorder="1"/>
    <xf numFmtId="0" fontId="30" fillId="0" borderId="62" xfId="0" applyFont="1" applyFill="1" applyBorder="1" applyAlignment="1">
      <alignment wrapText="1"/>
    </xf>
    <xf numFmtId="0" fontId="30" fillId="0" borderId="22" xfId="0" applyFont="1" applyFill="1" applyBorder="1"/>
    <xf numFmtId="0" fontId="39" fillId="0" borderId="22" xfId="0" applyFont="1" applyFill="1" applyBorder="1" applyAlignment="1">
      <alignment horizontal="left"/>
    </xf>
    <xf numFmtId="0" fontId="39" fillId="0" borderId="30" xfId="0" applyFont="1" applyFill="1" applyBorder="1" applyAlignment="1">
      <alignment horizontal="left"/>
    </xf>
    <xf numFmtId="0" fontId="30" fillId="0" borderId="30" xfId="0" applyFont="1" applyFill="1" applyBorder="1"/>
    <xf numFmtId="0" fontId="30" fillId="0" borderId="22" xfId="0" applyFont="1" applyFill="1" applyBorder="1" applyAlignment="1">
      <alignment horizontal="left"/>
    </xf>
    <xf numFmtId="0" fontId="30" fillId="0" borderId="30" xfId="0" applyFont="1" applyFill="1" applyBorder="1" applyAlignment="1">
      <alignment horizontal="left"/>
    </xf>
    <xf numFmtId="0" fontId="0" fillId="0" borderId="31" xfId="0" applyFill="1" applyBorder="1" applyAlignment="1">
      <alignment wrapText="1"/>
    </xf>
    <xf numFmtId="0" fontId="33" fillId="0" borderId="23" xfId="0" applyFont="1" applyFill="1" applyBorder="1" applyAlignment="1">
      <alignment horizontal="center" vertical="center"/>
    </xf>
    <xf numFmtId="0" fontId="34" fillId="0" borderId="8" xfId="0" applyFont="1" applyFill="1" applyBorder="1" applyAlignment="1" applyProtection="1">
      <alignment horizontal="center" vertical="center"/>
      <protection locked="0"/>
    </xf>
    <xf numFmtId="0" fontId="34" fillId="0" borderId="23" xfId="0" applyFont="1" applyFill="1" applyBorder="1" applyAlignment="1" applyProtection="1">
      <alignment horizontal="center" vertical="center"/>
      <protection locked="0"/>
    </xf>
    <xf numFmtId="0" fontId="34" fillId="0" borderId="23" xfId="0" applyFont="1" applyFill="1" applyBorder="1" applyAlignment="1" applyProtection="1">
      <alignment horizontal="center" vertical="center" wrapText="1"/>
      <protection locked="0"/>
    </xf>
    <xf numFmtId="0" fontId="14" fillId="0" borderId="117" xfId="0" applyFont="1" applyFill="1" applyBorder="1" applyAlignment="1">
      <alignment horizontal="left" vertical="center"/>
    </xf>
    <xf numFmtId="0" fontId="14" fillId="0" borderId="118" xfId="0" applyFont="1" applyFill="1" applyBorder="1" applyAlignment="1">
      <alignment horizontal="left" vertical="center" wrapText="1"/>
    </xf>
    <xf numFmtId="0" fontId="14" fillId="0" borderId="22" xfId="0" applyFont="1" applyFill="1" applyBorder="1" applyAlignment="1">
      <alignment horizontal="left" vertical="center"/>
    </xf>
    <xf numFmtId="0" fontId="14" fillId="0" borderId="8" xfId="0" applyFont="1" applyFill="1" applyBorder="1" applyAlignment="1">
      <alignment horizontal="left" vertical="center" wrapText="1"/>
    </xf>
    <xf numFmtId="0" fontId="34" fillId="0" borderId="8" xfId="0" applyFont="1" applyFill="1" applyBorder="1" applyAlignment="1">
      <alignment horizontal="left" vertical="center"/>
    </xf>
    <xf numFmtId="0" fontId="34" fillId="0" borderId="22" xfId="0" applyFont="1" applyFill="1" applyBorder="1" applyAlignment="1" applyProtection="1">
      <alignment horizontal="left" vertical="center"/>
      <protection locked="0"/>
    </xf>
    <xf numFmtId="0" fontId="34" fillId="0" borderId="8" xfId="0" applyFont="1" applyFill="1" applyBorder="1" applyAlignment="1" applyProtection="1">
      <alignment horizontal="left" vertical="center"/>
      <protection locked="0"/>
    </xf>
    <xf numFmtId="0" fontId="34" fillId="0" borderId="22" xfId="0" applyFont="1" applyFill="1" applyBorder="1" applyAlignment="1" applyProtection="1">
      <alignment horizontal="left" vertical="center" wrapText="1"/>
      <protection locked="0"/>
    </xf>
    <xf numFmtId="0" fontId="33" fillId="0" borderId="22" xfId="0" applyFont="1" applyFill="1" applyBorder="1" applyAlignment="1">
      <alignment horizontal="left" vertical="center"/>
    </xf>
    <xf numFmtId="0" fontId="14" fillId="0" borderId="132" xfId="0" applyFont="1" applyBorder="1" applyAlignment="1">
      <alignment horizontal="center" vertical="center" wrapText="1"/>
    </xf>
    <xf numFmtId="0" fontId="14" fillId="0" borderId="151" xfId="0" applyFont="1" applyBorder="1" applyAlignment="1">
      <alignment horizontal="center" vertical="center" wrapText="1"/>
    </xf>
    <xf numFmtId="0" fontId="14" fillId="0" borderId="73" xfId="0" applyFont="1" applyBorder="1" applyAlignment="1">
      <alignment horizontal="center" vertical="center" wrapText="1"/>
    </xf>
    <xf numFmtId="0" fontId="14" fillId="0" borderId="152" xfId="0" applyFont="1" applyBorder="1" applyAlignment="1">
      <alignment horizontal="center" vertical="center" wrapText="1"/>
    </xf>
    <xf numFmtId="0" fontId="14" fillId="0" borderId="131" xfId="0" applyFont="1" applyBorder="1" applyAlignment="1">
      <alignment horizontal="left" vertical="center"/>
    </xf>
    <xf numFmtId="0" fontId="14" fillId="0" borderId="132" xfId="0" applyFont="1" applyBorder="1" applyAlignment="1">
      <alignment horizontal="left" vertical="center" wrapText="1"/>
    </xf>
    <xf numFmtId="0" fontId="14" fillId="0" borderId="85" xfId="0" applyFont="1" applyBorder="1" applyAlignment="1">
      <alignment horizontal="left" vertical="center"/>
    </xf>
    <xf numFmtId="0" fontId="14" fillId="0" borderId="73" xfId="0" applyFont="1" applyBorder="1" applyAlignment="1">
      <alignment horizontal="left" vertical="center" wrapText="1"/>
    </xf>
    <xf numFmtId="0" fontId="14" fillId="0" borderId="24" xfId="0" applyFont="1" applyFill="1" applyBorder="1" applyAlignment="1">
      <alignment horizontal="left" vertical="center"/>
    </xf>
    <xf numFmtId="0" fontId="0" fillId="0" borderId="117" xfId="0" applyFill="1" applyBorder="1"/>
    <xf numFmtId="0" fontId="0" fillId="0" borderId="118" xfId="0" applyFill="1" applyBorder="1" applyAlignment="1">
      <alignment wrapText="1"/>
    </xf>
    <xf numFmtId="0" fontId="0" fillId="0" borderId="119" xfId="0" applyFill="1" applyBorder="1" applyAlignment="1">
      <alignment wrapText="1"/>
    </xf>
    <xf numFmtId="0" fontId="0" fillId="0" borderId="23" xfId="0" applyFill="1" applyBorder="1" applyAlignment="1">
      <alignment wrapText="1"/>
    </xf>
    <xf numFmtId="0" fontId="19" fillId="0" borderId="8" xfId="0" applyFont="1" applyFill="1" applyBorder="1" applyAlignment="1" applyProtection="1">
      <alignment horizontal="right" vertical="top" wrapText="1" readingOrder="1"/>
      <protection locked="0"/>
    </xf>
    <xf numFmtId="0" fontId="17" fillId="0" borderId="23" xfId="0" applyFont="1" applyFill="1" applyBorder="1" applyAlignment="1" applyProtection="1">
      <alignment horizontal="right" vertical="top" wrapText="1" readingOrder="1"/>
      <protection locked="0"/>
    </xf>
    <xf numFmtId="0" fontId="15" fillId="0" borderId="0" xfId="0" applyFont="1"/>
    <xf numFmtId="0" fontId="9" fillId="2" borderId="121" xfId="1" applyFont="1" applyBorder="1" applyAlignment="1"/>
    <xf numFmtId="0" fontId="9" fillId="2" borderId="27" xfId="1" applyFont="1" applyBorder="1" applyAlignment="1"/>
    <xf numFmtId="0" fontId="9" fillId="2" borderId="129" xfId="1" applyFont="1" applyBorder="1" applyAlignment="1"/>
    <xf numFmtId="0" fontId="9" fillId="2" borderId="65" xfId="1" applyFont="1" applyBorder="1" applyAlignment="1"/>
    <xf numFmtId="0" fontId="15" fillId="0" borderId="22" xfId="0" applyFont="1" applyFill="1" applyBorder="1" applyAlignment="1">
      <alignment horizontal="left" wrapText="1"/>
    </xf>
    <xf numFmtId="0" fontId="15" fillId="0" borderId="148" xfId="0" applyFont="1" applyFill="1" applyBorder="1" applyAlignment="1">
      <alignment horizontal="left" wrapText="1"/>
    </xf>
    <xf numFmtId="0" fontId="42" fillId="0" borderId="0" xfId="0" applyFont="1"/>
    <xf numFmtId="0" fontId="43" fillId="0" borderId="0" xfId="0" applyFont="1"/>
    <xf numFmtId="0" fontId="42" fillId="15" borderId="163" xfId="0" applyFont="1" applyFill="1" applyBorder="1"/>
    <xf numFmtId="0" fontId="42" fillId="16" borderId="0" xfId="0" applyFont="1" applyFill="1" applyAlignment="1">
      <alignment wrapText="1"/>
    </xf>
    <xf numFmtId="0" fontId="42" fillId="17" borderId="0" xfId="0" applyFont="1" applyFill="1" applyAlignment="1">
      <alignment wrapText="1"/>
    </xf>
    <xf numFmtId="0" fontId="42" fillId="18" borderId="0" xfId="0" applyFont="1" applyFill="1" applyAlignment="1">
      <alignment wrapText="1"/>
    </xf>
    <xf numFmtId="0" fontId="42" fillId="19" borderId="0" xfId="0" applyFont="1" applyFill="1" applyAlignment="1">
      <alignment wrapText="1"/>
    </xf>
    <xf numFmtId="0" fontId="44" fillId="15" borderId="0" xfId="0" applyFont="1" applyFill="1"/>
    <xf numFmtId="0" fontId="44" fillId="16" borderId="0" xfId="0" applyFont="1" applyFill="1" applyAlignment="1">
      <alignment wrapText="1"/>
    </xf>
    <xf numFmtId="0" fontId="44" fillId="17" borderId="0" xfId="0" applyFont="1" applyFill="1" applyAlignment="1">
      <alignment wrapText="1"/>
    </xf>
    <xf numFmtId="0" fontId="44" fillId="18" borderId="0" xfId="0" applyFont="1" applyFill="1" applyAlignment="1">
      <alignment wrapText="1"/>
    </xf>
    <xf numFmtId="0" fontId="44" fillId="19" borderId="0" xfId="0" applyFont="1" applyFill="1" applyAlignment="1">
      <alignment wrapText="1"/>
    </xf>
    <xf numFmtId="0" fontId="44" fillId="16" borderId="0" xfId="0" applyFont="1" applyFill="1"/>
    <xf numFmtId="0" fontId="44" fillId="17" borderId="0" xfId="0" applyFont="1" applyFill="1"/>
    <xf numFmtId="0" fontId="44" fillId="18" borderId="0" xfId="0" applyFont="1" applyFill="1"/>
    <xf numFmtId="0" fontId="44" fillId="19" borderId="0" xfId="0" applyFont="1" applyFill="1"/>
    <xf numFmtId="0" fontId="43" fillId="15" borderId="0" xfId="0" applyFont="1" applyFill="1"/>
    <xf numFmtId="0" fontId="43" fillId="16" borderId="0" xfId="0" applyFont="1" applyFill="1" applyAlignment="1">
      <alignment wrapText="1"/>
    </xf>
    <xf numFmtId="0" fontId="43" fillId="17" borderId="0" xfId="0" applyFont="1" applyFill="1" applyAlignment="1">
      <alignment wrapText="1"/>
    </xf>
    <xf numFmtId="0" fontId="43" fillId="18" borderId="0" xfId="0" applyFont="1" applyFill="1" applyAlignment="1">
      <alignment wrapText="1"/>
    </xf>
    <xf numFmtId="0" fontId="43" fillId="19" borderId="0" xfId="0" applyFont="1" applyFill="1" applyAlignment="1">
      <alignment wrapText="1"/>
    </xf>
    <xf numFmtId="0" fontId="43" fillId="16" borderId="0" xfId="0" applyFont="1" applyFill="1"/>
    <xf numFmtId="0" fontId="43" fillId="17" borderId="0" xfId="0" applyFont="1" applyFill="1"/>
    <xf numFmtId="0" fontId="43" fillId="18" borderId="0" xfId="0" applyFont="1" applyFill="1"/>
    <xf numFmtId="0" fontId="43" fillId="19" borderId="0" xfId="0" applyFont="1" applyFill="1"/>
    <xf numFmtId="0" fontId="5" fillId="7" borderId="122" xfId="0" applyFont="1" applyFill="1" applyBorder="1" applyAlignment="1">
      <alignment horizontal="center" vertical="center"/>
    </xf>
    <xf numFmtId="0" fontId="6" fillId="0" borderId="2" xfId="0" applyFont="1" applyBorder="1" applyAlignment="1">
      <alignment horizontal="left" vertical="center" wrapText="1"/>
    </xf>
    <xf numFmtId="0" fontId="6" fillId="0" borderId="2" xfId="0" applyFont="1" applyBorder="1" applyAlignment="1">
      <alignment horizontal="center" vertical="center" wrapText="1"/>
    </xf>
    <xf numFmtId="0" fontId="6" fillId="0" borderId="62" xfId="0" applyFont="1" applyFill="1" applyBorder="1" applyAlignment="1">
      <alignment horizontal="center" vertical="center" wrapText="1"/>
    </xf>
    <xf numFmtId="0" fontId="6" fillId="0" borderId="22" xfId="0" applyFont="1" applyBorder="1" applyAlignment="1">
      <alignment horizontal="left" vertical="center"/>
    </xf>
    <xf numFmtId="0" fontId="6" fillId="0" borderId="8" xfId="0" applyFont="1" applyBorder="1" applyAlignment="1">
      <alignment horizontal="left" vertical="center"/>
    </xf>
    <xf numFmtId="0" fontId="6" fillId="0" borderId="8" xfId="0" applyFont="1" applyBorder="1" applyAlignment="1">
      <alignment horizontal="center" vertical="center"/>
    </xf>
    <xf numFmtId="0" fontId="6" fillId="0" borderId="30" xfId="0" applyFont="1" applyFill="1" applyBorder="1" applyAlignment="1">
      <alignment horizontal="center" vertical="center" wrapText="1"/>
    </xf>
    <xf numFmtId="0" fontId="6" fillId="0" borderId="30" xfId="0" applyFont="1" applyFill="1" applyBorder="1" applyAlignment="1">
      <alignment horizontal="center" vertical="center"/>
    </xf>
    <xf numFmtId="0" fontId="45" fillId="0" borderId="22" xfId="0" applyFont="1" applyBorder="1" applyAlignment="1">
      <alignment horizontal="left" vertical="center"/>
    </xf>
    <xf numFmtId="0" fontId="45" fillId="0" borderId="8" xfId="0" applyFont="1" applyBorder="1" applyAlignment="1">
      <alignment horizontal="left" vertical="center"/>
    </xf>
    <xf numFmtId="0" fontId="45" fillId="0" borderId="8" xfId="0" applyFont="1" applyBorder="1" applyAlignment="1">
      <alignment horizontal="center" vertical="center"/>
    </xf>
    <xf numFmtId="0" fontId="45" fillId="0" borderId="30" xfId="0" applyFont="1" applyFill="1" applyBorder="1" applyAlignment="1">
      <alignment horizontal="center" vertical="center" wrapText="1"/>
    </xf>
    <xf numFmtId="0" fontId="45" fillId="0" borderId="30" xfId="0" applyFont="1" applyFill="1" applyBorder="1" applyAlignment="1">
      <alignment horizontal="center" vertical="center"/>
    </xf>
    <xf numFmtId="0" fontId="26" fillId="15" borderId="0" xfId="4" applyFill="1"/>
    <xf numFmtId="0" fontId="43" fillId="20" borderId="0" xfId="0" applyFont="1" applyFill="1"/>
    <xf numFmtId="0" fontId="9" fillId="2" borderId="167" xfId="1" applyFont="1" applyBorder="1" applyAlignment="1"/>
    <xf numFmtId="0" fontId="9" fillId="2" borderId="168" xfId="1" applyFont="1" applyBorder="1" applyAlignment="1"/>
    <xf numFmtId="0" fontId="42" fillId="15" borderId="169" xfId="0" applyFont="1" applyFill="1" applyBorder="1"/>
    <xf numFmtId="0" fontId="42" fillId="16" borderId="0" xfId="0" applyFont="1" applyFill="1" applyBorder="1" applyAlignment="1">
      <alignment wrapText="1"/>
    </xf>
    <xf numFmtId="0" fontId="42" fillId="17" borderId="0" xfId="0" applyFont="1" applyFill="1" applyBorder="1" applyAlignment="1">
      <alignment wrapText="1"/>
    </xf>
    <xf numFmtId="0" fontId="44" fillId="15" borderId="169" xfId="0" applyFont="1" applyFill="1" applyBorder="1"/>
    <xf numFmtId="0" fontId="44" fillId="16" borderId="0" xfId="0" applyFont="1" applyFill="1" applyBorder="1" applyAlignment="1">
      <alignment wrapText="1"/>
    </xf>
    <xf numFmtId="0" fontId="44" fillId="17" borderId="0" xfId="0" applyFont="1" applyFill="1" applyBorder="1" applyAlignment="1">
      <alignment wrapText="1"/>
    </xf>
    <xf numFmtId="0" fontId="44" fillId="16" borderId="0" xfId="0" applyFont="1" applyFill="1" applyBorder="1"/>
    <xf numFmtId="0" fontId="44" fillId="17" borderId="0" xfId="0" applyFont="1" applyFill="1" applyBorder="1"/>
    <xf numFmtId="0" fontId="43" fillId="15" borderId="169" xfId="0" applyFont="1" applyFill="1" applyBorder="1"/>
    <xf numFmtId="0" fontId="43" fillId="16" borderId="0" xfId="0" applyFont="1" applyFill="1" applyBorder="1" applyAlignment="1">
      <alignment wrapText="1"/>
    </xf>
    <xf numFmtId="0" fontId="43" fillId="17" borderId="0" xfId="0" applyFont="1" applyFill="1" applyBorder="1" applyAlignment="1">
      <alignment wrapText="1"/>
    </xf>
    <xf numFmtId="0" fontId="26" fillId="15" borderId="169" xfId="4" applyFill="1" applyBorder="1" applyAlignment="1">
      <alignment wrapText="1"/>
    </xf>
    <xf numFmtId="0" fontId="43" fillId="17" borderId="0" xfId="0" applyFont="1" applyFill="1" applyBorder="1" applyAlignment="1">
      <alignment horizontal="center" vertical="center" wrapText="1"/>
    </xf>
    <xf numFmtId="0" fontId="43" fillId="16" borderId="0" xfId="0" applyFont="1" applyFill="1" applyBorder="1"/>
    <xf numFmtId="0" fontId="0" fillId="0" borderId="169" xfId="0" applyBorder="1"/>
    <xf numFmtId="0" fontId="0" fillId="0" borderId="116" xfId="0" applyBorder="1"/>
    <xf numFmtId="0" fontId="15" fillId="0" borderId="157" xfId="0" applyFont="1" applyFill="1" applyBorder="1" applyAlignment="1">
      <alignment horizontal="left" vertical="center"/>
    </xf>
    <xf numFmtId="0" fontId="0" fillId="0" borderId="128" xfId="0" applyBorder="1" applyAlignment="1">
      <alignment wrapText="1"/>
    </xf>
    <xf numFmtId="0" fontId="42" fillId="16" borderId="169" xfId="0" applyFont="1" applyFill="1" applyBorder="1" applyAlignment="1">
      <alignment wrapText="1"/>
    </xf>
    <xf numFmtId="0" fontId="42" fillId="18" borderId="0" xfId="0" applyFont="1" applyFill="1" applyBorder="1" applyAlignment="1">
      <alignment wrapText="1"/>
    </xf>
    <xf numFmtId="0" fontId="42" fillId="19" borderId="0" xfId="0" applyFont="1" applyFill="1" applyBorder="1" applyAlignment="1">
      <alignment wrapText="1"/>
    </xf>
    <xf numFmtId="0" fontId="44" fillId="16" borderId="169" xfId="0" applyFont="1" applyFill="1" applyBorder="1" applyAlignment="1">
      <alignment wrapText="1"/>
    </xf>
    <xf numFmtId="0" fontId="44" fillId="18" borderId="0" xfId="0" applyFont="1" applyFill="1" applyBorder="1" applyAlignment="1">
      <alignment wrapText="1"/>
    </xf>
    <xf numFmtId="0" fontId="44" fillId="19" borderId="0" xfId="0" applyFont="1" applyFill="1" applyBorder="1" applyAlignment="1">
      <alignment wrapText="1"/>
    </xf>
    <xf numFmtId="0" fontId="44" fillId="16" borderId="169" xfId="0" applyFont="1" applyFill="1" applyBorder="1"/>
    <xf numFmtId="0" fontId="44" fillId="18" borderId="0" xfId="0" applyFont="1" applyFill="1" applyBorder="1"/>
    <xf numFmtId="0" fontId="44" fillId="19" borderId="0" xfId="0" applyFont="1" applyFill="1" applyBorder="1"/>
    <xf numFmtId="0" fontId="43" fillId="16" borderId="169" xfId="0" applyFont="1" applyFill="1" applyBorder="1" applyAlignment="1">
      <alignment wrapText="1"/>
    </xf>
    <xf numFmtId="0" fontId="43" fillId="18" borderId="0" xfId="0" applyFont="1" applyFill="1" applyBorder="1" applyAlignment="1">
      <alignment wrapText="1"/>
    </xf>
    <xf numFmtId="0" fontId="43" fillId="19" borderId="0" xfId="0" applyFont="1" applyFill="1" applyBorder="1" applyAlignment="1">
      <alignment wrapText="1"/>
    </xf>
    <xf numFmtId="0" fontId="43" fillId="17" borderId="0" xfId="0" applyFont="1" applyFill="1" applyBorder="1"/>
    <xf numFmtId="0" fontId="26" fillId="16" borderId="169" xfId="4" applyFill="1" applyBorder="1" applyAlignment="1">
      <alignment wrapText="1"/>
    </xf>
    <xf numFmtId="0" fontId="9" fillId="2" borderId="27" xfId="1" applyFont="1" applyBorder="1" applyAlignment="1">
      <alignment vertical="center"/>
    </xf>
    <xf numFmtId="0" fontId="42" fillId="17" borderId="0" xfId="0" applyFont="1" applyFill="1" applyBorder="1" applyAlignment="1">
      <alignment vertical="center" wrapText="1"/>
    </xf>
    <xf numFmtId="0" fontId="44" fillId="17" borderId="0" xfId="0" applyFont="1" applyFill="1" applyBorder="1" applyAlignment="1">
      <alignment vertical="center" wrapText="1"/>
    </xf>
    <xf numFmtId="0" fontId="44" fillId="17" borderId="0" xfId="0" applyFont="1" applyFill="1" applyBorder="1" applyAlignment="1">
      <alignment vertical="center"/>
    </xf>
    <xf numFmtId="0" fontId="43" fillId="17" borderId="0" xfId="0" applyFont="1" applyFill="1" applyBorder="1" applyAlignment="1">
      <alignment vertical="center" wrapText="1"/>
    </xf>
    <xf numFmtId="0" fontId="0" fillId="0" borderId="0" xfId="0" applyBorder="1" applyAlignment="1">
      <alignment vertical="center"/>
    </xf>
    <xf numFmtId="0" fontId="0" fillId="0" borderId="0" xfId="0" applyBorder="1" applyAlignment="1">
      <alignment horizontal="center" vertical="center"/>
    </xf>
    <xf numFmtId="0" fontId="26" fillId="18" borderId="0" xfId="4" applyFill="1" applyBorder="1" applyAlignment="1">
      <alignment horizontal="center" vertical="center" wrapText="1"/>
    </xf>
    <xf numFmtId="0" fontId="43" fillId="19" borderId="0" xfId="0" applyFont="1" applyFill="1" applyBorder="1" applyAlignment="1">
      <alignment horizontal="center" vertical="center" wrapText="1"/>
    </xf>
    <xf numFmtId="0" fontId="26" fillId="16" borderId="0" xfId="4" applyFill="1" applyBorder="1" applyAlignment="1">
      <alignment horizontal="center" vertical="center" wrapText="1"/>
    </xf>
    <xf numFmtId="0" fontId="46" fillId="17" borderId="0" xfId="0" applyFont="1" applyFill="1" applyAlignment="1">
      <alignment horizontal="center" vertical="center" wrapText="1"/>
    </xf>
    <xf numFmtId="0" fontId="44" fillId="18" borderId="0" xfId="0" applyFont="1" applyFill="1" applyAlignment="1">
      <alignment horizontal="center" vertical="center" wrapText="1"/>
    </xf>
    <xf numFmtId="0" fontId="26" fillId="17" borderId="0" xfId="4" applyFill="1" applyAlignment="1">
      <alignment wrapText="1"/>
    </xf>
    <xf numFmtId="0" fontId="46" fillId="16" borderId="0" xfId="0" applyFont="1" applyFill="1" applyAlignment="1">
      <alignment horizontal="center" vertical="top" wrapText="1"/>
    </xf>
    <xf numFmtId="0" fontId="46" fillId="17" borderId="0" xfId="0" applyFont="1" applyFill="1" applyAlignment="1">
      <alignment horizontal="center" vertical="top" wrapText="1"/>
    </xf>
    <xf numFmtId="0" fontId="46" fillId="16" borderId="0" xfId="0" applyFont="1" applyFill="1" applyAlignment="1">
      <alignment wrapText="1"/>
    </xf>
    <xf numFmtId="0" fontId="46" fillId="17" borderId="0" xfId="0" applyFont="1" applyFill="1" applyAlignment="1">
      <alignment horizontal="center" vertical="top"/>
    </xf>
    <xf numFmtId="0" fontId="46" fillId="16" borderId="0" xfId="0" applyFont="1" applyFill="1" applyAlignment="1">
      <alignment vertical="top" wrapText="1"/>
    </xf>
    <xf numFmtId="0" fontId="19" fillId="10" borderId="8" xfId="0" applyFont="1" applyFill="1" applyBorder="1" applyAlignment="1" applyProtection="1">
      <alignment horizontal="left" vertical="top"/>
      <protection locked="0"/>
    </xf>
    <xf numFmtId="0" fontId="19" fillId="10" borderId="8" xfId="0" applyFont="1" applyFill="1" applyBorder="1" applyAlignment="1" applyProtection="1">
      <alignment horizontal="left" vertical="top" wrapText="1" readingOrder="1"/>
      <protection locked="0"/>
    </xf>
    <xf numFmtId="0" fontId="0" fillId="10" borderId="8" xfId="0" applyFont="1" applyFill="1" applyBorder="1" applyAlignment="1">
      <alignment horizontal="left"/>
    </xf>
    <xf numFmtId="0" fontId="46" fillId="18" borderId="0" xfId="0" applyFont="1" applyFill="1" applyAlignment="1">
      <alignment horizontal="center" vertical="top" wrapText="1"/>
    </xf>
    <xf numFmtId="0" fontId="46" fillId="18" borderId="0" xfId="0" applyFont="1" applyFill="1" applyAlignment="1">
      <alignment horizontal="center" vertical="center" wrapText="1"/>
    </xf>
    <xf numFmtId="0" fontId="46" fillId="17" borderId="0" xfId="0" applyFont="1" applyFill="1" applyAlignment="1">
      <alignment wrapText="1"/>
    </xf>
    <xf numFmtId="0" fontId="49" fillId="0" borderId="0" xfId="0" applyFont="1"/>
    <xf numFmtId="0" fontId="48" fillId="0" borderId="0" xfId="0" applyFont="1"/>
    <xf numFmtId="0" fontId="19" fillId="10" borderId="22" xfId="0" applyFont="1" applyFill="1" applyBorder="1" applyAlignment="1" applyProtection="1">
      <alignment horizontal="left" vertical="top" wrapText="1" readingOrder="1"/>
      <protection locked="0"/>
    </xf>
    <xf numFmtId="0" fontId="44" fillId="10" borderId="0" xfId="0" applyFont="1" applyFill="1" applyAlignment="1">
      <alignment wrapText="1"/>
    </xf>
    <xf numFmtId="0" fontId="0" fillId="10" borderId="22" xfId="0" applyFont="1" applyFill="1" applyBorder="1" applyAlignment="1">
      <alignment horizontal="left"/>
    </xf>
    <xf numFmtId="0" fontId="19" fillId="10" borderId="8" xfId="0" applyFont="1" applyFill="1" applyBorder="1" applyAlignment="1">
      <alignment horizontal="left"/>
    </xf>
    <xf numFmtId="0" fontId="20" fillId="10" borderId="8" xfId="0" applyFont="1" applyFill="1" applyBorder="1" applyAlignment="1">
      <alignment horizontal="left"/>
    </xf>
    <xf numFmtId="0" fontId="19" fillId="10" borderId="22" xfId="0" applyFont="1" applyFill="1" applyBorder="1" applyAlignment="1" applyProtection="1">
      <alignment horizontal="left" vertical="top"/>
      <protection locked="0"/>
    </xf>
    <xf numFmtId="0" fontId="44" fillId="10" borderId="0" xfId="0" applyFont="1" applyFill="1"/>
    <xf numFmtId="0" fontId="43" fillId="10" borderId="0" xfId="0" applyFont="1" applyFill="1" applyAlignment="1">
      <alignment wrapText="1"/>
    </xf>
    <xf numFmtId="0" fontId="43" fillId="18" borderId="0" xfId="0" applyFont="1" applyFill="1" applyAlignment="1">
      <alignment horizontal="center" wrapText="1"/>
    </xf>
    <xf numFmtId="0" fontId="32" fillId="21" borderId="22" xfId="0" applyFont="1" applyFill="1" applyBorder="1" applyAlignment="1">
      <alignment horizontal="left" vertical="top"/>
    </xf>
    <xf numFmtId="0" fontId="32" fillId="21" borderId="8" xfId="0" applyFont="1" applyFill="1" applyBorder="1" applyAlignment="1">
      <alignment horizontal="left" vertical="top" wrapText="1"/>
    </xf>
    <xf numFmtId="0" fontId="30" fillId="22" borderId="8" xfId="0" applyFont="1" applyFill="1" applyBorder="1" applyAlignment="1">
      <alignment horizontal="center" vertical="center" wrapText="1"/>
    </xf>
    <xf numFmtId="0" fontId="26" fillId="15" borderId="0" xfId="4" applyFill="1" applyAlignment="1">
      <alignment wrapText="1"/>
    </xf>
    <xf numFmtId="0" fontId="26" fillId="16" borderId="0" xfId="4" applyFill="1" applyAlignment="1">
      <alignment wrapText="1"/>
    </xf>
    <xf numFmtId="0" fontId="0" fillId="0" borderId="0" xfId="0" quotePrefix="1"/>
    <xf numFmtId="0" fontId="0" fillId="23" borderId="0" xfId="0" quotePrefix="1" applyFill="1"/>
    <xf numFmtId="0" fontId="20" fillId="23" borderId="8" xfId="0" applyFont="1" applyFill="1" applyBorder="1"/>
    <xf numFmtId="0" fontId="20" fillId="23" borderId="22" xfId="0" applyFont="1" applyFill="1" applyBorder="1"/>
    <xf numFmtId="0" fontId="20" fillId="23" borderId="8" xfId="0" applyFont="1" applyFill="1" applyBorder="1" applyAlignment="1">
      <alignment horizontal="left"/>
    </xf>
    <xf numFmtId="0" fontId="43" fillId="23" borderId="0" xfId="0" applyFont="1" applyFill="1" applyAlignment="1">
      <alignment wrapText="1"/>
    </xf>
    <xf numFmtId="0" fontId="0" fillId="23" borderId="0" xfId="0" applyFill="1"/>
    <xf numFmtId="0" fontId="0" fillId="23" borderId="8" xfId="0" applyFont="1" applyFill="1" applyBorder="1"/>
    <xf numFmtId="0" fontId="0" fillId="23" borderId="22" xfId="0" applyFont="1" applyFill="1" applyBorder="1"/>
    <xf numFmtId="0" fontId="0" fillId="23" borderId="8" xfId="0" applyFont="1" applyFill="1" applyBorder="1" applyAlignment="1">
      <alignment horizontal="left"/>
    </xf>
    <xf numFmtId="0" fontId="0" fillId="23" borderId="22" xfId="0" applyFont="1" applyFill="1" applyBorder="1" applyAlignment="1">
      <alignment horizontal="left"/>
    </xf>
    <xf numFmtId="0" fontId="19" fillId="23" borderId="8" xfId="0" applyFont="1" applyFill="1" applyBorder="1" applyAlignment="1" applyProtection="1">
      <alignment horizontal="left" vertical="top" readingOrder="1"/>
      <protection locked="0"/>
    </xf>
    <xf numFmtId="0" fontId="19" fillId="23" borderId="22" xfId="0" applyFont="1" applyFill="1" applyBorder="1" applyAlignment="1" applyProtection="1">
      <alignment horizontal="left" vertical="top" wrapText="1" readingOrder="1"/>
      <protection locked="0"/>
    </xf>
    <xf numFmtId="0" fontId="19" fillId="23" borderId="8" xfId="0" applyFont="1" applyFill="1" applyBorder="1" applyAlignment="1" applyProtection="1">
      <alignment horizontal="left" vertical="top" wrapText="1" readingOrder="1"/>
      <protection locked="0"/>
    </xf>
    <xf numFmtId="0" fontId="19" fillId="23" borderId="8" xfId="0" applyFont="1" applyFill="1" applyBorder="1" applyAlignment="1" applyProtection="1">
      <alignment vertical="top"/>
      <protection locked="0"/>
    </xf>
    <xf numFmtId="0" fontId="19" fillId="23" borderId="22" xfId="0" applyFont="1" applyFill="1" applyBorder="1" applyAlignment="1" applyProtection="1">
      <alignment horizontal="left" vertical="top"/>
      <protection locked="0"/>
    </xf>
    <xf numFmtId="0" fontId="19" fillId="23" borderId="8" xfId="0" applyFont="1" applyFill="1" applyBorder="1" applyAlignment="1" applyProtection="1">
      <alignment horizontal="left" vertical="top"/>
      <protection locked="0"/>
    </xf>
    <xf numFmtId="0" fontId="19" fillId="23" borderId="8" xfId="0" applyFont="1" applyFill="1" applyBorder="1"/>
    <xf numFmtId="0" fontId="0" fillId="22" borderId="117" xfId="0" applyFill="1" applyBorder="1" applyAlignment="1">
      <alignment horizontal="left" vertical="center"/>
    </xf>
    <xf numFmtId="0" fontId="0" fillId="22" borderId="118" xfId="0" applyFill="1" applyBorder="1" applyAlignment="1">
      <alignment horizontal="left" vertical="center" wrapText="1"/>
    </xf>
    <xf numFmtId="0" fontId="0" fillId="22" borderId="0" xfId="0" applyFill="1"/>
    <xf numFmtId="0" fontId="0" fillId="22" borderId="22" xfId="0" applyFill="1" applyBorder="1" applyAlignment="1">
      <alignment horizontal="left" vertical="center"/>
    </xf>
    <xf numFmtId="0" fontId="0" fillId="22" borderId="8" xfId="0" applyFill="1" applyBorder="1" applyAlignment="1">
      <alignment horizontal="left" vertical="center" wrapText="1"/>
    </xf>
    <xf numFmtId="0" fontId="16" fillId="22" borderId="22" xfId="0" applyFont="1" applyFill="1" applyBorder="1" applyAlignment="1">
      <alignment horizontal="left" vertical="center"/>
    </xf>
    <xf numFmtId="0" fontId="17" fillId="22" borderId="8" xfId="0" applyFont="1" applyFill="1" applyBorder="1" applyAlignment="1">
      <alignment horizontal="left" vertical="center"/>
    </xf>
    <xf numFmtId="0" fontId="20" fillId="22" borderId="8" xfId="0" applyFont="1" applyFill="1" applyBorder="1" applyAlignment="1">
      <alignment horizontal="left" vertical="center"/>
    </xf>
    <xf numFmtId="0" fontId="17" fillId="22" borderId="22" xfId="0" applyFont="1" applyFill="1" applyBorder="1" applyAlignment="1" applyProtection="1">
      <alignment horizontal="left" vertical="center"/>
      <protection locked="0"/>
    </xf>
    <xf numFmtId="0" fontId="17" fillId="22" borderId="8" xfId="0" applyFont="1" applyFill="1" applyBorder="1" applyAlignment="1" applyProtection="1">
      <alignment horizontal="left" vertical="center"/>
      <protection locked="0"/>
    </xf>
    <xf numFmtId="0" fontId="19" fillId="22" borderId="8" xfId="0" applyFont="1" applyFill="1" applyBorder="1" applyAlignment="1" applyProtection="1">
      <alignment horizontal="left" vertical="center"/>
      <protection locked="0"/>
    </xf>
    <xf numFmtId="0" fontId="17" fillId="22" borderId="22" xfId="0" applyFont="1" applyFill="1" applyBorder="1" applyAlignment="1" applyProtection="1">
      <alignment horizontal="left" vertical="center" wrapText="1"/>
      <protection locked="0"/>
    </xf>
    <xf numFmtId="0" fontId="19" fillId="22" borderId="8" xfId="0" applyFont="1" applyFill="1" applyBorder="1" applyAlignment="1" applyProtection="1">
      <alignment horizontal="left" vertical="center" wrapText="1"/>
      <protection locked="0"/>
    </xf>
    <xf numFmtId="0" fontId="18" fillId="22" borderId="22" xfId="0" applyFont="1" applyFill="1" applyBorder="1" applyAlignment="1">
      <alignment horizontal="left" vertical="center"/>
    </xf>
    <xf numFmtId="0" fontId="18" fillId="22" borderId="8" xfId="0" applyFont="1" applyFill="1" applyBorder="1" applyAlignment="1">
      <alignment horizontal="left" vertical="center"/>
    </xf>
    <xf numFmtId="0" fontId="20" fillId="22" borderId="0" xfId="0" applyFont="1" applyFill="1"/>
    <xf numFmtId="0" fontId="57" fillId="7" borderId="159" xfId="0" applyFont="1" applyFill="1" applyBorder="1" applyAlignment="1">
      <alignment horizontal="center" vertical="center"/>
    </xf>
    <xf numFmtId="0" fontId="57" fillId="7" borderId="160" xfId="0" applyFont="1" applyFill="1" applyBorder="1" applyAlignment="1">
      <alignment horizontal="center" vertical="center" wrapText="1"/>
    </xf>
    <xf numFmtId="0" fontId="57" fillId="7" borderId="161" xfId="0" applyFont="1" applyFill="1" applyBorder="1" applyAlignment="1">
      <alignment horizontal="center" vertical="center" wrapText="1"/>
    </xf>
    <xf numFmtId="0" fontId="47" fillId="7" borderId="122" xfId="0" applyFont="1" applyFill="1" applyBorder="1" applyAlignment="1">
      <alignment horizontal="center" vertical="center"/>
    </xf>
    <xf numFmtId="0" fontId="47" fillId="7" borderId="35" xfId="0" applyFont="1" applyFill="1" applyBorder="1" applyAlignment="1">
      <alignment horizontal="center" vertical="center" wrapText="1"/>
    </xf>
    <xf numFmtId="0" fontId="13" fillId="6" borderId="27" xfId="0" applyFont="1" applyFill="1" applyBorder="1" applyAlignment="1">
      <alignment horizontal="center" vertical="center"/>
    </xf>
    <xf numFmtId="0" fontId="58" fillId="11" borderId="22" xfId="0" applyFont="1" applyFill="1" applyBorder="1" applyAlignment="1">
      <alignment horizontal="left" vertical="center"/>
    </xf>
    <xf numFmtId="0" fontId="58" fillId="11" borderId="30" xfId="0" applyFont="1" applyFill="1" applyBorder="1" applyAlignment="1">
      <alignment horizontal="left" vertical="center"/>
    </xf>
    <xf numFmtId="0" fontId="21" fillId="11" borderId="24" xfId="0" applyFont="1" applyFill="1" applyBorder="1" applyAlignment="1">
      <alignment horizontal="left" vertical="center"/>
    </xf>
    <xf numFmtId="0" fontId="21" fillId="11" borderId="31" xfId="0" applyFont="1" applyFill="1" applyBorder="1" applyAlignment="1">
      <alignment horizontal="left" vertical="center"/>
    </xf>
    <xf numFmtId="0" fontId="21" fillId="0" borderId="22" xfId="0" applyFont="1" applyFill="1" applyBorder="1" applyAlignment="1">
      <alignment horizontal="center" vertical="center"/>
    </xf>
    <xf numFmtId="0" fontId="21" fillId="0" borderId="30" xfId="0" applyFont="1" applyFill="1" applyBorder="1" applyAlignment="1">
      <alignment horizontal="center" vertical="center"/>
    </xf>
    <xf numFmtId="0" fontId="58" fillId="0" borderId="22" xfId="0" applyFont="1" applyFill="1" applyBorder="1" applyAlignment="1">
      <alignment horizontal="center" vertical="center"/>
    </xf>
    <xf numFmtId="0" fontId="58" fillId="0" borderId="30" xfId="0" applyFont="1" applyFill="1" applyBorder="1" applyAlignment="1">
      <alignment horizontal="center" vertical="center"/>
    </xf>
    <xf numFmtId="0" fontId="22" fillId="0" borderId="22" xfId="0" applyFont="1" applyFill="1" applyBorder="1" applyAlignment="1" applyProtection="1">
      <alignment horizontal="center" vertical="center" wrapText="1" readingOrder="1"/>
      <protection locked="0"/>
    </xf>
    <xf numFmtId="0" fontId="22" fillId="0" borderId="30" xfId="0" applyFont="1" applyFill="1" applyBorder="1" applyAlignment="1" applyProtection="1">
      <alignment horizontal="center" vertical="center" wrapText="1" readingOrder="1"/>
      <protection locked="0"/>
    </xf>
    <xf numFmtId="0" fontId="21" fillId="0" borderId="24" xfId="0" applyFont="1" applyFill="1" applyBorder="1" applyAlignment="1">
      <alignment horizontal="center" vertical="center"/>
    </xf>
    <xf numFmtId="0" fontId="21" fillId="0" borderId="31" xfId="0" applyFont="1" applyFill="1" applyBorder="1" applyAlignment="1">
      <alignment horizontal="center" vertical="center"/>
    </xf>
    <xf numFmtId="0" fontId="21" fillId="11" borderId="22" xfId="0" applyFont="1" applyFill="1" applyBorder="1" applyAlignment="1">
      <alignment horizontal="left" vertical="center"/>
    </xf>
    <xf numFmtId="0" fontId="21" fillId="11" borderId="30" xfId="0" applyFont="1" applyFill="1" applyBorder="1" applyAlignment="1">
      <alignment horizontal="left" vertical="center" wrapText="1"/>
    </xf>
    <xf numFmtId="0" fontId="21" fillId="11" borderId="30" xfId="0" applyFont="1" applyFill="1" applyBorder="1" applyAlignment="1">
      <alignment horizontal="left" vertical="center"/>
    </xf>
    <xf numFmtId="0" fontId="44" fillId="17" borderId="0" xfId="0" applyFont="1" applyFill="1" applyAlignment="1">
      <alignment horizontal="center" vertical="center" wrapText="1"/>
    </xf>
    <xf numFmtId="0" fontId="26" fillId="19" borderId="0" xfId="4" applyFill="1" applyAlignment="1">
      <alignment wrapText="1"/>
    </xf>
    <xf numFmtId="0" fontId="44" fillId="16" borderId="0" xfId="0" applyFont="1" applyFill="1" applyAlignment="1">
      <alignment horizontal="center" vertical="center" wrapText="1"/>
    </xf>
    <xf numFmtId="0" fontId="21" fillId="11" borderId="22" xfId="0" applyFont="1" applyFill="1" applyBorder="1" applyAlignment="1">
      <alignment horizontal="left" vertical="top"/>
    </xf>
    <xf numFmtId="0" fontId="21" fillId="11" borderId="30" xfId="0" applyFont="1" applyFill="1" applyBorder="1" applyAlignment="1">
      <alignment horizontal="left" vertical="top" wrapText="1"/>
    </xf>
    <xf numFmtId="0" fontId="21" fillId="5" borderId="22" xfId="0" applyFont="1" applyFill="1" applyBorder="1" applyAlignment="1">
      <alignment horizontal="left" vertical="top"/>
    </xf>
    <xf numFmtId="0" fontId="21" fillId="5" borderId="30" xfId="0" applyFont="1" applyFill="1" applyBorder="1" applyAlignment="1">
      <alignment horizontal="left" vertical="top" wrapText="1"/>
    </xf>
    <xf numFmtId="0" fontId="26" fillId="15" borderId="173" xfId="4" applyFill="1" applyBorder="1" applyAlignment="1">
      <alignment horizontal="left" vertical="top" wrapText="1"/>
    </xf>
    <xf numFmtId="0" fontId="47" fillId="7" borderId="174" xfId="0" applyFont="1" applyFill="1" applyBorder="1" applyAlignment="1">
      <alignment horizontal="left" vertical="center"/>
    </xf>
    <xf numFmtId="0" fontId="47" fillId="7" borderId="174" xfId="0" applyFont="1" applyFill="1" applyBorder="1" applyAlignment="1">
      <alignment horizontal="left" vertical="center" wrapText="1"/>
    </xf>
    <xf numFmtId="0" fontId="47" fillId="7" borderId="174" xfId="0" applyFont="1" applyFill="1" applyBorder="1" applyAlignment="1">
      <alignment horizontal="center" vertical="center" wrapText="1"/>
    </xf>
    <xf numFmtId="0" fontId="46" fillId="17" borderId="73" xfId="0" applyFont="1" applyFill="1" applyBorder="1" applyAlignment="1">
      <alignment wrapText="1"/>
    </xf>
    <xf numFmtId="0" fontId="46" fillId="17" borderId="86" xfId="0" applyFont="1" applyFill="1" applyBorder="1" applyAlignment="1">
      <alignment wrapText="1"/>
    </xf>
    <xf numFmtId="0" fontId="21" fillId="0" borderId="175" xfId="0" applyFont="1" applyBorder="1" applyAlignment="1">
      <alignment horizontal="center" vertical="top" wrapText="1"/>
    </xf>
    <xf numFmtId="0" fontId="21" fillId="5" borderId="175" xfId="0" applyFont="1" applyFill="1" applyBorder="1" applyAlignment="1">
      <alignment horizontal="center" vertical="top" wrapText="1"/>
    </xf>
    <xf numFmtId="0" fontId="21" fillId="0" borderId="176" xfId="0" applyFont="1" applyBorder="1" applyAlignment="1">
      <alignment horizontal="center" vertical="top" wrapText="1"/>
    </xf>
    <xf numFmtId="0" fontId="43" fillId="0" borderId="0" xfId="0" applyFont="1" applyAlignment="1">
      <alignment horizontal="center" vertical="center"/>
    </xf>
    <xf numFmtId="0" fontId="9" fillId="2" borderId="65" xfId="1" applyFont="1" applyBorder="1" applyAlignment="1">
      <alignment horizontal="center" vertical="center"/>
    </xf>
    <xf numFmtId="0" fontId="42" fillId="17" borderId="0" xfId="0" applyFont="1" applyFill="1" applyAlignment="1">
      <alignment horizontal="center" vertical="center" wrapText="1"/>
    </xf>
    <xf numFmtId="0" fontId="44" fillId="17" borderId="0" xfId="0" applyFont="1" applyFill="1" applyAlignment="1">
      <alignment horizontal="center" vertical="center"/>
    </xf>
    <xf numFmtId="0" fontId="43" fillId="17" borderId="0" xfId="0" applyFont="1" applyFill="1" applyAlignment="1">
      <alignment horizontal="center" vertical="center" wrapText="1"/>
    </xf>
    <xf numFmtId="0" fontId="43" fillId="17" borderId="0" xfId="0" applyFont="1" applyFill="1" applyAlignment="1">
      <alignment horizontal="center" vertical="center"/>
    </xf>
    <xf numFmtId="0" fontId="26" fillId="18" borderId="0" xfId="4" applyFill="1" applyAlignment="1">
      <alignment wrapText="1"/>
    </xf>
    <xf numFmtId="0" fontId="43" fillId="0" borderId="170" xfId="0" applyFont="1" applyBorder="1" applyAlignment="1">
      <alignment horizontal="center" vertical="center"/>
    </xf>
    <xf numFmtId="0" fontId="42" fillId="0" borderId="0" xfId="0" applyFont="1" applyAlignment="1">
      <alignment horizontal="center" vertical="center"/>
    </xf>
    <xf numFmtId="0" fontId="9" fillId="2" borderId="177" xfId="1" applyFont="1" applyBorder="1" applyAlignment="1">
      <alignment horizontal="center" vertical="center"/>
    </xf>
    <xf numFmtId="0" fontId="42" fillId="18" borderId="0" xfId="0" applyFont="1" applyFill="1" applyAlignment="1">
      <alignment horizontal="center" vertical="center" wrapText="1"/>
    </xf>
    <xf numFmtId="0" fontId="42" fillId="19" borderId="170" xfId="0" applyFont="1" applyFill="1" applyBorder="1" applyAlignment="1">
      <alignment horizontal="center" vertical="center" wrapText="1"/>
    </xf>
    <xf numFmtId="0" fontId="44" fillId="19" borderId="170" xfId="0" applyFont="1" applyFill="1" applyBorder="1" applyAlignment="1">
      <alignment horizontal="center" vertical="center" wrapText="1"/>
    </xf>
    <xf numFmtId="0" fontId="44" fillId="19" borderId="170" xfId="0" applyFont="1" applyFill="1" applyBorder="1" applyAlignment="1">
      <alignment horizontal="center" vertical="center"/>
    </xf>
    <xf numFmtId="0" fontId="44" fillId="18" borderId="0" xfId="0" applyFont="1" applyFill="1" applyAlignment="1">
      <alignment horizontal="center" vertical="center"/>
    </xf>
    <xf numFmtId="0" fontId="43" fillId="16" borderId="0" xfId="0" applyFont="1" applyFill="1" applyAlignment="1">
      <alignment horizontal="center" vertical="center" wrapText="1"/>
    </xf>
    <xf numFmtId="0" fontId="43" fillId="19" borderId="170" xfId="0" applyFont="1" applyFill="1" applyBorder="1" applyAlignment="1">
      <alignment horizontal="center" vertical="center" wrapText="1"/>
    </xf>
    <xf numFmtId="0" fontId="43" fillId="18" borderId="0" xfId="0" applyFont="1" applyFill="1" applyAlignment="1">
      <alignment horizontal="center" vertical="center" wrapText="1"/>
    </xf>
    <xf numFmtId="0" fontId="26" fillId="25" borderId="0" xfId="4" applyFill="1" applyAlignment="1">
      <alignment horizontal="center" vertical="center" wrapText="1"/>
    </xf>
    <xf numFmtId="0" fontId="26" fillId="18" borderId="0" xfId="4" applyFill="1" applyAlignment="1">
      <alignment horizontal="center" vertical="center" wrapText="1"/>
    </xf>
    <xf numFmtId="0" fontId="26" fillId="19" borderId="170" xfId="4" applyFill="1" applyBorder="1" applyAlignment="1">
      <alignment horizontal="center" vertical="center" wrapText="1"/>
    </xf>
    <xf numFmtId="0" fontId="43" fillId="25" borderId="0" xfId="0" applyFont="1" applyFill="1" applyAlignment="1">
      <alignment horizontal="center" vertical="center" wrapText="1"/>
    </xf>
    <xf numFmtId="0" fontId="43" fillId="19" borderId="170" xfId="0" applyFont="1" applyFill="1" applyBorder="1" applyAlignment="1">
      <alignment horizontal="center" vertical="center"/>
    </xf>
    <xf numFmtId="0" fontId="43" fillId="18" borderId="0" xfId="0" applyFont="1" applyFill="1" applyAlignment="1">
      <alignment horizontal="center" vertical="center"/>
    </xf>
    <xf numFmtId="0" fontId="49" fillId="18" borderId="0" xfId="0" applyFont="1" applyFill="1" applyAlignment="1">
      <alignment wrapText="1"/>
    </xf>
    <xf numFmtId="0" fontId="49" fillId="17" borderId="0" xfId="0" applyFont="1" applyFill="1" applyAlignment="1">
      <alignment wrapText="1"/>
    </xf>
    <xf numFmtId="0" fontId="49" fillId="16" borderId="0" xfId="0" applyFont="1" applyFill="1" applyAlignment="1">
      <alignment wrapText="1"/>
    </xf>
    <xf numFmtId="0" fontId="49" fillId="19" borderId="0" xfId="0" applyFont="1" applyFill="1" applyAlignment="1">
      <alignment wrapText="1"/>
    </xf>
    <xf numFmtId="0" fontId="59" fillId="17" borderId="0" xfId="4" applyFont="1" applyFill="1" applyAlignment="1">
      <alignment wrapText="1"/>
    </xf>
    <xf numFmtId="0" fontId="26" fillId="17" borderId="0" xfId="4" applyFill="1" applyAlignment="1">
      <alignment horizontal="center" vertical="center" wrapText="1"/>
    </xf>
    <xf numFmtId="0" fontId="43" fillId="10" borderId="0" xfId="0" applyFont="1" applyFill="1" applyAlignment="1">
      <alignment horizontal="center" vertical="center"/>
    </xf>
    <xf numFmtId="0" fontId="43" fillId="10" borderId="0" xfId="0" applyFont="1" applyFill="1"/>
    <xf numFmtId="0" fontId="0" fillId="10" borderId="0" xfId="0" quotePrefix="1" applyFill="1"/>
    <xf numFmtId="0" fontId="21" fillId="0" borderId="8" xfId="0" applyFont="1" applyBorder="1" applyAlignment="1">
      <alignment horizontal="center" vertical="center" wrapText="1"/>
    </xf>
    <xf numFmtId="0" fontId="21" fillId="7" borderId="8" xfId="0" applyFont="1" applyFill="1" applyBorder="1" applyAlignment="1">
      <alignment horizontal="center" vertical="center"/>
    </xf>
    <xf numFmtId="0" fontId="21" fillId="0" borderId="30" xfId="0" applyFont="1" applyBorder="1" applyAlignment="1">
      <alignment horizontal="center" vertical="center" wrapText="1"/>
    </xf>
    <xf numFmtId="0" fontId="21" fillId="7" borderId="30" xfId="0" applyFont="1" applyFill="1" applyBorder="1" applyAlignment="1">
      <alignment horizontal="center" vertical="center"/>
    </xf>
    <xf numFmtId="0" fontId="21" fillId="21" borderId="22" xfId="0" applyFont="1" applyFill="1" applyBorder="1" applyAlignment="1">
      <alignment horizontal="left" vertical="center"/>
    </xf>
    <xf numFmtId="0" fontId="21" fillId="21" borderId="8" xfId="0" applyFont="1" applyFill="1" applyBorder="1" applyAlignment="1">
      <alignment horizontal="left" vertical="center" wrapText="1"/>
    </xf>
    <xf numFmtId="0" fontId="21" fillId="21" borderId="8" xfId="0" applyFont="1" applyFill="1" applyBorder="1" applyAlignment="1">
      <alignment horizontal="left" vertical="center"/>
    </xf>
    <xf numFmtId="0" fontId="21" fillId="21" borderId="30" xfId="0" applyFont="1" applyFill="1" applyBorder="1" applyAlignment="1">
      <alignment horizontal="left" vertical="center"/>
    </xf>
    <xf numFmtId="0" fontId="22" fillId="7" borderId="73" xfId="0" applyFont="1" applyFill="1" applyBorder="1" applyAlignment="1" applyProtection="1">
      <alignment horizontal="left" vertical="top" readingOrder="1"/>
      <protection locked="0"/>
    </xf>
    <xf numFmtId="0" fontId="22" fillId="7" borderId="73" xfId="0" applyFont="1" applyFill="1" applyBorder="1" applyAlignment="1" applyProtection="1">
      <alignment horizontal="left" vertical="top" wrapText="1" readingOrder="1"/>
      <protection locked="0"/>
    </xf>
    <xf numFmtId="0" fontId="22" fillId="7" borderId="73" xfId="0" applyFont="1" applyFill="1" applyBorder="1" applyAlignment="1" applyProtection="1">
      <alignment horizontal="center" vertical="center" wrapText="1" readingOrder="1"/>
      <protection locked="0"/>
    </xf>
    <xf numFmtId="0" fontId="22" fillId="7" borderId="73" xfId="0" applyFont="1" applyFill="1" applyBorder="1" applyAlignment="1" applyProtection="1">
      <alignment horizontal="left" vertical="top"/>
      <protection locked="0"/>
    </xf>
    <xf numFmtId="0" fontId="22" fillId="7" borderId="73" xfId="0" applyFont="1" applyFill="1" applyBorder="1" applyAlignment="1" applyProtection="1">
      <alignment horizontal="center" vertical="center"/>
      <protection locked="0"/>
    </xf>
    <xf numFmtId="0" fontId="21" fillId="7" borderId="73" xfId="0" applyFont="1" applyFill="1" applyBorder="1" applyAlignment="1">
      <alignment horizontal="left"/>
    </xf>
    <xf numFmtId="0" fontId="58" fillId="7" borderId="73" xfId="0" applyFont="1" applyFill="1" applyBorder="1" applyAlignment="1">
      <alignment horizontal="center" vertical="center"/>
    </xf>
    <xf numFmtId="0" fontId="21" fillId="7" borderId="73" xfId="0" applyFont="1" applyFill="1" applyBorder="1" applyAlignment="1">
      <alignment horizontal="center" vertical="center"/>
    </xf>
    <xf numFmtId="0" fontId="21" fillId="7" borderId="73" xfId="0" applyFont="1" applyFill="1" applyBorder="1"/>
    <xf numFmtId="0" fontId="22" fillId="7" borderId="73" xfId="0" applyFont="1" applyFill="1" applyBorder="1"/>
    <xf numFmtId="0" fontId="22" fillId="7" borderId="73" xfId="0" applyFont="1" applyFill="1" applyBorder="1" applyAlignment="1" applyProtection="1">
      <alignment vertical="top"/>
      <protection locked="0"/>
    </xf>
    <xf numFmtId="0" fontId="21" fillId="0" borderId="73" xfId="0" applyFont="1" applyBorder="1"/>
    <xf numFmtId="0" fontId="21" fillId="0" borderId="73" xfId="0" applyFont="1" applyBorder="1" applyAlignment="1">
      <alignment horizontal="center" vertical="center"/>
    </xf>
    <xf numFmtId="0" fontId="5" fillId="7" borderId="123" xfId="0" applyFont="1" applyFill="1" applyBorder="1" applyAlignment="1">
      <alignment horizontal="center" vertical="center"/>
    </xf>
    <xf numFmtId="0" fontId="5" fillId="7" borderId="124"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Font="1" applyBorder="1" applyAlignment="1">
      <alignment horizontal="center" vertical="center" wrapText="1"/>
    </xf>
    <xf numFmtId="0" fontId="0" fillId="0" borderId="62" xfId="0" applyFont="1" applyFill="1" applyBorder="1" applyAlignment="1">
      <alignment horizontal="center" vertical="center" wrapText="1"/>
    </xf>
    <xf numFmtId="0" fontId="0" fillId="0" borderId="22" xfId="0" applyFont="1" applyBorder="1" applyAlignment="1">
      <alignment horizontal="left" vertical="center"/>
    </xf>
    <xf numFmtId="0" fontId="0" fillId="0" borderId="8" xfId="0" applyFont="1" applyBorder="1" applyAlignment="1">
      <alignment horizontal="left" vertical="center"/>
    </xf>
    <xf numFmtId="0" fontId="0" fillId="0" borderId="8" xfId="0" applyFont="1" applyBorder="1" applyAlignment="1">
      <alignment horizontal="center" vertical="center"/>
    </xf>
    <xf numFmtId="0" fontId="0" fillId="0" borderId="30" xfId="0" applyFont="1" applyFill="1" applyBorder="1" applyAlignment="1">
      <alignment horizontal="center" vertical="center" wrapText="1"/>
    </xf>
    <xf numFmtId="0" fontId="0" fillId="0" borderId="30" xfId="0" applyFont="1" applyFill="1" applyBorder="1" applyAlignment="1">
      <alignment horizontal="center" vertical="center"/>
    </xf>
    <xf numFmtId="0" fontId="42" fillId="17" borderId="0" xfId="0" applyFont="1" applyFill="1" applyAlignment="1">
      <alignment horizontal="left" wrapText="1"/>
    </xf>
    <xf numFmtId="0" fontId="42" fillId="17" borderId="169" xfId="0" applyFont="1" applyFill="1" applyBorder="1" applyAlignment="1">
      <alignment horizontal="center" vertical="center" wrapText="1"/>
    </xf>
    <xf numFmtId="0" fontId="42" fillId="17" borderId="0" xfId="0" applyFont="1" applyFill="1" applyBorder="1" applyAlignment="1">
      <alignment horizontal="center" vertical="center" wrapText="1"/>
    </xf>
    <xf numFmtId="0" fontId="42" fillId="18" borderId="0" xfId="0" applyFont="1" applyFill="1" applyBorder="1" applyAlignment="1">
      <alignment horizontal="center" vertical="center" wrapText="1"/>
    </xf>
    <xf numFmtId="0" fontId="42" fillId="19" borderId="116" xfId="0" applyFont="1" applyFill="1" applyBorder="1" applyAlignment="1">
      <alignment horizontal="center" vertical="center" wrapText="1"/>
    </xf>
    <xf numFmtId="0" fontId="44" fillId="19" borderId="116" xfId="0" applyFont="1" applyFill="1" applyBorder="1" applyAlignment="1">
      <alignment wrapText="1"/>
    </xf>
    <xf numFmtId="0" fontId="44" fillId="19" borderId="116" xfId="0" applyFont="1" applyFill="1" applyBorder="1"/>
    <xf numFmtId="0" fontId="43" fillId="19" borderId="116" xfId="0" applyFont="1" applyFill="1" applyBorder="1" applyAlignment="1">
      <alignment wrapText="1"/>
    </xf>
    <xf numFmtId="0" fontId="43" fillId="16" borderId="169" xfId="0" applyFont="1" applyFill="1" applyBorder="1"/>
    <xf numFmtId="0" fontId="42" fillId="0" borderId="155" xfId="0" applyFont="1" applyBorder="1"/>
    <xf numFmtId="0" fontId="43" fillId="17" borderId="0" xfId="0" applyFont="1" applyFill="1" applyBorder="1" applyAlignment="1">
      <alignment vertical="center"/>
    </xf>
    <xf numFmtId="0" fontId="19" fillId="10" borderId="8" xfId="0" applyFont="1" applyFill="1" applyBorder="1" applyAlignment="1" applyProtection="1">
      <alignment horizontal="left" vertical="top" readingOrder="1"/>
      <protection locked="0"/>
    </xf>
    <xf numFmtId="0" fontId="0" fillId="0" borderId="73" xfId="0" applyBorder="1"/>
    <xf numFmtId="0" fontId="42" fillId="0" borderId="73" xfId="0" applyFont="1" applyBorder="1"/>
    <xf numFmtId="0" fontId="42" fillId="22" borderId="73" xfId="0" applyFont="1" applyFill="1" applyBorder="1"/>
    <xf numFmtId="0" fontId="42" fillId="16" borderId="73" xfId="0" applyFont="1" applyFill="1" applyBorder="1" applyAlignment="1">
      <alignment wrapText="1"/>
    </xf>
    <xf numFmtId="0" fontId="42" fillId="17" borderId="73" xfId="0" applyFont="1" applyFill="1" applyBorder="1" applyAlignment="1">
      <alignment wrapText="1"/>
    </xf>
    <xf numFmtId="0" fontId="42" fillId="18" borderId="73" xfId="0" applyFont="1" applyFill="1" applyBorder="1" applyAlignment="1">
      <alignment wrapText="1"/>
    </xf>
    <xf numFmtId="0" fontId="42" fillId="26" borderId="73" xfId="0" applyFont="1" applyFill="1" applyBorder="1" applyAlignment="1">
      <alignment wrapText="1"/>
    </xf>
    <xf numFmtId="0" fontId="26" fillId="16" borderId="73" xfId="4" applyFill="1" applyBorder="1" applyAlignment="1">
      <alignment wrapText="1"/>
    </xf>
    <xf numFmtId="0" fontId="44" fillId="17" borderId="73" xfId="0" applyFont="1" applyFill="1" applyBorder="1" applyAlignment="1">
      <alignment wrapText="1"/>
    </xf>
    <xf numFmtId="0" fontId="44" fillId="18" borderId="73" xfId="0" applyFont="1" applyFill="1" applyBorder="1" applyAlignment="1">
      <alignment wrapText="1"/>
    </xf>
    <xf numFmtId="0" fontId="44" fillId="16" borderId="73" xfId="0" applyFont="1" applyFill="1" applyBorder="1" applyAlignment="1">
      <alignment wrapText="1"/>
    </xf>
    <xf numFmtId="0" fontId="44" fillId="26" borderId="73" xfId="0" applyFont="1" applyFill="1" applyBorder="1" applyAlignment="1">
      <alignment wrapText="1"/>
    </xf>
    <xf numFmtId="0" fontId="43" fillId="16" borderId="73" xfId="0" applyFont="1" applyFill="1" applyBorder="1" applyAlignment="1">
      <alignment wrapText="1"/>
    </xf>
    <xf numFmtId="0" fontId="43" fillId="17" borderId="73" xfId="0" applyFont="1" applyFill="1" applyBorder="1" applyAlignment="1">
      <alignment wrapText="1"/>
    </xf>
    <xf numFmtId="0" fontId="52" fillId="16" borderId="73" xfId="4" applyFont="1" applyFill="1" applyBorder="1" applyAlignment="1">
      <alignment wrapText="1"/>
    </xf>
    <xf numFmtId="0" fontId="51" fillId="16" borderId="73" xfId="4" applyFont="1" applyFill="1" applyBorder="1" applyAlignment="1">
      <alignment wrapText="1"/>
    </xf>
    <xf numFmtId="0" fontId="54" fillId="16" borderId="73" xfId="4" applyFont="1" applyFill="1" applyBorder="1" applyAlignment="1">
      <alignment wrapText="1"/>
    </xf>
    <xf numFmtId="0" fontId="50" fillId="17" borderId="73" xfId="0" applyFont="1" applyFill="1" applyBorder="1" applyAlignment="1">
      <alignment wrapText="1"/>
    </xf>
    <xf numFmtId="0" fontId="0" fillId="24" borderId="73" xfId="0" applyFill="1" applyBorder="1"/>
    <xf numFmtId="0" fontId="16" fillId="0" borderId="73" xfId="0" applyFont="1" applyBorder="1"/>
    <xf numFmtId="0" fontId="16" fillId="26" borderId="73" xfId="0" applyFont="1" applyFill="1" applyBorder="1"/>
    <xf numFmtId="0" fontId="55" fillId="26" borderId="73" xfId="0" applyFont="1" applyFill="1" applyBorder="1" applyAlignment="1">
      <alignment wrapText="1"/>
    </xf>
    <xf numFmtId="0" fontId="55" fillId="18" borderId="73" xfId="0" applyFont="1" applyFill="1" applyBorder="1" applyAlignment="1">
      <alignment wrapText="1"/>
    </xf>
    <xf numFmtId="0" fontId="60" fillId="16" borderId="73" xfId="0" applyFont="1" applyFill="1" applyBorder="1" applyAlignment="1">
      <alignment wrapText="1"/>
    </xf>
    <xf numFmtId="0" fontId="60" fillId="26" borderId="73" xfId="0" applyFont="1" applyFill="1" applyBorder="1" applyAlignment="1">
      <alignment wrapText="1"/>
    </xf>
    <xf numFmtId="0" fontId="60" fillId="17" borderId="73" xfId="0" applyFont="1" applyFill="1" applyBorder="1" applyAlignment="1">
      <alignment wrapText="1"/>
    </xf>
    <xf numFmtId="0" fontId="42" fillId="27" borderId="73" xfId="0" applyFont="1" applyFill="1" applyBorder="1" applyAlignment="1">
      <alignment wrapText="1"/>
    </xf>
    <xf numFmtId="0" fontId="44" fillId="27" borderId="73" xfId="0" applyFont="1" applyFill="1" applyBorder="1" applyAlignment="1">
      <alignment wrapText="1"/>
    </xf>
    <xf numFmtId="0" fontId="60" fillId="27" borderId="73" xfId="0" applyFont="1" applyFill="1" applyBorder="1" applyAlignment="1">
      <alignment wrapText="1"/>
    </xf>
    <xf numFmtId="0" fontId="16" fillId="27" borderId="73" xfId="0" applyFont="1" applyFill="1" applyBorder="1"/>
    <xf numFmtId="0" fontId="0" fillId="0" borderId="0" xfId="0" applyFill="1" applyAlignment="1">
      <alignment horizontal="center" vertical="center"/>
    </xf>
    <xf numFmtId="0" fontId="43" fillId="0" borderId="0" xfId="0" applyFont="1" applyFill="1"/>
    <xf numFmtId="0" fontId="0" fillId="26" borderId="20" xfId="0" applyFont="1" applyFill="1" applyBorder="1" applyAlignment="1">
      <alignment horizontal="left" vertical="center"/>
    </xf>
    <xf numFmtId="0" fontId="0" fillId="5" borderId="22" xfId="0" applyFont="1" applyFill="1" applyBorder="1" applyAlignment="1">
      <alignment horizontal="left" vertical="center"/>
    </xf>
    <xf numFmtId="0" fontId="15" fillId="5" borderId="22" xfId="0" applyFont="1" applyFill="1" applyBorder="1" applyAlignment="1">
      <alignment horizontal="left" wrapText="1"/>
    </xf>
    <xf numFmtId="0" fontId="61" fillId="0" borderId="0" xfId="0" applyFont="1" applyBorder="1" applyAlignment="1">
      <alignment vertical="center"/>
    </xf>
    <xf numFmtId="0" fontId="61" fillId="0" borderId="0" xfId="0" applyFont="1" applyFill="1"/>
    <xf numFmtId="0" fontId="15" fillId="21" borderId="117" xfId="0" applyFont="1" applyFill="1" applyBorder="1" applyAlignment="1">
      <alignment horizontal="left" vertical="top"/>
    </xf>
    <xf numFmtId="0" fontId="40" fillId="21" borderId="22" xfId="0" applyFont="1" applyFill="1" applyBorder="1" applyAlignment="1" applyProtection="1">
      <alignment horizontal="left" vertical="top" wrapText="1"/>
      <protection locked="0"/>
    </xf>
    <xf numFmtId="0" fontId="15" fillId="21" borderId="22" xfId="0" applyFont="1" applyFill="1" applyBorder="1" applyAlignment="1">
      <alignment horizontal="left" vertical="top"/>
    </xf>
    <xf numFmtId="0" fontId="38" fillId="21" borderId="24" xfId="0" applyFont="1" applyFill="1" applyBorder="1" applyAlignment="1">
      <alignment horizontal="left" vertical="top"/>
    </xf>
    <xf numFmtId="0" fontId="15" fillId="21" borderId="128" xfId="0" applyFont="1" applyFill="1" applyBorder="1" applyAlignment="1">
      <alignment horizontal="left" vertical="top"/>
    </xf>
    <xf numFmtId="0" fontId="40" fillId="21" borderId="30" xfId="0" applyFont="1" applyFill="1" applyBorder="1" applyAlignment="1" applyProtection="1">
      <alignment horizontal="left" vertical="top" wrapText="1"/>
      <protection locked="0"/>
    </xf>
    <xf numFmtId="0" fontId="15" fillId="21" borderId="30" xfId="0" applyFont="1" applyFill="1" applyBorder="1" applyAlignment="1">
      <alignment horizontal="left" vertical="top"/>
    </xf>
    <xf numFmtId="0" fontId="38" fillId="21" borderId="31" xfId="0" applyFont="1" applyFill="1" applyBorder="1" applyAlignment="1">
      <alignment horizontal="left" vertical="top"/>
    </xf>
    <xf numFmtId="0" fontId="16" fillId="0" borderId="178" xfId="0" applyFont="1" applyFill="1" applyBorder="1" applyAlignment="1">
      <alignment horizontal="left"/>
    </xf>
    <xf numFmtId="0" fontId="16" fillId="0" borderId="179" xfId="0" applyFont="1" applyFill="1" applyBorder="1" applyAlignment="1">
      <alignment horizontal="left"/>
    </xf>
    <xf numFmtId="0" fontId="17" fillId="0" borderId="72" xfId="0" applyFont="1" applyFill="1" applyBorder="1" applyAlignment="1" applyProtection="1">
      <alignment horizontal="left" vertical="top" wrapText="1" readingOrder="1"/>
      <protection locked="0"/>
    </xf>
    <xf numFmtId="0" fontId="17" fillId="0" borderId="74" xfId="0" applyFont="1" applyFill="1" applyBorder="1" applyAlignment="1" applyProtection="1">
      <alignment horizontal="left" vertical="top" wrapText="1" readingOrder="1"/>
      <protection locked="0"/>
    </xf>
    <xf numFmtId="0" fontId="16" fillId="7" borderId="72" xfId="0" applyFont="1" applyFill="1" applyBorder="1" applyAlignment="1">
      <alignment horizontal="left"/>
    </xf>
    <xf numFmtId="0" fontId="16" fillId="7" borderId="74" xfId="0" applyFont="1" applyFill="1" applyBorder="1" applyAlignment="1">
      <alignment horizontal="left"/>
    </xf>
    <xf numFmtId="0" fontId="16" fillId="0" borderId="72" xfId="0" applyFont="1" applyFill="1" applyBorder="1" applyAlignment="1">
      <alignment horizontal="left"/>
    </xf>
    <xf numFmtId="0" fontId="16" fillId="0" borderId="74" xfId="0" applyFont="1" applyFill="1" applyBorder="1" applyAlignment="1">
      <alignment horizontal="left"/>
    </xf>
    <xf numFmtId="0" fontId="18" fillId="0" borderId="75" xfId="0" applyFont="1" applyFill="1" applyBorder="1" applyAlignment="1">
      <alignment horizontal="left"/>
    </xf>
    <xf numFmtId="0" fontId="18" fillId="0" borderId="77" xfId="0" applyFont="1" applyFill="1" applyBorder="1" applyAlignment="1">
      <alignment horizontal="left"/>
    </xf>
    <xf numFmtId="0" fontId="0" fillId="0" borderId="73" xfId="0" applyFill="1" applyBorder="1"/>
    <xf numFmtId="0" fontId="16" fillId="0" borderId="73" xfId="0" applyFont="1" applyFill="1" applyBorder="1"/>
    <xf numFmtId="0" fontId="32" fillId="0" borderId="0" xfId="0" applyFont="1" applyFill="1" applyAlignment="1">
      <alignment horizontal="left" vertical="top"/>
    </xf>
    <xf numFmtId="0" fontId="30" fillId="0" borderId="0" xfId="0" applyFont="1" applyFill="1" applyAlignment="1">
      <alignment horizontal="center" vertical="center"/>
    </xf>
    <xf numFmtId="0" fontId="32" fillId="21" borderId="30" xfId="0" applyFont="1" applyFill="1" applyBorder="1" applyAlignment="1">
      <alignment horizontal="left" vertical="top" wrapText="1"/>
    </xf>
    <xf numFmtId="0" fontId="32" fillId="21" borderId="30" xfId="0" applyFont="1" applyFill="1" applyBorder="1" applyAlignment="1">
      <alignment horizontal="left" vertical="top"/>
    </xf>
    <xf numFmtId="0" fontId="32" fillId="21" borderId="24" xfId="0" applyFont="1" applyFill="1" applyBorder="1" applyAlignment="1">
      <alignment horizontal="left" vertical="top"/>
    </xf>
    <xf numFmtId="0" fontId="32" fillId="21" borderId="31" xfId="0" applyFont="1" applyFill="1" applyBorder="1" applyAlignment="1">
      <alignment horizontal="left" vertical="top"/>
    </xf>
    <xf numFmtId="0" fontId="42" fillId="18" borderId="0" xfId="0" applyFont="1" applyFill="1" applyBorder="1" applyAlignment="1">
      <alignment vertical="center" wrapText="1"/>
    </xf>
    <xf numFmtId="0" fontId="44" fillId="18" borderId="0" xfId="0" applyFont="1" applyFill="1" applyBorder="1" applyAlignment="1">
      <alignment vertical="center" wrapText="1"/>
    </xf>
    <xf numFmtId="0" fontId="44" fillId="18" borderId="0" xfId="0" applyFont="1" applyFill="1" applyBorder="1" applyAlignment="1">
      <alignment vertical="center"/>
    </xf>
    <xf numFmtId="0" fontId="43" fillId="18" borderId="0" xfId="0" applyFont="1" applyFill="1" applyBorder="1" applyAlignment="1">
      <alignment vertical="center" wrapText="1"/>
    </xf>
    <xf numFmtId="0" fontId="43" fillId="18" borderId="0" xfId="0" applyFont="1" applyFill="1" applyBorder="1" applyAlignment="1">
      <alignment vertical="center"/>
    </xf>
    <xf numFmtId="0" fontId="57" fillId="7" borderId="135" xfId="0" applyFont="1" applyFill="1" applyBorder="1" applyAlignment="1">
      <alignment horizontal="center" vertical="center"/>
    </xf>
    <xf numFmtId="0" fontId="57" fillId="7" borderId="136" xfId="0" applyFont="1" applyFill="1" applyBorder="1" applyAlignment="1">
      <alignment horizontal="center" vertical="center" wrapText="1"/>
    </xf>
    <xf numFmtId="0" fontId="26" fillId="25" borderId="73" xfId="4" applyFill="1" applyBorder="1" applyAlignment="1">
      <alignment wrapText="1"/>
    </xf>
    <xf numFmtId="0" fontId="16" fillId="22" borderId="73" xfId="0" applyFont="1" applyFill="1" applyBorder="1"/>
    <xf numFmtId="0" fontId="42" fillId="19" borderId="0" xfId="0" applyFont="1" applyFill="1" applyAlignment="1">
      <alignment horizontal="center" vertical="center" wrapText="1"/>
    </xf>
    <xf numFmtId="0" fontId="63" fillId="19" borderId="0" xfId="0" applyFont="1" applyFill="1" applyAlignment="1">
      <alignment horizontal="center" vertical="center" wrapText="1"/>
    </xf>
    <xf numFmtId="0" fontId="63" fillId="19" borderId="0" xfId="0" applyFont="1" applyFill="1" applyAlignment="1">
      <alignment wrapText="1"/>
    </xf>
    <xf numFmtId="0" fontId="63" fillId="16" borderId="0" xfId="0" applyFont="1" applyFill="1" applyAlignment="1">
      <alignment horizontal="center" vertical="center" wrapText="1"/>
    </xf>
    <xf numFmtId="0" fontId="63" fillId="17" borderId="0" xfId="0" applyFont="1" applyFill="1" applyAlignment="1">
      <alignment horizontal="center" wrapText="1"/>
    </xf>
    <xf numFmtId="0" fontId="14" fillId="0" borderId="0" xfId="0" applyFont="1" applyAlignment="1">
      <alignment horizontal="left" vertical="top"/>
    </xf>
    <xf numFmtId="0" fontId="14" fillId="0" borderId="0" xfId="0" applyFont="1"/>
    <xf numFmtId="0" fontId="30" fillId="0" borderId="0" xfId="0" applyFont="1"/>
    <xf numFmtId="0" fontId="30" fillId="0" borderId="178" xfId="0" applyFont="1" applyFill="1" applyBorder="1" applyAlignment="1">
      <alignment horizontal="left"/>
    </xf>
    <xf numFmtId="0" fontId="41" fillId="0" borderId="72" xfId="0" applyFont="1" applyFill="1" applyBorder="1" applyAlignment="1" applyProtection="1">
      <alignment horizontal="left" vertical="top" wrapText="1" readingOrder="1"/>
      <protection locked="0"/>
    </xf>
    <xf numFmtId="0" fontId="30" fillId="7" borderId="72" xfId="0" applyFont="1" applyFill="1" applyBorder="1" applyAlignment="1">
      <alignment horizontal="left"/>
    </xf>
    <xf numFmtId="0" fontId="30" fillId="0" borderId="72" xfId="0" applyFont="1" applyFill="1" applyBorder="1" applyAlignment="1">
      <alignment horizontal="left"/>
    </xf>
    <xf numFmtId="0" fontId="39" fillId="0" borderId="75" xfId="0" applyFont="1" applyFill="1" applyBorder="1" applyAlignment="1">
      <alignment horizontal="left"/>
    </xf>
    <xf numFmtId="0" fontId="43" fillId="16" borderId="180" xfId="0" applyFont="1" applyFill="1" applyBorder="1" applyAlignment="1">
      <alignment wrapText="1"/>
    </xf>
    <xf numFmtId="0" fontId="43" fillId="17" borderId="180" xfId="0" applyFont="1" applyFill="1" applyBorder="1" applyAlignment="1">
      <alignment wrapText="1"/>
    </xf>
    <xf numFmtId="0" fontId="43" fillId="18" borderId="180" xfId="0" applyFont="1" applyFill="1" applyBorder="1" applyAlignment="1">
      <alignment wrapText="1"/>
    </xf>
    <xf numFmtId="0" fontId="30" fillId="0" borderId="181" xfId="0" applyFont="1" applyFill="1" applyBorder="1" applyAlignment="1">
      <alignment horizontal="left"/>
    </xf>
    <xf numFmtId="0" fontId="41" fillId="0" borderId="86" xfId="0" applyFont="1" applyFill="1" applyBorder="1" applyAlignment="1" applyProtection="1">
      <alignment horizontal="left" vertical="top" wrapText="1" readingOrder="1"/>
      <protection locked="0"/>
    </xf>
    <xf numFmtId="0" fontId="30" fillId="7" borderId="86" xfId="0" applyFont="1" applyFill="1" applyBorder="1" applyAlignment="1">
      <alignment horizontal="left"/>
    </xf>
    <xf numFmtId="0" fontId="30" fillId="0" borderId="86" xfId="0" applyFont="1" applyFill="1" applyBorder="1" applyAlignment="1">
      <alignment horizontal="left"/>
    </xf>
    <xf numFmtId="0" fontId="39" fillId="0" borderId="182" xfId="0" applyFont="1" applyFill="1" applyBorder="1" applyAlignment="1">
      <alignment horizontal="left"/>
    </xf>
    <xf numFmtId="0" fontId="43" fillId="19" borderId="180" xfId="0" applyFont="1" applyFill="1" applyBorder="1" applyAlignment="1">
      <alignment wrapText="1"/>
    </xf>
    <xf numFmtId="0" fontId="14" fillId="0" borderId="174" xfId="0" applyFont="1" applyBorder="1"/>
    <xf numFmtId="0" fontId="65" fillId="10" borderId="183" xfId="0" applyFont="1" applyFill="1" applyBorder="1"/>
    <xf numFmtId="0" fontId="60" fillId="10" borderId="183" xfId="0" applyFont="1" applyFill="1" applyBorder="1"/>
    <xf numFmtId="0" fontId="60" fillId="0" borderId="183" xfId="0" applyFont="1" applyBorder="1"/>
    <xf numFmtId="0" fontId="60" fillId="0" borderId="184" xfId="0" applyFont="1" applyBorder="1"/>
    <xf numFmtId="0" fontId="9" fillId="2" borderId="169" xfId="1" applyFont="1" applyBorder="1" applyAlignment="1"/>
    <xf numFmtId="0" fontId="9" fillId="2" borderId="0" xfId="1" applyFont="1" applyBorder="1" applyAlignment="1"/>
    <xf numFmtId="0" fontId="65" fillId="10" borderId="174" xfId="0" applyFont="1" applyFill="1" applyBorder="1"/>
    <xf numFmtId="0" fontId="9" fillId="2" borderId="116" xfId="1" applyFont="1" applyBorder="1" applyAlignment="1"/>
    <xf numFmtId="0" fontId="42" fillId="21" borderId="0" xfId="0" applyFont="1" applyFill="1" applyBorder="1" applyAlignment="1">
      <alignment wrapText="1"/>
    </xf>
    <xf numFmtId="0" fontId="44" fillId="21" borderId="0" xfId="0" applyFont="1" applyFill="1" applyBorder="1" applyAlignment="1">
      <alignment wrapText="1"/>
    </xf>
    <xf numFmtId="0" fontId="44" fillId="21" borderId="0" xfId="0" applyFont="1" applyFill="1" applyBorder="1"/>
    <xf numFmtId="0" fontId="43" fillId="21" borderId="0" xfId="0" applyFont="1" applyFill="1" applyBorder="1" applyAlignment="1">
      <alignment wrapText="1"/>
    </xf>
    <xf numFmtId="0" fontId="43" fillId="21" borderId="180" xfId="0" applyFont="1" applyFill="1" applyBorder="1" applyAlignment="1">
      <alignment wrapText="1"/>
    </xf>
    <xf numFmtId="0" fontId="42" fillId="17" borderId="155" xfId="0" applyFont="1" applyFill="1" applyBorder="1" applyAlignment="1">
      <alignment wrapText="1"/>
    </xf>
    <xf numFmtId="0" fontId="44" fillId="17" borderId="155" xfId="0" applyFont="1" applyFill="1" applyBorder="1" applyAlignment="1">
      <alignment wrapText="1"/>
    </xf>
    <xf numFmtId="0" fontId="44" fillId="17" borderId="155" xfId="0" applyFont="1" applyFill="1" applyBorder="1"/>
    <xf numFmtId="0" fontId="43" fillId="17" borderId="155" xfId="0" applyFont="1" applyFill="1" applyBorder="1" applyAlignment="1">
      <alignment wrapText="1"/>
    </xf>
    <xf numFmtId="0" fontId="9" fillId="2" borderId="161" xfId="1" applyFont="1" applyBorder="1" applyAlignment="1"/>
    <xf numFmtId="0" fontId="43" fillId="19" borderId="0" xfId="0" applyFont="1" applyFill="1" applyAlignment="1">
      <alignment horizontal="center" vertical="center" wrapText="1"/>
    </xf>
    <xf numFmtId="0" fontId="43" fillId="19" borderId="0" xfId="0" applyFont="1" applyFill="1" applyAlignment="1">
      <alignment horizontal="center" vertical="center"/>
    </xf>
    <xf numFmtId="0" fontId="43" fillId="17" borderId="155" xfId="0" applyFont="1" applyFill="1" applyBorder="1" applyAlignment="1">
      <alignment horizontal="center" vertical="center" wrapText="1"/>
    </xf>
    <xf numFmtId="0" fontId="43" fillId="17" borderId="155" xfId="0" applyFont="1" applyFill="1" applyBorder="1" applyAlignment="1">
      <alignment horizontal="center" vertical="center"/>
    </xf>
    <xf numFmtId="0" fontId="49" fillId="17" borderId="180" xfId="0" applyFont="1" applyFill="1" applyBorder="1" applyAlignment="1">
      <alignment wrapText="1"/>
    </xf>
    <xf numFmtId="0" fontId="42" fillId="28" borderId="0" xfId="0" applyFont="1" applyFill="1" applyAlignment="1">
      <alignment horizontal="center" vertical="center" wrapText="1"/>
    </xf>
    <xf numFmtId="0" fontId="42" fillId="28" borderId="0" xfId="0" applyFont="1" applyFill="1" applyAlignment="1">
      <alignment wrapText="1"/>
    </xf>
    <xf numFmtId="0" fontId="26" fillId="17" borderId="0" xfId="4" applyFill="1" applyBorder="1" applyAlignment="1">
      <alignment wrapText="1"/>
    </xf>
    <xf numFmtId="0" fontId="66" fillId="16" borderId="169" xfId="0" applyFont="1" applyFill="1" applyBorder="1" applyAlignment="1">
      <alignment wrapText="1"/>
    </xf>
    <xf numFmtId="0" fontId="67" fillId="16" borderId="169" xfId="0" applyFont="1" applyFill="1" applyBorder="1" applyAlignment="1">
      <alignment wrapText="1"/>
    </xf>
    <xf numFmtId="0" fontId="0" fillId="0" borderId="116" xfId="0" applyBorder="1" applyAlignment="1">
      <alignment wrapText="1"/>
    </xf>
    <xf numFmtId="0" fontId="0" fillId="0" borderId="169" xfId="0" applyBorder="1" applyAlignment="1">
      <alignment wrapText="1"/>
    </xf>
    <xf numFmtId="0" fontId="43" fillId="19" borderId="0" xfId="0" applyFont="1" applyFill="1" applyBorder="1"/>
    <xf numFmtId="0" fontId="0" fillId="0" borderId="180" xfId="0" applyBorder="1"/>
    <xf numFmtId="0" fontId="43" fillId="0" borderId="185" xfId="0" applyFont="1" applyFill="1" applyBorder="1" applyAlignment="1">
      <alignment wrapText="1"/>
    </xf>
    <xf numFmtId="0" fontId="43" fillId="0" borderId="144" xfId="0" applyFont="1" applyFill="1" applyBorder="1" applyAlignment="1">
      <alignment wrapText="1"/>
    </xf>
    <xf numFmtId="0" fontId="43" fillId="0" borderId="144" xfId="0" applyFont="1" applyFill="1" applyBorder="1" applyAlignment="1">
      <alignment vertical="center" wrapText="1"/>
    </xf>
    <xf numFmtId="0" fontId="43" fillId="0" borderId="186" xfId="0" applyFont="1" applyFill="1" applyBorder="1" applyAlignment="1">
      <alignment wrapText="1"/>
    </xf>
    <xf numFmtId="0" fontId="43" fillId="0" borderId="169" xfId="0" applyFont="1" applyFill="1" applyBorder="1" applyAlignment="1">
      <alignment wrapText="1"/>
    </xf>
    <xf numFmtId="0" fontId="43" fillId="0" borderId="0" xfId="0" applyFont="1" applyFill="1" applyBorder="1" applyAlignment="1">
      <alignment wrapText="1"/>
    </xf>
    <xf numFmtId="0" fontId="43" fillId="0" borderId="0" xfId="0" applyFont="1" applyFill="1" applyBorder="1"/>
    <xf numFmtId="0" fontId="43" fillId="0" borderId="0" xfId="0" applyFont="1" applyFill="1" applyBorder="1" applyAlignment="1">
      <alignment vertical="center"/>
    </xf>
    <xf numFmtId="0" fontId="43" fillId="0" borderId="116" xfId="0" applyFont="1" applyFill="1" applyBorder="1"/>
    <xf numFmtId="0" fontId="43" fillId="0" borderId="169" xfId="0" applyFont="1" applyFill="1" applyBorder="1"/>
    <xf numFmtId="0" fontId="0" fillId="0" borderId="169" xfId="0" applyFill="1" applyBorder="1"/>
    <xf numFmtId="0" fontId="0" fillId="0" borderId="0" xfId="0" applyFill="1" applyBorder="1" applyAlignment="1">
      <alignment vertical="center"/>
    </xf>
    <xf numFmtId="0" fontId="0" fillId="0" borderId="116" xfId="0" applyFill="1" applyBorder="1"/>
    <xf numFmtId="0" fontId="61" fillId="0" borderId="0" xfId="0" applyFont="1" applyFill="1" applyBorder="1" applyAlignment="1">
      <alignment vertical="center"/>
    </xf>
    <xf numFmtId="0" fontId="60" fillId="18" borderId="73" xfId="0" applyFont="1" applyFill="1" applyBorder="1" applyAlignment="1">
      <alignment wrapText="1"/>
    </xf>
    <xf numFmtId="0" fontId="63" fillId="0" borderId="73" xfId="0" applyFont="1" applyBorder="1"/>
    <xf numFmtId="0" fontId="26" fillId="21" borderId="73" xfId="4" applyFill="1" applyBorder="1" applyAlignment="1">
      <alignment wrapText="1"/>
    </xf>
    <xf numFmtId="0" fontId="69" fillId="19" borderId="0" xfId="0" applyFont="1" applyFill="1" applyAlignment="1">
      <alignment wrapText="1"/>
    </xf>
    <xf numFmtId="0" fontId="58" fillId="5" borderId="73" xfId="0" applyFont="1" applyFill="1" applyBorder="1"/>
    <xf numFmtId="0" fontId="58" fillId="5" borderId="73" xfId="0" applyFont="1" applyFill="1" applyBorder="1" applyAlignment="1">
      <alignment horizontal="center" vertical="center"/>
    </xf>
    <xf numFmtId="0" fontId="48" fillId="17" borderId="170" xfId="0" applyFont="1" applyFill="1" applyBorder="1" applyAlignment="1">
      <alignment wrapText="1"/>
    </xf>
    <xf numFmtId="0" fontId="48" fillId="16" borderId="170" xfId="0" applyFont="1" applyFill="1" applyBorder="1" applyAlignment="1">
      <alignment wrapText="1"/>
    </xf>
    <xf numFmtId="0" fontId="48" fillId="16" borderId="0" xfId="0" applyFont="1" applyFill="1" applyBorder="1" applyAlignment="1">
      <alignment wrapText="1"/>
    </xf>
    <xf numFmtId="0" fontId="48" fillId="18" borderId="0" xfId="0" applyFont="1" applyFill="1" applyBorder="1" applyAlignment="1">
      <alignment wrapText="1"/>
    </xf>
    <xf numFmtId="0" fontId="48" fillId="18" borderId="170" xfId="0" applyFont="1" applyFill="1" applyBorder="1" applyAlignment="1">
      <alignment wrapText="1"/>
    </xf>
    <xf numFmtId="0" fontId="48" fillId="17" borderId="0" xfId="0" applyFont="1" applyFill="1" applyBorder="1" applyAlignment="1">
      <alignment wrapText="1"/>
    </xf>
    <xf numFmtId="0" fontId="48" fillId="17" borderId="138" xfId="0" applyFont="1" applyFill="1" applyBorder="1" applyAlignment="1">
      <alignment wrapText="1"/>
    </xf>
    <xf numFmtId="0" fontId="46" fillId="16" borderId="0" xfId="0" applyFont="1" applyFill="1" applyBorder="1" applyAlignment="1">
      <alignment wrapText="1"/>
    </xf>
    <xf numFmtId="0" fontId="46" fillId="17" borderId="0" xfId="0" applyFont="1" applyFill="1" applyBorder="1" applyAlignment="1">
      <alignment wrapText="1"/>
    </xf>
    <xf numFmtId="0" fontId="21" fillId="0" borderId="189" xfId="0" applyFont="1" applyBorder="1" applyAlignment="1">
      <alignment horizontal="center" vertical="top" wrapText="1"/>
    </xf>
    <xf numFmtId="0" fontId="21" fillId="5" borderId="189" xfId="0" applyFont="1" applyFill="1" applyBorder="1" applyAlignment="1">
      <alignment horizontal="center" vertical="top" wrapText="1"/>
    </xf>
    <xf numFmtId="0" fontId="21" fillId="0" borderId="190" xfId="0" applyFont="1" applyBorder="1" applyAlignment="1">
      <alignment horizontal="center" vertical="top" wrapText="1"/>
    </xf>
    <xf numFmtId="0" fontId="21" fillId="5" borderId="20" xfId="0" applyFont="1" applyFill="1" applyBorder="1" applyAlignment="1">
      <alignment horizontal="left" vertical="top"/>
    </xf>
    <xf numFmtId="0" fontId="21" fillId="5" borderId="62" xfId="0" applyFont="1" applyFill="1" applyBorder="1" applyAlignment="1">
      <alignment horizontal="left" vertical="top" wrapText="1"/>
    </xf>
    <xf numFmtId="0" fontId="26" fillId="16" borderId="86" xfId="4" applyFill="1" applyBorder="1" applyAlignment="1">
      <alignment wrapText="1"/>
    </xf>
    <xf numFmtId="0" fontId="26" fillId="16" borderId="171" xfId="4" applyFill="1" applyBorder="1" applyAlignment="1">
      <alignment wrapText="1"/>
    </xf>
    <xf numFmtId="0" fontId="46" fillId="17" borderId="171" xfId="0" applyFont="1" applyFill="1" applyBorder="1" applyAlignment="1">
      <alignment wrapText="1"/>
    </xf>
    <xf numFmtId="0" fontId="26" fillId="18" borderId="73" xfId="4" applyFill="1" applyBorder="1" applyAlignment="1">
      <alignment wrapText="1"/>
    </xf>
    <xf numFmtId="0" fontId="70" fillId="21" borderId="117" xfId="0" applyFont="1" applyFill="1" applyBorder="1" applyAlignment="1">
      <alignment horizontal="left" vertical="top"/>
    </xf>
    <xf numFmtId="0" fontId="71" fillId="21" borderId="22" xfId="0" applyFont="1" applyFill="1" applyBorder="1" applyAlignment="1" applyProtection="1">
      <alignment horizontal="left" vertical="top" wrapText="1"/>
      <protection locked="0"/>
    </xf>
    <xf numFmtId="0" fontId="70" fillId="21" borderId="22" xfId="0" applyFont="1" applyFill="1" applyBorder="1" applyAlignment="1">
      <alignment horizontal="left" vertical="top"/>
    </xf>
    <xf numFmtId="0" fontId="42" fillId="19" borderId="170" xfId="0" applyFont="1" applyFill="1" applyBorder="1" applyAlignment="1">
      <alignment wrapText="1"/>
    </xf>
    <xf numFmtId="0" fontId="43" fillId="19" borderId="170" xfId="0" applyFont="1" applyFill="1" applyBorder="1" applyAlignment="1">
      <alignment wrapText="1"/>
    </xf>
    <xf numFmtId="0" fontId="42" fillId="0" borderId="0" xfId="0" applyFont="1" applyBorder="1"/>
    <xf numFmtId="0" fontId="43" fillId="17" borderId="0" xfId="0" applyFont="1" applyFill="1" applyBorder="1" applyAlignment="1">
      <alignment horizontal="center" vertical="center"/>
    </xf>
    <xf numFmtId="0" fontId="43" fillId="0" borderId="0" xfId="0" applyFont="1" applyFill="1" applyAlignment="1">
      <alignment wrapText="1"/>
    </xf>
    <xf numFmtId="0" fontId="6" fillId="0" borderId="20" xfId="0" applyFont="1" applyFill="1" applyBorder="1" applyAlignment="1">
      <alignment horizontal="left" vertical="center"/>
    </xf>
    <xf numFmtId="0" fontId="6" fillId="0" borderId="22" xfId="0" applyFont="1" applyFill="1" applyBorder="1" applyAlignment="1">
      <alignment horizontal="left" vertical="center"/>
    </xf>
    <xf numFmtId="0" fontId="72" fillId="0" borderId="0" xfId="0" applyFont="1" applyAlignment="1">
      <alignment horizontal="center" vertical="center"/>
    </xf>
    <xf numFmtId="0" fontId="72" fillId="0" borderId="0" xfId="0" applyFont="1"/>
    <xf numFmtId="0" fontId="42" fillId="24" borderId="0" xfId="0" applyFont="1" applyFill="1" applyAlignment="1">
      <alignment wrapText="1"/>
    </xf>
    <xf numFmtId="0" fontId="44" fillId="24" borderId="0" xfId="0" applyFont="1" applyFill="1" applyAlignment="1">
      <alignment wrapText="1"/>
    </xf>
    <xf numFmtId="0" fontId="44" fillId="24" borderId="0" xfId="0" applyFont="1" applyFill="1"/>
    <xf numFmtId="0" fontId="43" fillId="24" borderId="0" xfId="0" applyFont="1" applyFill="1" applyAlignment="1">
      <alignment wrapText="1"/>
    </xf>
    <xf numFmtId="0" fontId="63" fillId="24" borderId="0" xfId="0" applyFont="1" applyFill="1" applyAlignment="1">
      <alignment horizontal="center" vertical="center" wrapText="1"/>
    </xf>
    <xf numFmtId="0" fontId="26" fillId="24" borderId="0" xfId="4" applyFill="1" applyAlignment="1">
      <alignment wrapText="1"/>
    </xf>
    <xf numFmtId="0" fontId="16" fillId="29" borderId="73" xfId="0" applyFont="1" applyFill="1" applyBorder="1"/>
    <xf numFmtId="0" fontId="54" fillId="17" borderId="73" xfId="4" applyFont="1" applyFill="1" applyBorder="1" applyAlignment="1">
      <alignment wrapText="1"/>
    </xf>
    <xf numFmtId="0" fontId="54" fillId="26" borderId="73" xfId="4" applyFont="1" applyFill="1" applyBorder="1" applyAlignment="1">
      <alignment wrapText="1"/>
    </xf>
    <xf numFmtId="0" fontId="43" fillId="0" borderId="193" xfId="0" applyFont="1" applyBorder="1"/>
    <xf numFmtId="0" fontId="43" fillId="0" borderId="179" xfId="0" applyFont="1" applyBorder="1"/>
    <xf numFmtId="0" fontId="42" fillId="0" borderId="74" xfId="0" applyFont="1" applyBorder="1"/>
    <xf numFmtId="0" fontId="60" fillId="17" borderId="76" xfId="0" applyFont="1" applyFill="1" applyBorder="1" applyAlignment="1">
      <alignment wrapText="1"/>
    </xf>
    <xf numFmtId="0" fontId="60" fillId="26" borderId="76" xfId="0" applyFont="1" applyFill="1" applyBorder="1" applyAlignment="1">
      <alignment wrapText="1"/>
    </xf>
    <xf numFmtId="0" fontId="42" fillId="0" borderId="86" xfId="0" applyFont="1" applyBorder="1"/>
    <xf numFmtId="0" fontId="42" fillId="19" borderId="86" xfId="0" applyFont="1" applyFill="1" applyBorder="1" applyAlignment="1">
      <alignment wrapText="1"/>
    </xf>
    <xf numFmtId="0" fontId="44" fillId="19" borderId="86" xfId="0" applyFont="1" applyFill="1" applyBorder="1" applyAlignment="1">
      <alignment wrapText="1"/>
    </xf>
    <xf numFmtId="0" fontId="60" fillId="19" borderId="86" xfId="0" applyFont="1" applyFill="1" applyBorder="1" applyAlignment="1">
      <alignment wrapText="1"/>
    </xf>
    <xf numFmtId="0" fontId="42" fillId="0" borderId="194" xfId="0" applyFont="1" applyBorder="1"/>
    <xf numFmtId="0" fontId="42" fillId="17" borderId="194" xfId="0" applyFont="1" applyFill="1" applyBorder="1" applyAlignment="1">
      <alignment wrapText="1"/>
    </xf>
    <xf numFmtId="0" fontId="44" fillId="17" borderId="194" xfId="0" applyFont="1" applyFill="1" applyBorder="1" applyAlignment="1">
      <alignment wrapText="1"/>
    </xf>
    <xf numFmtId="0" fontId="60" fillId="17" borderId="194" xfId="0" applyFont="1" applyFill="1" applyBorder="1" applyAlignment="1">
      <alignment wrapText="1"/>
    </xf>
    <xf numFmtId="0" fontId="43" fillId="22" borderId="193" xfId="0" applyFont="1" applyFill="1" applyBorder="1"/>
    <xf numFmtId="0" fontId="42" fillId="0" borderId="72" xfId="0" applyFont="1" applyBorder="1"/>
    <xf numFmtId="0" fontId="42" fillId="19" borderId="74" xfId="0" applyFont="1" applyFill="1" applyBorder="1" applyAlignment="1">
      <alignment wrapText="1"/>
    </xf>
    <xf numFmtId="0" fontId="44" fillId="19" borderId="74" xfId="0" applyFont="1" applyFill="1" applyBorder="1" applyAlignment="1">
      <alignment wrapText="1"/>
    </xf>
    <xf numFmtId="0" fontId="60" fillId="19" borderId="74" xfId="0" applyFont="1" applyFill="1" applyBorder="1" applyAlignment="1">
      <alignment wrapText="1"/>
    </xf>
    <xf numFmtId="0" fontId="60" fillId="18" borderId="76" xfId="0" applyFont="1" applyFill="1" applyBorder="1" applyAlignment="1">
      <alignment wrapText="1"/>
    </xf>
    <xf numFmtId="0" fontId="43" fillId="0" borderId="181" xfId="0" applyFont="1" applyBorder="1"/>
    <xf numFmtId="0" fontId="60" fillId="19" borderId="182" xfId="0" applyFont="1" applyFill="1" applyBorder="1" applyAlignment="1">
      <alignment wrapText="1"/>
    </xf>
    <xf numFmtId="0" fontId="54" fillId="17" borderId="194" xfId="4" applyFont="1" applyFill="1" applyBorder="1" applyAlignment="1">
      <alignment wrapText="1"/>
    </xf>
    <xf numFmtId="0" fontId="60" fillId="16" borderId="76" xfId="0" applyFont="1" applyFill="1" applyBorder="1" applyAlignment="1">
      <alignment wrapText="1"/>
    </xf>
    <xf numFmtId="0" fontId="60" fillId="17" borderId="196" xfId="0" applyFont="1" applyFill="1" applyBorder="1" applyAlignment="1">
      <alignment wrapText="1"/>
    </xf>
    <xf numFmtId="0" fontId="14" fillId="20" borderId="76" xfId="0" applyFont="1" applyFill="1" applyBorder="1"/>
    <xf numFmtId="0" fontId="42" fillId="0" borderId="178" xfId="0" applyFont="1" applyBorder="1"/>
    <xf numFmtId="0" fontId="42" fillId="16" borderId="72" xfId="0" applyFont="1" applyFill="1" applyBorder="1" applyAlignment="1">
      <alignment wrapText="1"/>
    </xf>
    <xf numFmtId="0" fontId="44" fillId="16" borderId="72" xfId="0" applyFont="1" applyFill="1" applyBorder="1" applyAlignment="1">
      <alignment wrapText="1"/>
    </xf>
    <xf numFmtId="0" fontId="60" fillId="16" borderId="72" xfId="0" applyFont="1" applyFill="1" applyBorder="1" applyAlignment="1">
      <alignment wrapText="1"/>
    </xf>
    <xf numFmtId="0" fontId="60" fillId="16" borderId="75" xfId="0" applyFont="1" applyFill="1" applyBorder="1" applyAlignment="1">
      <alignment wrapText="1"/>
    </xf>
    <xf numFmtId="0" fontId="60" fillId="25" borderId="86" xfId="0" applyFont="1" applyFill="1" applyBorder="1" applyAlignment="1">
      <alignment wrapText="1"/>
    </xf>
    <xf numFmtId="0" fontId="14" fillId="25" borderId="182" xfId="0" applyFont="1" applyFill="1" applyBorder="1"/>
    <xf numFmtId="0" fontId="0" fillId="0" borderId="178" xfId="0" applyBorder="1"/>
    <xf numFmtId="0" fontId="42" fillId="15" borderId="72" xfId="0" applyFont="1" applyFill="1" applyBorder="1"/>
    <xf numFmtId="0" fontId="26" fillId="15" borderId="72" xfId="4" applyFill="1" applyBorder="1" applyAlignment="1">
      <alignment wrapText="1"/>
    </xf>
    <xf numFmtId="0" fontId="43" fillId="16" borderId="76" xfId="0" applyFont="1" applyFill="1" applyBorder="1" applyAlignment="1">
      <alignment wrapText="1"/>
    </xf>
    <xf numFmtId="0" fontId="50" fillId="17" borderId="76" xfId="0" applyFont="1" applyFill="1" applyBorder="1" applyAlignment="1">
      <alignment wrapText="1"/>
    </xf>
    <xf numFmtId="0" fontId="0" fillId="0" borderId="79" xfId="0" applyFill="1" applyBorder="1"/>
    <xf numFmtId="0" fontId="42" fillId="24" borderId="72" xfId="0" applyFont="1" applyFill="1" applyBorder="1" applyAlignment="1">
      <alignment wrapText="1"/>
    </xf>
    <xf numFmtId="0" fontId="44" fillId="24" borderId="72" xfId="0" applyFont="1" applyFill="1" applyBorder="1" applyAlignment="1">
      <alignment wrapText="1"/>
    </xf>
    <xf numFmtId="0" fontId="26" fillId="24" borderId="72" xfId="4" applyFill="1" applyBorder="1" applyAlignment="1">
      <alignment wrapText="1"/>
    </xf>
    <xf numFmtId="0" fontId="50" fillId="24" borderId="72" xfId="0" applyFont="1" applyFill="1" applyBorder="1" applyAlignment="1">
      <alignment wrapText="1"/>
    </xf>
    <xf numFmtId="0" fontId="50" fillId="24" borderId="75" xfId="0" applyFont="1" applyFill="1" applyBorder="1" applyAlignment="1">
      <alignment wrapText="1"/>
    </xf>
    <xf numFmtId="0" fontId="42" fillId="18" borderId="86" xfId="0" applyFont="1" applyFill="1" applyBorder="1" applyAlignment="1">
      <alignment wrapText="1"/>
    </xf>
    <xf numFmtId="0" fontId="44" fillId="18" borderId="86" xfId="0" applyFont="1" applyFill="1" applyBorder="1" applyAlignment="1">
      <alignment wrapText="1"/>
    </xf>
    <xf numFmtId="0" fontId="53" fillId="18" borderId="86" xfId="4" applyFont="1" applyFill="1" applyBorder="1" applyAlignment="1">
      <alignment wrapText="1"/>
    </xf>
    <xf numFmtId="0" fontId="50" fillId="18" borderId="86" xfId="0" applyFont="1" applyFill="1" applyBorder="1" applyAlignment="1">
      <alignment wrapText="1"/>
    </xf>
    <xf numFmtId="0" fontId="50" fillId="18" borderId="182" xfId="0" applyFont="1" applyFill="1" applyBorder="1" applyAlignment="1">
      <alignment wrapText="1"/>
    </xf>
    <xf numFmtId="0" fontId="43" fillId="17" borderId="76" xfId="0" applyFont="1" applyFill="1" applyBorder="1" applyAlignment="1">
      <alignment wrapText="1"/>
    </xf>
    <xf numFmtId="0" fontId="42" fillId="22" borderId="193" xfId="0" applyFont="1" applyFill="1" applyBorder="1"/>
    <xf numFmtId="0" fontId="60" fillId="27" borderId="76" xfId="0" applyFont="1" applyFill="1" applyBorder="1" applyAlignment="1">
      <alignment wrapText="1"/>
    </xf>
    <xf numFmtId="0" fontId="16" fillId="0" borderId="79" xfId="0" applyFont="1" applyFill="1" applyBorder="1"/>
    <xf numFmtId="0" fontId="26" fillId="25" borderId="72" xfId="4" applyFill="1" applyBorder="1" applyAlignment="1">
      <alignment wrapText="1"/>
    </xf>
    <xf numFmtId="0" fontId="60" fillId="26" borderId="86" xfId="0" applyFont="1" applyFill="1" applyBorder="1" applyAlignment="1">
      <alignment wrapText="1"/>
    </xf>
    <xf numFmtId="0" fontId="60" fillId="26" borderId="182" xfId="0" applyFont="1" applyFill="1" applyBorder="1" applyAlignment="1">
      <alignment wrapText="1"/>
    </xf>
    <xf numFmtId="0" fontId="42" fillId="29" borderId="194" xfId="0" applyFont="1" applyFill="1" applyBorder="1" applyAlignment="1">
      <alignment wrapText="1"/>
    </xf>
    <xf numFmtId="0" fontId="44" fillId="29" borderId="194" xfId="0" applyFont="1" applyFill="1" applyBorder="1" applyAlignment="1">
      <alignment wrapText="1"/>
    </xf>
    <xf numFmtId="0" fontId="54" fillId="29" borderId="194" xfId="4" applyFont="1" applyFill="1" applyBorder="1" applyAlignment="1">
      <alignment wrapText="1"/>
    </xf>
    <xf numFmtId="0" fontId="60" fillId="29" borderId="194" xfId="0" applyFont="1" applyFill="1" applyBorder="1" applyAlignment="1">
      <alignment wrapText="1"/>
    </xf>
    <xf numFmtId="0" fontId="60" fillId="29" borderId="196" xfId="0" applyFont="1" applyFill="1" applyBorder="1" applyAlignment="1">
      <alignment wrapText="1"/>
    </xf>
    <xf numFmtId="0" fontId="26" fillId="19" borderId="74" xfId="4" applyFill="1" applyBorder="1" applyAlignment="1">
      <alignment wrapText="1"/>
    </xf>
    <xf numFmtId="0" fontId="60" fillId="19" borderId="77" xfId="0" applyFont="1" applyFill="1" applyBorder="1" applyAlignment="1">
      <alignment wrapText="1"/>
    </xf>
    <xf numFmtId="0" fontId="43" fillId="16" borderId="92" xfId="0" applyFont="1" applyFill="1" applyBorder="1" applyAlignment="1">
      <alignment wrapText="1"/>
    </xf>
    <xf numFmtId="0" fontId="43" fillId="17" borderId="92" xfId="0" applyFont="1" applyFill="1" applyBorder="1" applyAlignment="1">
      <alignment wrapText="1"/>
    </xf>
    <xf numFmtId="0" fontId="43" fillId="26" borderId="92" xfId="0" applyFont="1" applyFill="1" applyBorder="1" applyAlignment="1">
      <alignment wrapText="1"/>
    </xf>
    <xf numFmtId="0" fontId="43" fillId="18" borderId="92" xfId="0" applyFont="1" applyFill="1" applyBorder="1" applyAlignment="1">
      <alignment wrapText="1"/>
    </xf>
    <xf numFmtId="0" fontId="43" fillId="19" borderId="199" xfId="0" applyFont="1" applyFill="1" applyBorder="1" applyAlignment="1">
      <alignment wrapText="1"/>
    </xf>
    <xf numFmtId="0" fontId="55" fillId="16" borderId="79" xfId="0" applyFont="1" applyFill="1" applyBorder="1" applyAlignment="1">
      <alignment wrapText="1"/>
    </xf>
    <xf numFmtId="0" fontId="55" fillId="17" borderId="79" xfId="0" applyFont="1" applyFill="1" applyBorder="1" applyAlignment="1">
      <alignment wrapText="1"/>
    </xf>
    <xf numFmtId="0" fontId="55" fillId="26" borderId="79" xfId="0" applyFont="1" applyFill="1" applyBorder="1" applyAlignment="1">
      <alignment wrapText="1"/>
    </xf>
    <xf numFmtId="0" fontId="55" fillId="18" borderId="79" xfId="0" applyFont="1" applyFill="1" applyBorder="1" applyAlignment="1">
      <alignment wrapText="1"/>
    </xf>
    <xf numFmtId="0" fontId="55" fillId="19" borderId="80" xfId="0" applyFont="1" applyFill="1" applyBorder="1" applyAlignment="1">
      <alignment wrapText="1"/>
    </xf>
    <xf numFmtId="0" fontId="43" fillId="18" borderId="200" xfId="0" applyFont="1" applyFill="1" applyBorder="1" applyAlignment="1">
      <alignment wrapText="1"/>
    </xf>
    <xf numFmtId="0" fontId="43" fillId="24" borderId="198" xfId="0" applyFont="1" applyFill="1" applyBorder="1" applyAlignment="1">
      <alignment wrapText="1"/>
    </xf>
    <xf numFmtId="0" fontId="43" fillId="29" borderId="201" xfId="0" applyFont="1" applyFill="1" applyBorder="1" applyAlignment="1">
      <alignment wrapText="1"/>
    </xf>
    <xf numFmtId="0" fontId="43" fillId="17" borderId="201" xfId="0" applyFont="1" applyFill="1" applyBorder="1" applyAlignment="1">
      <alignment wrapText="1"/>
    </xf>
    <xf numFmtId="0" fontId="43" fillId="19" borderId="200" xfId="0" applyFont="1" applyFill="1" applyBorder="1" applyAlignment="1">
      <alignment wrapText="1"/>
    </xf>
    <xf numFmtId="0" fontId="43" fillId="16" borderId="198" xfId="0" applyFont="1" applyFill="1" applyBorder="1" applyAlignment="1">
      <alignment wrapText="1"/>
    </xf>
    <xf numFmtId="0" fontId="43" fillId="15" borderId="78" xfId="0" applyFont="1" applyFill="1" applyBorder="1"/>
    <xf numFmtId="0" fontId="56" fillId="16" borderId="79" xfId="0" applyFont="1" applyFill="1" applyBorder="1" applyAlignment="1">
      <alignment wrapText="1"/>
    </xf>
    <xf numFmtId="0" fontId="43" fillId="18" borderId="202" xfId="0" applyFont="1" applyFill="1" applyBorder="1" applyAlignment="1">
      <alignment wrapText="1"/>
    </xf>
    <xf numFmtId="0" fontId="43" fillId="24" borderId="78" xfId="0" applyFont="1" applyFill="1" applyBorder="1" applyAlignment="1">
      <alignment wrapText="1"/>
    </xf>
    <xf numFmtId="0" fontId="56" fillId="18" borderId="202" xfId="0" applyFont="1" applyFill="1" applyBorder="1" applyAlignment="1">
      <alignment wrapText="1"/>
    </xf>
    <xf numFmtId="0" fontId="43" fillId="17" borderId="79" xfId="0" applyFont="1" applyFill="1" applyBorder="1" applyAlignment="1">
      <alignment wrapText="1"/>
    </xf>
    <xf numFmtId="0" fontId="55" fillId="27" borderId="79" xfId="0" applyFont="1" applyFill="1" applyBorder="1" applyAlignment="1">
      <alignment wrapText="1"/>
    </xf>
    <xf numFmtId="0" fontId="55" fillId="26" borderId="202" xfId="0" applyFont="1" applyFill="1" applyBorder="1" applyAlignment="1">
      <alignment wrapText="1"/>
    </xf>
    <xf numFmtId="0" fontId="55" fillId="29" borderId="188" xfId="0" applyFont="1" applyFill="1" applyBorder="1" applyAlignment="1">
      <alignment wrapText="1"/>
    </xf>
    <xf numFmtId="0" fontId="55" fillId="17" borderId="188" xfId="0" applyFont="1" applyFill="1" applyBorder="1" applyAlignment="1">
      <alignment wrapText="1"/>
    </xf>
    <xf numFmtId="0" fontId="60" fillId="26" borderId="79" xfId="0" applyFont="1" applyFill="1" applyBorder="1" applyAlignment="1">
      <alignment wrapText="1"/>
    </xf>
    <xf numFmtId="0" fontId="55" fillId="19" borderId="202" xfId="0" applyFont="1" applyFill="1" applyBorder="1" applyAlignment="1">
      <alignment wrapText="1"/>
    </xf>
    <xf numFmtId="0" fontId="55" fillId="16" borderId="78" xfId="0" applyFont="1" applyFill="1" applyBorder="1" applyAlignment="1">
      <alignment wrapText="1"/>
    </xf>
    <xf numFmtId="0" fontId="29" fillId="7" borderId="82" xfId="0" applyFont="1" applyFill="1" applyBorder="1" applyAlignment="1">
      <alignment horizontal="center" vertical="center" wrapText="1"/>
    </xf>
    <xf numFmtId="0" fontId="29" fillId="7" borderId="162" xfId="0" applyFont="1" applyFill="1" applyBorder="1" applyAlignment="1">
      <alignment horizontal="center" vertical="center" wrapText="1"/>
    </xf>
    <xf numFmtId="0" fontId="32" fillId="21" borderId="98" xfId="0" applyFont="1" applyFill="1" applyBorder="1" applyAlignment="1">
      <alignment horizontal="left" vertical="top"/>
    </xf>
    <xf numFmtId="0" fontId="30" fillId="22" borderId="99" xfId="0" applyFont="1" applyFill="1" applyBorder="1" applyAlignment="1">
      <alignment horizontal="center" vertical="center" wrapText="1"/>
    </xf>
    <xf numFmtId="0" fontId="32" fillId="21" borderId="100" xfId="0" applyFont="1" applyFill="1" applyBorder="1" applyAlignment="1">
      <alignment horizontal="left" vertical="top"/>
    </xf>
    <xf numFmtId="0" fontId="32" fillId="21" borderId="101" xfId="0" applyFont="1" applyFill="1" applyBorder="1" applyAlignment="1">
      <alignment horizontal="left" vertical="top" wrapText="1"/>
    </xf>
    <xf numFmtId="0" fontId="30" fillId="22" borderId="101" xfId="0" applyFont="1" applyFill="1" applyBorder="1" applyAlignment="1">
      <alignment horizontal="center" vertical="center" wrapText="1"/>
    </xf>
    <xf numFmtId="0" fontId="30" fillId="22" borderId="103" xfId="0" applyFont="1" applyFill="1" applyBorder="1" applyAlignment="1">
      <alignment horizontal="center" vertical="center" wrapText="1"/>
    </xf>
    <xf numFmtId="0" fontId="26" fillId="15" borderId="194" xfId="4" applyFill="1" applyBorder="1" applyAlignment="1">
      <alignment wrapText="1"/>
    </xf>
    <xf numFmtId="0" fontId="43" fillId="15" borderId="194" xfId="0" applyFont="1" applyFill="1" applyBorder="1"/>
    <xf numFmtId="0" fontId="43" fillId="15" borderId="196" xfId="0" applyFont="1" applyFill="1" applyBorder="1"/>
    <xf numFmtId="0" fontId="44" fillId="15" borderId="194" xfId="0" applyFont="1" applyFill="1" applyBorder="1"/>
    <xf numFmtId="0" fontId="43" fillId="15" borderId="201" xfId="0" applyFont="1" applyFill="1" applyBorder="1"/>
    <xf numFmtId="0" fontId="9" fillId="2" borderId="187" xfId="1" applyFont="1" applyBorder="1" applyAlignment="1"/>
    <xf numFmtId="0" fontId="9" fillId="2" borderId="180" xfId="1" applyFont="1" applyBorder="1" applyAlignment="1"/>
    <xf numFmtId="0" fontId="32" fillId="21" borderId="203" xfId="0" applyFont="1" applyFill="1" applyBorder="1" applyAlignment="1">
      <alignment horizontal="left" vertical="top"/>
    </xf>
    <xf numFmtId="0" fontId="32" fillId="21" borderId="205" xfId="0" applyFont="1" applyFill="1" applyBorder="1" applyAlignment="1">
      <alignment horizontal="left" vertical="top" wrapText="1"/>
    </xf>
    <xf numFmtId="0" fontId="30" fillId="22" borderId="205" xfId="0" applyFont="1" applyFill="1" applyBorder="1" applyAlignment="1">
      <alignment horizontal="center" vertical="center" wrapText="1"/>
    </xf>
    <xf numFmtId="0" fontId="30" fillId="22" borderId="204" xfId="0" applyFont="1" applyFill="1" applyBorder="1" applyAlignment="1">
      <alignment horizontal="center" vertical="center" wrapText="1"/>
    </xf>
    <xf numFmtId="0" fontId="32" fillId="11" borderId="73" xfId="0" applyFont="1" applyFill="1" applyBorder="1" applyAlignment="1">
      <alignment horizontal="left" vertical="top" wrapText="1"/>
    </xf>
    <xf numFmtId="0" fontId="30" fillId="0" borderId="73" xfId="0" applyFont="1" applyBorder="1" applyAlignment="1">
      <alignment horizontal="center" vertical="center" wrapText="1"/>
    </xf>
    <xf numFmtId="0" fontId="32" fillId="11" borderId="178" xfId="0" applyFont="1" applyFill="1" applyBorder="1" applyAlignment="1">
      <alignment horizontal="left" vertical="top"/>
    </xf>
    <xf numFmtId="0" fontId="32" fillId="11" borderId="193" xfId="0" applyFont="1" applyFill="1" applyBorder="1" applyAlignment="1">
      <alignment horizontal="left" vertical="top" wrapText="1"/>
    </xf>
    <xf numFmtId="0" fontId="30" fillId="0" borderId="193" xfId="0" applyFont="1" applyBorder="1" applyAlignment="1">
      <alignment horizontal="center" vertical="center" wrapText="1"/>
    </xf>
    <xf numFmtId="0" fontId="30" fillId="0" borderId="179" xfId="0" applyFont="1" applyBorder="1" applyAlignment="1">
      <alignment horizontal="center" vertical="center" wrapText="1"/>
    </xf>
    <xf numFmtId="0" fontId="32" fillId="11" borderId="72" xfId="0" applyFont="1" applyFill="1" applyBorder="1" applyAlignment="1">
      <alignment horizontal="left" vertical="top"/>
    </xf>
    <xf numFmtId="0" fontId="30" fillId="0" borderId="74" xfId="0" applyFont="1" applyBorder="1" applyAlignment="1">
      <alignment horizontal="center" vertical="center" wrapText="1"/>
    </xf>
    <xf numFmtId="0" fontId="32" fillId="21" borderId="75" xfId="0" applyFont="1" applyFill="1" applyBorder="1" applyAlignment="1">
      <alignment horizontal="left" vertical="top"/>
    </xf>
    <xf numFmtId="0" fontId="32" fillId="21" borderId="76" xfId="0" applyFont="1" applyFill="1" applyBorder="1" applyAlignment="1">
      <alignment horizontal="left" vertical="top"/>
    </xf>
    <xf numFmtId="0" fontId="30" fillId="0" borderId="76" xfId="0" applyFont="1" applyFill="1" applyBorder="1" applyAlignment="1">
      <alignment horizontal="center" vertical="center"/>
    </xf>
    <xf numFmtId="0" fontId="30" fillId="0" borderId="77" xfId="0" applyFont="1" applyFill="1" applyBorder="1" applyAlignment="1">
      <alignment horizontal="center" vertical="center"/>
    </xf>
    <xf numFmtId="0" fontId="43" fillId="27" borderId="76" xfId="0" applyFont="1" applyFill="1" applyBorder="1" applyAlignment="1">
      <alignment wrapText="1"/>
    </xf>
    <xf numFmtId="0" fontId="43" fillId="26" borderId="76" xfId="0" applyFont="1" applyFill="1" applyBorder="1" applyAlignment="1">
      <alignment wrapText="1"/>
    </xf>
    <xf numFmtId="0" fontId="0" fillId="10" borderId="118" xfId="0" applyFont="1" applyFill="1" applyBorder="1" applyAlignment="1">
      <alignment horizontal="left"/>
    </xf>
    <xf numFmtId="0" fontId="0" fillId="10" borderId="117" xfId="0" applyFont="1" applyFill="1" applyBorder="1" applyAlignment="1">
      <alignment horizontal="left"/>
    </xf>
    <xf numFmtId="0" fontId="54" fillId="19" borderId="86" xfId="4" applyFont="1" applyFill="1" applyBorder="1" applyAlignment="1">
      <alignment wrapText="1"/>
    </xf>
    <xf numFmtId="0" fontId="42" fillId="22" borderId="194" xfId="0" applyFont="1" applyFill="1" applyBorder="1"/>
    <xf numFmtId="0" fontId="54" fillId="26" borderId="86" xfId="4" applyFont="1" applyFill="1" applyBorder="1" applyAlignment="1">
      <alignment wrapText="1"/>
    </xf>
    <xf numFmtId="0" fontId="42" fillId="17" borderId="74" xfId="0" applyFont="1" applyFill="1" applyBorder="1" applyAlignment="1">
      <alignment wrapText="1"/>
    </xf>
    <xf numFmtId="0" fontId="44" fillId="17" borderId="74" xfId="0" applyFont="1" applyFill="1" applyBorder="1" applyAlignment="1">
      <alignment wrapText="1"/>
    </xf>
    <xf numFmtId="0" fontId="43" fillId="17" borderId="77" xfId="0" applyFont="1" applyFill="1" applyBorder="1" applyAlignment="1">
      <alignment wrapText="1"/>
    </xf>
    <xf numFmtId="0" fontId="9" fillId="2" borderId="120" xfId="1" applyFont="1" applyBorder="1" applyAlignment="1"/>
    <xf numFmtId="0" fontId="55" fillId="17" borderId="80" xfId="0" applyFont="1" applyFill="1" applyBorder="1" applyAlignment="1">
      <alignment wrapText="1"/>
    </xf>
    <xf numFmtId="0" fontId="26" fillId="25" borderId="74" xfId="4" applyFill="1" applyBorder="1" applyAlignment="1">
      <alignment wrapText="1"/>
    </xf>
    <xf numFmtId="0" fontId="60" fillId="17" borderId="74" xfId="0" applyFont="1" applyFill="1" applyBorder="1" applyAlignment="1">
      <alignment wrapText="1"/>
    </xf>
    <xf numFmtId="0" fontId="60" fillId="17" borderId="77" xfId="0" applyFont="1" applyFill="1" applyBorder="1" applyAlignment="1">
      <alignment wrapText="1"/>
    </xf>
    <xf numFmtId="0" fontId="26" fillId="16" borderId="194" xfId="4" applyFill="1" applyBorder="1" applyAlignment="1">
      <alignment wrapText="1"/>
    </xf>
    <xf numFmtId="0" fontId="9" fillId="22" borderId="65" xfId="1" applyFont="1" applyFill="1" applyBorder="1" applyAlignment="1"/>
    <xf numFmtId="0" fontId="9" fillId="22" borderId="197" xfId="1" applyFont="1" applyFill="1" applyBorder="1" applyAlignment="1"/>
    <xf numFmtId="0" fontId="43" fillId="22" borderId="178" xfId="0" applyFont="1" applyFill="1" applyBorder="1"/>
    <xf numFmtId="0" fontId="42" fillId="10" borderId="178" xfId="0" applyFont="1" applyFill="1" applyBorder="1"/>
    <xf numFmtId="0" fontId="42" fillId="18" borderId="74" xfId="0" applyFont="1" applyFill="1" applyBorder="1" applyAlignment="1">
      <alignment wrapText="1"/>
    </xf>
    <xf numFmtId="0" fontId="44" fillId="18" borderId="74" xfId="0" applyFont="1" applyFill="1" applyBorder="1" applyAlignment="1">
      <alignment wrapText="1"/>
    </xf>
    <xf numFmtId="0" fontId="43" fillId="18" borderId="199" xfId="0" applyFont="1" applyFill="1" applyBorder="1" applyAlignment="1">
      <alignment wrapText="1"/>
    </xf>
    <xf numFmtId="0" fontId="43" fillId="16" borderId="78" xfId="0" applyFont="1" applyFill="1" applyBorder="1" applyAlignment="1">
      <alignment wrapText="1"/>
    </xf>
    <xf numFmtId="0" fontId="43" fillId="18" borderId="80" xfId="0" applyFont="1" applyFill="1" applyBorder="1" applyAlignment="1">
      <alignment wrapText="1"/>
    </xf>
    <xf numFmtId="0" fontId="43" fillId="16" borderId="72" xfId="0" applyFont="1" applyFill="1" applyBorder="1" applyAlignment="1">
      <alignment wrapText="1"/>
    </xf>
    <xf numFmtId="0" fontId="43" fillId="18" borderId="74" xfId="0" applyFont="1" applyFill="1" applyBorder="1" applyAlignment="1">
      <alignment wrapText="1"/>
    </xf>
    <xf numFmtId="0" fontId="43" fillId="16" borderId="75" xfId="0" applyFont="1" applyFill="1" applyBorder="1" applyAlignment="1">
      <alignment wrapText="1"/>
    </xf>
    <xf numFmtId="0" fontId="43" fillId="18" borderId="77" xfId="0" applyFont="1" applyFill="1" applyBorder="1" applyAlignment="1">
      <alignment wrapText="1"/>
    </xf>
    <xf numFmtId="0" fontId="42" fillId="22" borderId="195" xfId="0" applyFont="1" applyFill="1" applyBorder="1"/>
    <xf numFmtId="0" fontId="42" fillId="27" borderId="194" xfId="0" applyFont="1" applyFill="1" applyBorder="1" applyAlignment="1">
      <alignment wrapText="1"/>
    </xf>
    <xf numFmtId="0" fontId="44" fillId="27" borderId="194" xfId="0" applyFont="1" applyFill="1" applyBorder="1" applyAlignment="1">
      <alignment wrapText="1"/>
    </xf>
    <xf numFmtId="0" fontId="43" fillId="27" borderId="196" xfId="0" applyFont="1" applyFill="1" applyBorder="1" applyAlignment="1">
      <alignment wrapText="1"/>
    </xf>
    <xf numFmtId="0" fontId="55" fillId="27" borderId="188" xfId="0" applyFont="1" applyFill="1" applyBorder="1" applyAlignment="1">
      <alignment wrapText="1"/>
    </xf>
    <xf numFmtId="0" fontId="26" fillId="16" borderId="194" xfId="4" applyFont="1" applyFill="1" applyBorder="1" applyAlignment="1">
      <alignment wrapText="1"/>
    </xf>
    <xf numFmtId="0" fontId="60" fillId="27" borderId="194" xfId="0" applyFont="1" applyFill="1" applyBorder="1" applyAlignment="1">
      <alignment wrapText="1"/>
    </xf>
    <xf numFmtId="0" fontId="60" fillId="27" borderId="196" xfId="0" applyFont="1" applyFill="1" applyBorder="1" applyAlignment="1">
      <alignment wrapText="1"/>
    </xf>
    <xf numFmtId="0" fontId="48" fillId="16" borderId="188" xfId="0" applyFont="1" applyFill="1" applyBorder="1" applyAlignment="1">
      <alignment wrapText="1"/>
    </xf>
    <xf numFmtId="0" fontId="26" fillId="18" borderId="86" xfId="4" applyFill="1" applyBorder="1" applyAlignment="1">
      <alignment wrapText="1"/>
    </xf>
    <xf numFmtId="0" fontId="47" fillId="7" borderId="69" xfId="0" applyFont="1" applyFill="1" applyBorder="1" applyAlignment="1">
      <alignment horizontal="center" vertical="center" wrapText="1"/>
    </xf>
    <xf numFmtId="0" fontId="0" fillId="0" borderId="174" xfId="0" applyBorder="1" applyAlignment="1">
      <alignment wrapText="1"/>
    </xf>
    <xf numFmtId="0" fontId="0" fillId="0" borderId="183" xfId="0" applyBorder="1" applyAlignment="1">
      <alignment wrapText="1"/>
    </xf>
    <xf numFmtId="0" fontId="0" fillId="0" borderId="184" xfId="0" applyBorder="1" applyAlignment="1">
      <alignment wrapText="1"/>
    </xf>
    <xf numFmtId="0" fontId="26" fillId="0" borderId="183" xfId="4" applyBorder="1" applyAlignment="1">
      <alignment wrapText="1"/>
    </xf>
    <xf numFmtId="0" fontId="9" fillId="0" borderId="65" xfId="1" applyFont="1" applyFill="1" applyBorder="1" applyAlignment="1"/>
    <xf numFmtId="0" fontId="9" fillId="0" borderId="161" xfId="1" applyFont="1" applyFill="1" applyBorder="1" applyAlignment="1"/>
    <xf numFmtId="0" fontId="15" fillId="0" borderId="184" xfId="0" applyFont="1" applyBorder="1" applyAlignment="1">
      <alignment horizontal="center" vertical="center"/>
    </xf>
    <xf numFmtId="0" fontId="72" fillId="0" borderId="183" xfId="0" applyFont="1" applyBorder="1"/>
    <xf numFmtId="0" fontId="72" fillId="0" borderId="184" xfId="0" applyFont="1" applyBorder="1" applyAlignment="1">
      <alignment horizontal="center" vertical="center"/>
    </xf>
    <xf numFmtId="0" fontId="21" fillId="0" borderId="92" xfId="0" applyFont="1" applyBorder="1"/>
    <xf numFmtId="0" fontId="21" fillId="0" borderId="92" xfId="0" applyFont="1" applyBorder="1" applyAlignment="1">
      <alignment horizontal="center" vertical="center"/>
    </xf>
    <xf numFmtId="0" fontId="14" fillId="0" borderId="117" xfId="0" applyFont="1" applyBorder="1"/>
    <xf numFmtId="0" fontId="14" fillId="0" borderId="118" xfId="0" applyFont="1" applyBorder="1" applyAlignment="1">
      <alignment wrapText="1"/>
    </xf>
    <xf numFmtId="0" fontId="14" fillId="0" borderId="22" xfId="0" applyFont="1" applyBorder="1"/>
    <xf numFmtId="0" fontId="14" fillId="0" borderId="8" xfId="0" applyFont="1" applyBorder="1" applyAlignment="1">
      <alignment wrapText="1"/>
    </xf>
    <xf numFmtId="0" fontId="14" fillId="0" borderId="8" xfId="0" applyFont="1" applyBorder="1"/>
    <xf numFmtId="0" fontId="0" fillId="0" borderId="183" xfId="0" applyBorder="1"/>
    <xf numFmtId="0" fontId="14" fillId="0" borderId="148" xfId="0" applyFont="1" applyBorder="1"/>
    <xf numFmtId="0" fontId="14" fillId="0" borderId="149" xfId="0" applyFont="1" applyBorder="1"/>
    <xf numFmtId="0" fontId="14" fillId="0" borderId="149" xfId="0" applyFont="1" applyBorder="1" applyAlignment="1">
      <alignment wrapText="1"/>
    </xf>
    <xf numFmtId="0" fontId="0" fillId="0" borderId="185" xfId="0" applyBorder="1"/>
    <xf numFmtId="0" fontId="42" fillId="0" borderId="144" xfId="0" applyFont="1" applyBorder="1"/>
    <xf numFmtId="0" fontId="43" fillId="0" borderId="144" xfId="0" applyFont="1" applyBorder="1"/>
    <xf numFmtId="0" fontId="43" fillId="0" borderId="186" xfId="0" applyFont="1" applyBorder="1"/>
    <xf numFmtId="0" fontId="42" fillId="19" borderId="116" xfId="0" applyFont="1" applyFill="1" applyBorder="1" applyAlignment="1">
      <alignment wrapText="1"/>
    </xf>
    <xf numFmtId="0" fontId="49" fillId="19" borderId="116" xfId="0" applyFont="1" applyFill="1" applyBorder="1" applyAlignment="1">
      <alignment wrapText="1"/>
    </xf>
    <xf numFmtId="0" fontId="26" fillId="15" borderId="169" xfId="4" applyFill="1" applyBorder="1"/>
    <xf numFmtId="0" fontId="59" fillId="17" borderId="0" xfId="4" applyFont="1" applyFill="1" applyBorder="1" applyAlignment="1">
      <alignment wrapText="1"/>
    </xf>
    <xf numFmtId="0" fontId="49" fillId="16" borderId="0" xfId="0" applyFont="1" applyFill="1" applyBorder="1" applyAlignment="1">
      <alignment wrapText="1"/>
    </xf>
    <xf numFmtId="0" fontId="26" fillId="18" borderId="0" xfId="4" applyFill="1" applyBorder="1" applyAlignment="1">
      <alignment wrapText="1"/>
    </xf>
    <xf numFmtId="0" fontId="26" fillId="19" borderId="116" xfId="4" applyFill="1" applyBorder="1" applyAlignment="1">
      <alignment wrapText="1"/>
    </xf>
    <xf numFmtId="0" fontId="26" fillId="15" borderId="187" xfId="4" applyFill="1" applyBorder="1"/>
    <xf numFmtId="0" fontId="43" fillId="19" borderId="120" xfId="0" applyFont="1" applyFill="1" applyBorder="1" applyAlignment="1">
      <alignment wrapText="1"/>
    </xf>
    <xf numFmtId="0" fontId="14" fillId="0" borderId="128" xfId="0" applyFont="1" applyBorder="1" applyAlignment="1">
      <alignment wrapText="1"/>
    </xf>
    <xf numFmtId="0" fontId="14" fillId="0" borderId="30" xfId="0" applyFont="1" applyBorder="1" applyAlignment="1">
      <alignment wrapText="1"/>
    </xf>
    <xf numFmtId="0" fontId="14" fillId="0" borderId="157" xfId="0" applyFont="1" applyBorder="1" applyAlignment="1">
      <alignment wrapText="1"/>
    </xf>
    <xf numFmtId="0" fontId="72" fillId="0" borderId="180" xfId="0" applyFont="1" applyBorder="1" applyAlignment="1">
      <alignment horizontal="center" vertical="center"/>
    </xf>
    <xf numFmtId="0" fontId="26" fillId="16" borderId="0" xfId="4" applyFill="1" applyBorder="1" applyAlignment="1">
      <alignment wrapText="1"/>
    </xf>
    <xf numFmtId="0" fontId="42" fillId="0" borderId="185" xfId="0" applyFont="1" applyBorder="1"/>
    <xf numFmtId="0" fontId="42" fillId="0" borderId="186" xfId="0" applyFont="1" applyBorder="1"/>
    <xf numFmtId="0" fontId="0" fillId="0" borderId="184" xfId="0" applyBorder="1"/>
    <xf numFmtId="0" fontId="44" fillId="0" borderId="180" xfId="0" applyFont="1" applyFill="1" applyBorder="1" applyAlignment="1">
      <alignment wrapText="1"/>
    </xf>
    <xf numFmtId="0" fontId="44" fillId="0" borderId="120" xfId="0" applyFont="1" applyFill="1" applyBorder="1" applyAlignment="1">
      <alignment wrapText="1"/>
    </xf>
    <xf numFmtId="0" fontId="9" fillId="0" borderId="0" xfId="1" applyFont="1" applyFill="1" applyBorder="1" applyAlignment="1"/>
    <xf numFmtId="0" fontId="42" fillId="0" borderId="0" xfId="0" applyFont="1" applyFill="1" applyBorder="1"/>
    <xf numFmtId="0" fontId="44" fillId="0" borderId="183" xfId="0" applyFont="1" applyFill="1" applyBorder="1"/>
    <xf numFmtId="0" fontId="44" fillId="0" borderId="183" xfId="0" applyFont="1" applyFill="1" applyBorder="1" applyAlignment="1">
      <alignment wrapText="1"/>
    </xf>
    <xf numFmtId="0" fontId="44" fillId="0" borderId="184" xfId="0" applyFont="1" applyFill="1" applyBorder="1" applyAlignment="1">
      <alignment wrapText="1"/>
    </xf>
    <xf numFmtId="0" fontId="45" fillId="0" borderId="148" xfId="0" applyFont="1" applyBorder="1" applyAlignment="1">
      <alignment horizontal="left" vertical="center"/>
    </xf>
    <xf numFmtId="0" fontId="45" fillId="0" borderId="149" xfId="0" applyFont="1" applyBorder="1" applyAlignment="1">
      <alignment horizontal="left" vertical="center"/>
    </xf>
    <xf numFmtId="0" fontId="45" fillId="0" borderId="149" xfId="0" applyFont="1" applyBorder="1" applyAlignment="1">
      <alignment horizontal="center" vertical="center"/>
    </xf>
    <xf numFmtId="0" fontId="45" fillId="0" borderId="157" xfId="0" applyFont="1" applyFill="1" applyBorder="1" applyAlignment="1">
      <alignment horizontal="center" vertical="center" wrapText="1"/>
    </xf>
    <xf numFmtId="0" fontId="73" fillId="0" borderId="0" xfId="0" applyFont="1"/>
    <xf numFmtId="0" fontId="9" fillId="2" borderId="197" xfId="1" applyFont="1" applyBorder="1" applyAlignment="1"/>
    <xf numFmtId="0" fontId="9" fillId="2" borderId="207" xfId="1" applyFont="1" applyBorder="1" applyAlignment="1"/>
    <xf numFmtId="0" fontId="42" fillId="15" borderId="169" xfId="0" applyFont="1" applyFill="1" applyBorder="1" applyAlignment="1"/>
    <xf numFmtId="0" fontId="44" fillId="15" borderId="169" xfId="0" applyFont="1" applyFill="1" applyBorder="1" applyAlignment="1"/>
    <xf numFmtId="0" fontId="26" fillId="22" borderId="169" xfId="4" applyFill="1" applyBorder="1" applyAlignment="1">
      <alignment wrapText="1"/>
    </xf>
    <xf numFmtId="0" fontId="44" fillId="22" borderId="0" xfId="0" applyFont="1" applyFill="1" applyBorder="1" applyAlignment="1">
      <alignment wrapText="1"/>
    </xf>
    <xf numFmtId="0" fontId="26" fillId="22" borderId="0" xfId="4" applyFill="1" applyBorder="1" applyAlignment="1">
      <alignment wrapText="1"/>
    </xf>
    <xf numFmtId="0" fontId="44" fillId="22" borderId="0" xfId="0" applyFont="1" applyFill="1" applyBorder="1" applyAlignment="1">
      <alignment horizontal="center" wrapText="1"/>
    </xf>
    <xf numFmtId="0" fontId="59" fillId="22" borderId="0" xfId="4" applyFont="1" applyFill="1" applyBorder="1" applyAlignment="1">
      <alignment horizontal="center" wrapText="1"/>
    </xf>
    <xf numFmtId="0" fontId="44" fillId="22" borderId="116" xfId="0" applyFont="1" applyFill="1" applyBorder="1" applyAlignment="1">
      <alignment wrapText="1"/>
    </xf>
    <xf numFmtId="0" fontId="44" fillId="0" borderId="169" xfId="0" applyFont="1" applyFill="1" applyBorder="1"/>
    <xf numFmtId="0" fontId="44" fillId="0" borderId="0" xfId="0" applyFont="1" applyFill="1" applyBorder="1" applyAlignment="1">
      <alignment wrapText="1"/>
    </xf>
    <xf numFmtId="0" fontId="44" fillId="0" borderId="116" xfId="0" applyFont="1" applyFill="1" applyBorder="1" applyAlignment="1">
      <alignment wrapText="1"/>
    </xf>
    <xf numFmtId="0" fontId="44" fillId="0" borderId="174" xfId="0" applyFont="1" applyFill="1" applyBorder="1"/>
    <xf numFmtId="0" fontId="57" fillId="7" borderId="142" xfId="0" applyFont="1" applyFill="1" applyBorder="1" applyAlignment="1">
      <alignment horizontal="center" vertical="center" wrapText="1"/>
    </xf>
    <xf numFmtId="0" fontId="0" fillId="22" borderId="128" xfId="0" applyFill="1" applyBorder="1" applyAlignment="1">
      <alignment horizontal="left" vertical="center" wrapText="1"/>
    </xf>
    <xf numFmtId="0" fontId="0" fillId="22" borderId="30" xfId="0" applyFill="1" applyBorder="1" applyAlignment="1">
      <alignment horizontal="left" vertical="center" wrapText="1"/>
    </xf>
    <xf numFmtId="0" fontId="20" fillId="22" borderId="30" xfId="0" applyFont="1" applyFill="1" applyBorder="1" applyAlignment="1">
      <alignment horizontal="left" vertical="center"/>
    </xf>
    <xf numFmtId="0" fontId="19" fillId="22" borderId="30" xfId="0" applyFont="1" applyFill="1" applyBorder="1" applyAlignment="1" applyProtection="1">
      <alignment horizontal="left" vertical="center"/>
      <protection locked="0"/>
    </xf>
    <xf numFmtId="0" fontId="19" fillId="22" borderId="30" xfId="0" applyFont="1" applyFill="1" applyBorder="1" applyAlignment="1" applyProtection="1">
      <alignment horizontal="left" vertical="center" wrapText="1"/>
      <protection locked="0"/>
    </xf>
    <xf numFmtId="0" fontId="42" fillId="0" borderId="169" xfId="0" applyFont="1" applyBorder="1"/>
    <xf numFmtId="0" fontId="42" fillId="0" borderId="116" xfId="0" applyFont="1" applyBorder="1"/>
    <xf numFmtId="0" fontId="44" fillId="0" borderId="174" xfId="0" applyFont="1" applyFill="1" applyBorder="1" applyAlignment="1">
      <alignment wrapText="1"/>
    </xf>
    <xf numFmtId="0" fontId="44" fillId="0" borderId="187" xfId="0" applyFont="1" applyFill="1" applyBorder="1" applyAlignment="1">
      <alignment wrapText="1"/>
    </xf>
    <xf numFmtId="0" fontId="15" fillId="0" borderId="0" xfId="0" applyFont="1" applyBorder="1"/>
    <xf numFmtId="0" fontId="43" fillId="0" borderId="144" xfId="0" applyFont="1" applyBorder="1" applyAlignment="1">
      <alignment horizontal="center" vertical="center"/>
    </xf>
    <xf numFmtId="0" fontId="44" fillId="17" borderId="0" xfId="0" applyFont="1" applyFill="1" applyBorder="1" applyAlignment="1">
      <alignment horizontal="center" vertical="center" wrapText="1"/>
    </xf>
    <xf numFmtId="0" fontId="44" fillId="17" borderId="0" xfId="0" applyFont="1" applyFill="1" applyBorder="1" applyAlignment="1">
      <alignment horizontal="center" vertical="center"/>
    </xf>
    <xf numFmtId="0" fontId="43" fillId="17" borderId="180" xfId="0" applyFont="1" applyFill="1" applyBorder="1" applyAlignment="1">
      <alignment horizontal="center" vertical="center"/>
    </xf>
    <xf numFmtId="0" fontId="43" fillId="16" borderId="180" xfId="0" applyFont="1" applyFill="1" applyBorder="1"/>
    <xf numFmtId="0" fontId="43" fillId="17" borderId="180" xfId="0" applyFont="1" applyFill="1" applyBorder="1"/>
    <xf numFmtId="0" fontId="72" fillId="0" borderId="180" xfId="0" applyFont="1" applyBorder="1"/>
    <xf numFmtId="0" fontId="42" fillId="17" borderId="116" xfId="0" applyFont="1" applyFill="1" applyBorder="1" applyAlignment="1">
      <alignment wrapText="1"/>
    </xf>
    <xf numFmtId="0" fontId="44" fillId="17" borderId="116" xfId="0" applyFont="1" applyFill="1" applyBorder="1" applyAlignment="1">
      <alignment wrapText="1"/>
    </xf>
    <xf numFmtId="0" fontId="44" fillId="17" borderId="116" xfId="0" applyFont="1" applyFill="1" applyBorder="1"/>
    <xf numFmtId="0" fontId="43" fillId="17" borderId="116" xfId="0" applyFont="1" applyFill="1" applyBorder="1" applyAlignment="1">
      <alignment wrapText="1"/>
    </xf>
    <xf numFmtId="0" fontId="43" fillId="20" borderId="169" xfId="0" applyFont="1" applyFill="1" applyBorder="1"/>
    <xf numFmtId="0" fontId="42" fillId="15" borderId="169" xfId="0" applyFont="1" applyFill="1" applyBorder="1" applyAlignment="1">
      <alignment horizontal="center" vertical="center"/>
    </xf>
    <xf numFmtId="0" fontId="42" fillId="17" borderId="116" xfId="0" applyFont="1" applyFill="1" applyBorder="1" applyAlignment="1">
      <alignment horizontal="center" vertical="center" wrapText="1"/>
    </xf>
    <xf numFmtId="0" fontId="43" fillId="17" borderId="116" xfId="0" applyFont="1" applyFill="1" applyBorder="1"/>
    <xf numFmtId="0" fontId="43" fillId="17" borderId="120" xfId="0" applyFont="1" applyFill="1" applyBorder="1"/>
    <xf numFmtId="0" fontId="14" fillId="0" borderId="128" xfId="0" applyFont="1" applyFill="1" applyBorder="1" applyAlignment="1">
      <alignment horizontal="center" vertical="center" wrapText="1"/>
    </xf>
    <xf numFmtId="0" fontId="14" fillId="0" borderId="30" xfId="0" applyFont="1" applyFill="1" applyBorder="1" applyAlignment="1">
      <alignment horizontal="center" vertical="center" wrapText="1"/>
    </xf>
    <xf numFmtId="0" fontId="14" fillId="0" borderId="30" xfId="0" applyFont="1" applyFill="1" applyBorder="1" applyAlignment="1">
      <alignment horizontal="center" vertical="center"/>
    </xf>
    <xf numFmtId="0" fontId="14" fillId="0" borderId="31" xfId="0" applyFont="1" applyFill="1" applyBorder="1" applyAlignment="1">
      <alignment horizontal="center" vertical="center"/>
    </xf>
    <xf numFmtId="0" fontId="14" fillId="0" borderId="128" xfId="0" applyFont="1" applyBorder="1" applyAlignment="1">
      <alignment horizontal="center" vertical="center" wrapText="1"/>
    </xf>
    <xf numFmtId="0" fontId="14" fillId="0" borderId="31" xfId="0" applyFont="1" applyBorder="1" applyAlignment="1">
      <alignment horizontal="center" vertical="center" wrapText="1"/>
    </xf>
    <xf numFmtId="0" fontId="5" fillId="7" borderId="158" xfId="0" applyFont="1" applyFill="1" applyBorder="1" applyAlignment="1">
      <alignment horizontal="center" vertical="center" wrapText="1"/>
    </xf>
    <xf numFmtId="0" fontId="22" fillId="7" borderId="86" xfId="0" applyFont="1" applyFill="1" applyBorder="1" applyAlignment="1" applyProtection="1">
      <alignment horizontal="center" vertical="center" wrapText="1" readingOrder="1"/>
      <protection locked="0"/>
    </xf>
    <xf numFmtId="0" fontId="22" fillId="7" borderId="86" xfId="0" applyFont="1" applyFill="1" applyBorder="1" applyAlignment="1" applyProtection="1">
      <alignment horizontal="center" vertical="center"/>
      <protection locked="0"/>
    </xf>
    <xf numFmtId="0" fontId="58" fillId="7" borderId="86" xfId="0" applyFont="1" applyFill="1" applyBorder="1" applyAlignment="1">
      <alignment horizontal="center" vertical="center"/>
    </xf>
    <xf numFmtId="0" fontId="21" fillId="7" borderId="86" xfId="0" applyFont="1" applyFill="1" applyBorder="1" applyAlignment="1">
      <alignment horizontal="center" vertical="center"/>
    </xf>
    <xf numFmtId="0" fontId="21" fillId="0" borderId="86" xfId="0" applyFont="1" applyBorder="1" applyAlignment="1">
      <alignment horizontal="center" vertical="center"/>
    </xf>
    <xf numFmtId="0" fontId="21" fillId="0" borderId="200" xfId="0" applyFont="1" applyBorder="1" applyAlignment="1">
      <alignment horizontal="center" vertical="center"/>
    </xf>
    <xf numFmtId="0" fontId="43" fillId="0" borderId="185" xfId="0" applyFont="1" applyBorder="1"/>
    <xf numFmtId="0" fontId="42" fillId="19" borderId="169" xfId="0" applyFont="1" applyFill="1" applyBorder="1" applyAlignment="1">
      <alignment wrapText="1"/>
    </xf>
    <xf numFmtId="0" fontId="42" fillId="18" borderId="116" xfId="0" applyFont="1" applyFill="1" applyBorder="1" applyAlignment="1">
      <alignment wrapText="1"/>
    </xf>
    <xf numFmtId="0" fontId="44" fillId="19" borderId="169" xfId="0" applyFont="1" applyFill="1" applyBorder="1" applyAlignment="1">
      <alignment wrapText="1"/>
    </xf>
    <xf numFmtId="0" fontId="44" fillId="18" borderId="116" xfId="0" applyFont="1" applyFill="1" applyBorder="1" applyAlignment="1">
      <alignment wrapText="1"/>
    </xf>
    <xf numFmtId="0" fontId="44" fillId="19" borderId="169" xfId="0" applyFont="1" applyFill="1" applyBorder="1"/>
    <xf numFmtId="0" fontId="44" fillId="18" borderId="116" xfId="0" applyFont="1" applyFill="1" applyBorder="1"/>
    <xf numFmtId="0" fontId="43" fillId="19" borderId="169" xfId="0" applyFont="1" applyFill="1" applyBorder="1" applyAlignment="1">
      <alignment wrapText="1"/>
    </xf>
    <xf numFmtId="0" fontId="43" fillId="18" borderId="116" xfId="0" applyFont="1" applyFill="1" applyBorder="1" applyAlignment="1">
      <alignment wrapText="1"/>
    </xf>
    <xf numFmtId="0" fontId="26" fillId="19" borderId="169" xfId="4" applyFill="1" applyBorder="1" applyAlignment="1">
      <alignment wrapText="1"/>
    </xf>
    <xf numFmtId="0" fontId="64" fillId="19" borderId="169" xfId="4" applyFont="1" applyFill="1" applyBorder="1" applyAlignment="1">
      <alignment horizontal="center" vertical="center" wrapText="1"/>
    </xf>
    <xf numFmtId="0" fontId="43" fillId="18" borderId="116" xfId="0" applyFont="1" applyFill="1" applyBorder="1"/>
    <xf numFmtId="0" fontId="26" fillId="19" borderId="187" xfId="4" applyFill="1" applyBorder="1" applyAlignment="1">
      <alignment wrapText="1"/>
    </xf>
    <xf numFmtId="0" fontId="43" fillId="18" borderId="120" xfId="0" applyFont="1" applyFill="1" applyBorder="1"/>
    <xf numFmtId="0" fontId="30" fillId="0" borderId="0" xfId="0" applyFont="1" applyBorder="1"/>
    <xf numFmtId="0" fontId="48" fillId="15" borderId="169" xfId="0" applyFont="1" applyFill="1" applyBorder="1"/>
    <xf numFmtId="0" fontId="48" fillId="19" borderId="116" xfId="0" applyFont="1" applyFill="1" applyBorder="1" applyAlignment="1">
      <alignment wrapText="1"/>
    </xf>
    <xf numFmtId="0" fontId="46" fillId="16" borderId="0" xfId="0" applyFont="1" applyFill="1" applyBorder="1" applyAlignment="1">
      <alignment horizontal="center" wrapText="1"/>
    </xf>
    <xf numFmtId="0" fontId="46" fillId="17" borderId="0" xfId="0" applyFont="1" applyFill="1" applyBorder="1" applyAlignment="1">
      <alignment horizontal="center" wrapText="1"/>
    </xf>
    <xf numFmtId="0" fontId="46" fillId="17" borderId="0" xfId="0" applyFont="1" applyFill="1" applyBorder="1" applyAlignment="1">
      <alignment horizontal="center" vertical="center" wrapText="1"/>
    </xf>
    <xf numFmtId="0" fontId="46" fillId="19" borderId="116" xfId="0" applyFont="1" applyFill="1" applyBorder="1" applyAlignment="1">
      <alignment horizontal="center" wrapText="1"/>
    </xf>
    <xf numFmtId="0" fontId="30" fillId="0" borderId="183" xfId="0" applyFont="1" applyBorder="1"/>
    <xf numFmtId="0" fontId="21" fillId="0" borderId="169" xfId="0" applyFont="1" applyBorder="1" applyAlignment="1">
      <alignment wrapText="1"/>
    </xf>
    <xf numFmtId="0" fontId="48" fillId="16" borderId="169" xfId="0" applyFont="1" applyFill="1" applyBorder="1" applyAlignment="1">
      <alignment wrapText="1"/>
    </xf>
    <xf numFmtId="0" fontId="46" fillId="16" borderId="169" xfId="0" applyFont="1" applyFill="1" applyBorder="1" applyAlignment="1">
      <alignment horizontal="center" wrapText="1"/>
    </xf>
    <xf numFmtId="0" fontId="43" fillId="17" borderId="0" xfId="0" applyFont="1" applyFill="1" applyBorder="1" applyAlignment="1">
      <alignment horizontal="center" wrapText="1"/>
    </xf>
    <xf numFmtId="0" fontId="43" fillId="16" borderId="0" xfId="0" applyFont="1" applyFill="1" applyBorder="1" applyAlignment="1">
      <alignment horizontal="center" wrapText="1"/>
    </xf>
    <xf numFmtId="0" fontId="43" fillId="18" borderId="0" xfId="0" applyFont="1" applyFill="1" applyBorder="1" applyAlignment="1">
      <alignment horizontal="center" wrapText="1"/>
    </xf>
    <xf numFmtId="0" fontId="43" fillId="19" borderId="116" xfId="0" applyFont="1" applyFill="1" applyBorder="1" applyAlignment="1">
      <alignment horizontal="center" wrapText="1"/>
    </xf>
    <xf numFmtId="0" fontId="43" fillId="17" borderId="0" xfId="0" applyFont="1" applyFill="1" applyBorder="1" applyAlignment="1">
      <alignment horizontal="center"/>
    </xf>
    <xf numFmtId="0" fontId="43" fillId="16" borderId="0" xfId="0" applyFont="1" applyFill="1" applyBorder="1" applyAlignment="1">
      <alignment horizontal="center"/>
    </xf>
    <xf numFmtId="0" fontId="43" fillId="18" borderId="0" xfId="0" applyFont="1" applyFill="1" applyBorder="1" applyAlignment="1">
      <alignment horizontal="center"/>
    </xf>
    <xf numFmtId="0" fontId="43" fillId="19" borderId="116" xfId="0" applyFont="1" applyFill="1" applyBorder="1" applyAlignment="1">
      <alignment horizontal="center"/>
    </xf>
    <xf numFmtId="0" fontId="46" fillId="16" borderId="187" xfId="0" applyFont="1" applyFill="1" applyBorder="1" applyAlignment="1">
      <alignment horizontal="center" wrapText="1"/>
    </xf>
    <xf numFmtId="0" fontId="43" fillId="17" borderId="180" xfId="0" applyFont="1" applyFill="1" applyBorder="1" applyAlignment="1">
      <alignment horizontal="center"/>
    </xf>
    <xf numFmtId="0" fontId="43" fillId="16" borderId="180" xfId="0" applyFont="1" applyFill="1" applyBorder="1" applyAlignment="1">
      <alignment horizontal="center" wrapText="1"/>
    </xf>
    <xf numFmtId="0" fontId="43" fillId="17" borderId="180" xfId="0" applyFont="1" applyFill="1" applyBorder="1" applyAlignment="1">
      <alignment horizontal="center" wrapText="1"/>
    </xf>
    <xf numFmtId="0" fontId="43" fillId="16" borderId="180" xfId="0" applyFont="1" applyFill="1" applyBorder="1" applyAlignment="1">
      <alignment horizontal="center"/>
    </xf>
    <xf numFmtId="0" fontId="43" fillId="18" borderId="180" xfId="0" applyFont="1" applyFill="1" applyBorder="1" applyAlignment="1">
      <alignment horizontal="center"/>
    </xf>
    <xf numFmtId="0" fontId="43" fillId="19" borderId="120" xfId="0" applyFont="1" applyFill="1" applyBorder="1" applyAlignment="1">
      <alignment horizontal="center"/>
    </xf>
    <xf numFmtId="0" fontId="30" fillId="0" borderId="180" xfId="0" applyFont="1" applyBorder="1"/>
    <xf numFmtId="0" fontId="43" fillId="18" borderId="0" xfId="0" applyFont="1" applyFill="1" applyBorder="1"/>
    <xf numFmtId="0" fontId="43" fillId="19" borderId="116" xfId="0" applyFont="1" applyFill="1" applyBorder="1"/>
    <xf numFmtId="0" fontId="49" fillId="17" borderId="0" xfId="0" applyFont="1" applyFill="1" applyBorder="1" applyAlignment="1">
      <alignment wrapText="1"/>
    </xf>
    <xf numFmtId="0" fontId="49" fillId="18" borderId="0" xfId="0" applyFont="1" applyFill="1" applyBorder="1" applyAlignment="1">
      <alignment wrapText="1"/>
    </xf>
    <xf numFmtId="0" fontId="49" fillId="17" borderId="0" xfId="0" applyFont="1" applyFill="1" applyBorder="1"/>
    <xf numFmtId="0" fontId="49" fillId="18" borderId="0" xfId="0" applyFont="1" applyFill="1" applyBorder="1"/>
    <xf numFmtId="0" fontId="49" fillId="19" borderId="116" xfId="0" applyFont="1" applyFill="1" applyBorder="1"/>
    <xf numFmtId="0" fontId="49" fillId="16" borderId="180" xfId="0" applyFont="1" applyFill="1" applyBorder="1" applyAlignment="1">
      <alignment wrapText="1"/>
    </xf>
    <xf numFmtId="0" fontId="49" fillId="18" borderId="180" xfId="0" applyFont="1" applyFill="1" applyBorder="1" applyAlignment="1">
      <alignment wrapText="1"/>
    </xf>
    <xf numFmtId="0" fontId="49" fillId="19" borderId="120" xfId="0" applyFont="1" applyFill="1" applyBorder="1" applyAlignment="1">
      <alignment wrapText="1"/>
    </xf>
    <xf numFmtId="0" fontId="43" fillId="0" borderId="116" xfId="0" applyFont="1" applyFill="1" applyBorder="1" applyAlignment="1">
      <alignment wrapText="1"/>
    </xf>
    <xf numFmtId="0" fontId="48" fillId="19" borderId="0" xfId="0" applyFont="1" applyFill="1" applyBorder="1" applyAlignment="1">
      <alignment wrapText="1"/>
    </xf>
    <xf numFmtId="0" fontId="49" fillId="19" borderId="0" xfId="0" applyFont="1" applyFill="1" applyBorder="1" applyAlignment="1">
      <alignment wrapText="1"/>
    </xf>
    <xf numFmtId="0" fontId="49" fillId="19" borderId="0" xfId="0" applyFont="1" applyFill="1" applyBorder="1"/>
    <xf numFmtId="0" fontId="49" fillId="19" borderId="180" xfId="0" applyFont="1" applyFill="1" applyBorder="1" applyAlignment="1">
      <alignment wrapText="1"/>
    </xf>
    <xf numFmtId="0" fontId="30" fillId="0" borderId="183" xfId="0" applyFont="1" applyFill="1" applyBorder="1"/>
    <xf numFmtId="0" fontId="0" fillId="0" borderId="138" xfId="0" applyFill="1" applyBorder="1"/>
    <xf numFmtId="0" fontId="16" fillId="0" borderId="138" xfId="0" applyFont="1" applyFill="1" applyBorder="1"/>
    <xf numFmtId="0" fontId="16" fillId="22" borderId="138" xfId="0" applyFont="1" applyFill="1" applyBorder="1"/>
    <xf numFmtId="0" fontId="16" fillId="22" borderId="92" xfId="0" applyFont="1" applyFill="1" applyBorder="1"/>
    <xf numFmtId="0" fontId="16" fillId="0" borderId="92" xfId="0" applyFont="1" applyFill="1" applyBorder="1"/>
    <xf numFmtId="0" fontId="43" fillId="0" borderId="183" xfId="0" applyFont="1" applyFill="1" applyBorder="1" applyAlignment="1">
      <alignment wrapText="1"/>
    </xf>
    <xf numFmtId="0" fontId="0" fillId="0" borderId="208" xfId="0" applyBorder="1"/>
    <xf numFmtId="0" fontId="0" fillId="0" borderId="209" xfId="0" applyBorder="1" applyAlignment="1">
      <alignment wrapText="1"/>
    </xf>
    <xf numFmtId="0" fontId="0" fillId="0" borderId="208" xfId="0" applyBorder="1" applyAlignment="1">
      <alignment wrapText="1"/>
    </xf>
    <xf numFmtId="0" fontId="44" fillId="16" borderId="180" xfId="0" applyFont="1" applyFill="1" applyBorder="1" applyAlignment="1">
      <alignment wrapText="1"/>
    </xf>
    <xf numFmtId="0" fontId="44" fillId="17" borderId="180" xfId="0" applyFont="1" applyFill="1" applyBorder="1" applyAlignment="1">
      <alignment wrapText="1"/>
    </xf>
    <xf numFmtId="0" fontId="46" fillId="17" borderId="0" xfId="0" applyFont="1" applyFill="1" applyBorder="1"/>
    <xf numFmtId="0" fontId="46" fillId="16" borderId="180" xfId="0" applyFont="1" applyFill="1" applyBorder="1" applyAlignment="1">
      <alignment wrapText="1"/>
    </xf>
    <xf numFmtId="0" fontId="60" fillId="0" borderId="185" xfId="0" applyFont="1" applyBorder="1"/>
    <xf numFmtId="0" fontId="65" fillId="0" borderId="144" xfId="0" applyFont="1" applyBorder="1"/>
    <xf numFmtId="0" fontId="60" fillId="0" borderId="144" xfId="0" applyFont="1" applyBorder="1"/>
    <xf numFmtId="0" fontId="43" fillId="18" borderId="120" xfId="0" applyFont="1" applyFill="1" applyBorder="1" applyAlignment="1">
      <alignment wrapText="1"/>
    </xf>
    <xf numFmtId="0" fontId="15" fillId="0" borderId="174" xfId="0" applyFont="1" applyFill="1" applyBorder="1" applyAlignment="1"/>
    <xf numFmtId="0" fontId="15" fillId="0" borderId="183" xfId="0" applyFont="1" applyFill="1" applyBorder="1" applyAlignment="1"/>
    <xf numFmtId="0" fontId="26" fillId="15" borderId="0" xfId="4" applyFill="1" applyBorder="1"/>
    <xf numFmtId="0" fontId="46" fillId="19" borderId="0" xfId="0" applyFont="1" applyFill="1" applyBorder="1" applyAlignment="1">
      <alignment horizontal="center" wrapText="1"/>
    </xf>
    <xf numFmtId="0" fontId="46" fillId="16" borderId="180" xfId="0" applyFont="1" applyFill="1" applyBorder="1" applyAlignment="1">
      <alignment horizontal="center" wrapText="1"/>
    </xf>
    <xf numFmtId="0" fontId="43" fillId="19" borderId="180" xfId="0" applyFont="1" applyFill="1" applyBorder="1" applyAlignment="1">
      <alignment horizontal="center"/>
    </xf>
    <xf numFmtId="0" fontId="0" fillId="0" borderId="144" xfId="0" applyBorder="1"/>
    <xf numFmtId="0" fontId="12" fillId="7" borderId="210" xfId="0" applyFont="1" applyFill="1" applyBorder="1" applyAlignment="1">
      <alignment horizontal="center" vertical="center"/>
    </xf>
    <xf numFmtId="0" fontId="14" fillId="0" borderId="211" xfId="0" applyFont="1" applyFill="1" applyBorder="1" applyAlignment="1">
      <alignment horizontal="left" vertical="top"/>
    </xf>
    <xf numFmtId="0" fontId="34" fillId="0" borderId="98" xfId="0" applyFont="1" applyFill="1" applyBorder="1" applyAlignment="1" applyProtection="1">
      <alignment horizontal="left" vertical="top" wrapText="1"/>
      <protection locked="0"/>
    </xf>
    <xf numFmtId="0" fontId="14" fillId="0" borderId="98" xfId="0" applyFont="1" applyFill="1" applyBorder="1" applyAlignment="1">
      <alignment horizontal="left" vertical="top"/>
    </xf>
    <xf numFmtId="0" fontId="33" fillId="0" borderId="187" xfId="0" applyFont="1" applyFill="1" applyBorder="1" applyAlignment="1">
      <alignment horizontal="left" vertical="top"/>
    </xf>
    <xf numFmtId="0" fontId="34" fillId="0" borderId="180" xfId="0" applyFont="1" applyFill="1" applyBorder="1" applyAlignment="1" applyProtection="1">
      <alignment horizontal="left" vertical="top" wrapText="1"/>
      <protection locked="0"/>
    </xf>
    <xf numFmtId="0" fontId="39" fillId="0" borderId="180" xfId="0" applyFont="1" applyFill="1" applyBorder="1" applyAlignment="1">
      <alignment horizontal="center" vertical="center"/>
    </xf>
    <xf numFmtId="0" fontId="26" fillId="15" borderId="180" xfId="4" applyFill="1" applyBorder="1"/>
    <xf numFmtId="0" fontId="46" fillId="17" borderId="180" xfId="0" applyFont="1" applyFill="1" applyBorder="1" applyAlignment="1">
      <alignment horizontal="center" wrapText="1"/>
    </xf>
    <xf numFmtId="0" fontId="46" fillId="17" borderId="180" xfId="0" applyFont="1" applyFill="1" applyBorder="1" applyAlignment="1">
      <alignment horizontal="center" vertical="center" wrapText="1"/>
    </xf>
    <xf numFmtId="0" fontId="46" fillId="19" borderId="180" xfId="0" applyFont="1" applyFill="1" applyBorder="1" applyAlignment="1">
      <alignment horizontal="center" wrapText="1"/>
    </xf>
    <xf numFmtId="0" fontId="13" fillId="6" borderId="144" xfId="0" applyFont="1" applyFill="1" applyBorder="1" applyAlignment="1">
      <alignment horizontal="center"/>
    </xf>
    <xf numFmtId="0" fontId="43" fillId="15" borderId="185" xfId="0" applyFont="1" applyFill="1" applyBorder="1"/>
    <xf numFmtId="0" fontId="43" fillId="16" borderId="144" xfId="0" applyFont="1" applyFill="1" applyBorder="1" applyAlignment="1">
      <alignment wrapText="1"/>
    </xf>
    <xf numFmtId="0" fontId="43" fillId="17" borderId="144" xfId="0" applyFont="1" applyFill="1" applyBorder="1" applyAlignment="1">
      <alignment wrapText="1"/>
    </xf>
    <xf numFmtId="0" fontId="43" fillId="18" borderId="144" xfId="0" applyFont="1" applyFill="1" applyBorder="1" applyAlignment="1">
      <alignment wrapText="1"/>
    </xf>
    <xf numFmtId="0" fontId="43" fillId="19" borderId="186" xfId="0" applyFont="1" applyFill="1" applyBorder="1" applyAlignment="1">
      <alignment wrapText="1"/>
    </xf>
    <xf numFmtId="0" fontId="43" fillId="19" borderId="144" xfId="0" applyFont="1" applyFill="1" applyBorder="1" applyAlignment="1">
      <alignment wrapText="1"/>
    </xf>
    <xf numFmtId="0" fontId="43" fillId="16" borderId="185" xfId="0" applyFont="1" applyFill="1" applyBorder="1" applyAlignment="1">
      <alignment wrapText="1"/>
    </xf>
    <xf numFmtId="0" fontId="33" fillId="0" borderId="100" xfId="0" applyFont="1" applyFill="1" applyBorder="1" applyAlignment="1">
      <alignment horizontal="left" vertical="top"/>
    </xf>
    <xf numFmtId="0" fontId="34" fillId="0" borderId="215" xfId="0" applyFont="1" applyFill="1" applyBorder="1" applyAlignment="1" applyProtection="1">
      <alignment horizontal="left" vertical="top" wrapText="1"/>
      <protection locked="0"/>
    </xf>
    <xf numFmtId="0" fontId="39" fillId="0" borderId="216" xfId="0" applyFont="1" applyFill="1" applyBorder="1" applyAlignment="1">
      <alignment horizontal="center" vertical="center"/>
    </xf>
    <xf numFmtId="0" fontId="39" fillId="0" borderId="102" xfId="0" applyFont="1" applyFill="1" applyBorder="1" applyAlignment="1">
      <alignment horizontal="center" vertical="center"/>
    </xf>
    <xf numFmtId="0" fontId="46" fillId="19" borderId="120" xfId="0" applyFont="1" applyFill="1" applyBorder="1" applyAlignment="1">
      <alignment horizontal="center" wrapText="1"/>
    </xf>
    <xf numFmtId="0" fontId="62" fillId="16" borderId="169" xfId="0" applyFont="1" applyFill="1" applyBorder="1" applyAlignment="1">
      <alignment horizontal="center" vertical="center" wrapText="1"/>
    </xf>
    <xf numFmtId="0" fontId="44" fillId="18" borderId="0" xfId="0" applyFont="1" applyFill="1" applyBorder="1" applyAlignment="1">
      <alignment horizontal="center" vertical="center" wrapText="1"/>
    </xf>
    <xf numFmtId="0" fontId="44" fillId="18" borderId="0" xfId="0" applyFont="1" applyFill="1" applyBorder="1" applyAlignment="1">
      <alignment horizontal="center" vertical="center"/>
    </xf>
    <xf numFmtId="0" fontId="43" fillId="18" borderId="0" xfId="0" applyFont="1" applyFill="1" applyBorder="1" applyAlignment="1">
      <alignment horizontal="center" vertical="center" wrapText="1"/>
    </xf>
    <xf numFmtId="0" fontId="43" fillId="15" borderId="187" xfId="0" applyFont="1" applyFill="1" applyBorder="1"/>
    <xf numFmtId="0" fontId="47" fillId="7" borderId="141" xfId="0" applyFont="1" applyFill="1" applyBorder="1" applyAlignment="1">
      <alignment horizontal="center" vertical="center" wrapText="1"/>
    </xf>
    <xf numFmtId="0" fontId="30" fillId="0" borderId="180" xfId="0" applyFont="1" applyFill="1" applyBorder="1"/>
    <xf numFmtId="0" fontId="43" fillId="0" borderId="180" xfId="0" applyFont="1" applyFill="1" applyBorder="1" applyAlignment="1">
      <alignment wrapText="1"/>
    </xf>
    <xf numFmtId="0" fontId="0" fillId="0" borderId="183" xfId="0" applyFill="1" applyBorder="1"/>
    <xf numFmtId="0" fontId="44" fillId="15" borderId="185" xfId="0" applyFont="1" applyFill="1" applyBorder="1"/>
    <xf numFmtId="0" fontId="44" fillId="16" borderId="144" xfId="0" applyFont="1" applyFill="1" applyBorder="1" applyAlignment="1">
      <alignment wrapText="1"/>
    </xf>
    <xf numFmtId="0" fontId="44" fillId="17" borderId="144" xfId="0" applyFont="1" applyFill="1" applyBorder="1" applyAlignment="1">
      <alignment wrapText="1"/>
    </xf>
    <xf numFmtId="0" fontId="44" fillId="18" borderId="144" xfId="0" applyFont="1" applyFill="1" applyBorder="1" applyAlignment="1">
      <alignment wrapText="1"/>
    </xf>
    <xf numFmtId="0" fontId="44" fillId="19" borderId="144" xfId="0" applyFont="1" applyFill="1" applyBorder="1" applyAlignment="1">
      <alignment wrapText="1"/>
    </xf>
    <xf numFmtId="0" fontId="44" fillId="16" borderId="185" xfId="0" applyFont="1" applyFill="1" applyBorder="1" applyAlignment="1">
      <alignment wrapText="1"/>
    </xf>
    <xf numFmtId="0" fontId="44" fillId="21" borderId="144" xfId="0" applyFont="1" applyFill="1" applyBorder="1" applyAlignment="1">
      <alignment wrapText="1"/>
    </xf>
    <xf numFmtId="0" fontId="44" fillId="19" borderId="186" xfId="0" applyFont="1" applyFill="1" applyBorder="1" applyAlignment="1">
      <alignment wrapText="1"/>
    </xf>
    <xf numFmtId="0" fontId="44" fillId="19" borderId="185" xfId="0" applyFont="1" applyFill="1" applyBorder="1" applyAlignment="1">
      <alignment wrapText="1"/>
    </xf>
    <xf numFmtId="0" fontId="46" fillId="17" borderId="180" xfId="0" applyFont="1" applyFill="1" applyBorder="1" applyAlignment="1">
      <alignment wrapText="1"/>
    </xf>
    <xf numFmtId="0" fontId="48" fillId="18" borderId="156" xfId="0" applyFont="1" applyFill="1" applyBorder="1" applyAlignment="1">
      <alignment wrapText="1"/>
    </xf>
    <xf numFmtId="0" fontId="48" fillId="18" borderId="116" xfId="0" applyFont="1" applyFill="1" applyBorder="1" applyAlignment="1">
      <alignment wrapText="1"/>
    </xf>
    <xf numFmtId="0" fontId="26" fillId="18" borderId="72" xfId="4" applyFill="1" applyBorder="1" applyAlignment="1">
      <alignment wrapText="1"/>
    </xf>
    <xf numFmtId="0" fontId="26" fillId="18" borderId="74" xfId="4" applyFill="1" applyBorder="1" applyAlignment="1">
      <alignment wrapText="1"/>
    </xf>
    <xf numFmtId="0" fontId="46" fillId="16" borderId="169" xfId="0" applyFont="1" applyFill="1" applyBorder="1" applyAlignment="1">
      <alignment wrapText="1"/>
    </xf>
    <xf numFmtId="0" fontId="46" fillId="18" borderId="169" xfId="0" applyFont="1" applyFill="1" applyBorder="1" applyAlignment="1">
      <alignment horizontal="center" vertical="center" wrapText="1"/>
    </xf>
    <xf numFmtId="0" fontId="46" fillId="18" borderId="116" xfId="0" applyFont="1" applyFill="1" applyBorder="1" applyAlignment="1">
      <alignment horizontal="center" vertical="center" wrapText="1"/>
    </xf>
    <xf numFmtId="0" fontId="46" fillId="18" borderId="187" xfId="0" applyFont="1" applyFill="1" applyBorder="1" applyAlignment="1">
      <alignment horizontal="center" vertical="center" wrapText="1"/>
    </xf>
    <xf numFmtId="0" fontId="46" fillId="18" borderId="120" xfId="0" applyFont="1" applyFill="1" applyBorder="1" applyAlignment="1">
      <alignment horizontal="center" vertical="center" wrapText="1"/>
    </xf>
    <xf numFmtId="0" fontId="26" fillId="18" borderId="194" xfId="4" applyFill="1" applyBorder="1" applyAlignment="1">
      <alignment wrapText="1"/>
    </xf>
    <xf numFmtId="0" fontId="21" fillId="5" borderId="217" xfId="0" applyFont="1" applyFill="1" applyBorder="1" applyAlignment="1">
      <alignment horizontal="center" vertical="top" wrapText="1"/>
    </xf>
    <xf numFmtId="0" fontId="21" fillId="0" borderId="217" xfId="0" applyFont="1" applyBorder="1" applyAlignment="1">
      <alignment horizontal="center" vertical="top" wrapText="1"/>
    </xf>
    <xf numFmtId="0" fontId="21" fillId="0" borderId="62" xfId="0" applyFont="1" applyBorder="1" applyAlignment="1">
      <alignment horizontal="center" vertical="top" wrapText="1"/>
    </xf>
    <xf numFmtId="0" fontId="46" fillId="18" borderId="0" xfId="0" applyFont="1" applyFill="1" applyBorder="1" applyAlignment="1">
      <alignment horizontal="center" vertical="center" wrapText="1"/>
    </xf>
    <xf numFmtId="0" fontId="46" fillId="18" borderId="180" xfId="0" applyFont="1" applyFill="1" applyBorder="1" applyAlignment="1">
      <alignment horizontal="center" vertical="center" wrapText="1"/>
    </xf>
    <xf numFmtId="0" fontId="9" fillId="10" borderId="129" xfId="1" applyFont="1" applyFill="1" applyBorder="1" applyAlignment="1"/>
    <xf numFmtId="0" fontId="9" fillId="10" borderId="65" xfId="1" applyFont="1" applyFill="1" applyBorder="1" applyAlignment="1"/>
    <xf numFmtId="0" fontId="42" fillId="16" borderId="144" xfId="0" applyFont="1" applyFill="1" applyBorder="1" applyAlignment="1">
      <alignment wrapText="1"/>
    </xf>
    <xf numFmtId="0" fontId="42" fillId="17" borderId="144" xfId="0" applyFont="1" applyFill="1" applyBorder="1" applyAlignment="1">
      <alignment wrapText="1"/>
    </xf>
    <xf numFmtId="0" fontId="43" fillId="10" borderId="0" xfId="0" applyFont="1" applyFill="1" applyBorder="1" applyAlignment="1">
      <alignment wrapText="1"/>
    </xf>
    <xf numFmtId="0" fontId="43" fillId="23" borderId="0" xfId="0" applyFont="1" applyFill="1" applyBorder="1" applyAlignment="1">
      <alignment wrapText="1"/>
    </xf>
    <xf numFmtId="0" fontId="44" fillId="10" borderId="0" xfId="0" applyFont="1" applyFill="1" applyBorder="1" applyAlignment="1">
      <alignment wrapText="1"/>
    </xf>
    <xf numFmtId="0" fontId="44" fillId="10" borderId="0" xfId="0" applyFont="1" applyFill="1" applyBorder="1"/>
    <xf numFmtId="0" fontId="44" fillId="10" borderId="180" xfId="0" applyFont="1" applyFill="1" applyBorder="1" applyAlignment="1">
      <alignment wrapText="1"/>
    </xf>
    <xf numFmtId="0" fontId="0" fillId="10" borderId="128" xfId="0" applyFont="1" applyFill="1" applyBorder="1" applyAlignment="1">
      <alignment horizontal="left"/>
    </xf>
    <xf numFmtId="0" fontId="0" fillId="10" borderId="30" xfId="0" applyFont="1" applyFill="1" applyBorder="1" applyAlignment="1">
      <alignment horizontal="left"/>
    </xf>
    <xf numFmtId="0" fontId="20" fillId="23" borderId="30" xfId="0" applyFont="1" applyFill="1" applyBorder="1" applyAlignment="1">
      <alignment horizontal="left"/>
    </xf>
    <xf numFmtId="0" fontId="0" fillId="23" borderId="30" xfId="0" applyFont="1" applyFill="1" applyBorder="1" applyAlignment="1">
      <alignment horizontal="left"/>
    </xf>
    <xf numFmtId="0" fontId="19" fillId="10" borderId="30" xfId="0" applyFont="1" applyFill="1" applyBorder="1" applyAlignment="1" applyProtection="1">
      <alignment horizontal="left" vertical="top" wrapText="1" readingOrder="1"/>
      <protection locked="0"/>
    </xf>
    <xf numFmtId="0" fontId="20" fillId="10" borderId="30" xfId="0" applyFont="1" applyFill="1" applyBorder="1" applyAlignment="1">
      <alignment horizontal="left"/>
    </xf>
    <xf numFmtId="0" fontId="19" fillId="23" borderId="30" xfId="0" applyFont="1" applyFill="1" applyBorder="1" applyAlignment="1" applyProtection="1">
      <alignment horizontal="left" vertical="top" wrapText="1" readingOrder="1"/>
      <protection locked="0"/>
    </xf>
    <xf numFmtId="0" fontId="19" fillId="23" borderId="30" xfId="0" applyFont="1" applyFill="1" applyBorder="1" applyAlignment="1" applyProtection="1">
      <alignment horizontal="left" vertical="top"/>
      <protection locked="0"/>
    </xf>
    <xf numFmtId="0" fontId="19" fillId="10" borderId="30" xfId="0" applyFont="1" applyFill="1" applyBorder="1" applyAlignment="1" applyProtection="1">
      <alignment horizontal="left" vertical="top"/>
      <protection locked="0"/>
    </xf>
    <xf numFmtId="0" fontId="42" fillId="16" borderId="185" xfId="0" applyFont="1" applyFill="1" applyBorder="1" applyAlignment="1">
      <alignment wrapText="1"/>
    </xf>
    <xf numFmtId="0" fontId="42" fillId="18" borderId="186" xfId="0" applyFont="1" applyFill="1" applyBorder="1" applyAlignment="1">
      <alignment wrapText="1"/>
    </xf>
    <xf numFmtId="0" fontId="43" fillId="10" borderId="169" xfId="0" applyFont="1" applyFill="1" applyBorder="1" applyAlignment="1">
      <alignment wrapText="1"/>
    </xf>
    <xf numFmtId="0" fontId="43" fillId="10" borderId="116" xfId="0" applyFont="1" applyFill="1" applyBorder="1" applyAlignment="1">
      <alignment wrapText="1"/>
    </xf>
    <xf numFmtId="0" fontId="43" fillId="23" borderId="169" xfId="0" applyFont="1" applyFill="1" applyBorder="1" applyAlignment="1">
      <alignment wrapText="1"/>
    </xf>
    <xf numFmtId="0" fontId="43" fillId="23" borderId="116" xfId="0" applyFont="1" applyFill="1" applyBorder="1" applyAlignment="1">
      <alignment wrapText="1"/>
    </xf>
    <xf numFmtId="0" fontId="44" fillId="10" borderId="169" xfId="0" applyFont="1" applyFill="1" applyBorder="1" applyAlignment="1">
      <alignment wrapText="1"/>
    </xf>
    <xf numFmtId="0" fontId="44" fillId="10" borderId="116" xfId="0" applyFont="1" applyFill="1" applyBorder="1" applyAlignment="1">
      <alignment wrapText="1"/>
    </xf>
    <xf numFmtId="0" fontId="44" fillId="10" borderId="169" xfId="0" applyFont="1" applyFill="1" applyBorder="1"/>
    <xf numFmtId="0" fontId="44" fillId="10" borderId="116" xfId="0" applyFont="1" applyFill="1" applyBorder="1"/>
    <xf numFmtId="0" fontId="44" fillId="10" borderId="187" xfId="0" applyFont="1" applyFill="1" applyBorder="1" applyAlignment="1">
      <alignment wrapText="1"/>
    </xf>
    <xf numFmtId="0" fontId="44" fillId="10" borderId="120" xfId="0" applyFont="1" applyFill="1" applyBorder="1" applyAlignment="1">
      <alignment wrapText="1"/>
    </xf>
    <xf numFmtId="0" fontId="6" fillId="0" borderId="169" xfId="0" applyFont="1" applyBorder="1" applyAlignment="1">
      <alignment wrapText="1"/>
    </xf>
    <xf numFmtId="0" fontId="6" fillId="0" borderId="0" xfId="0" applyFont="1" applyBorder="1"/>
    <xf numFmtId="0" fontId="14" fillId="0" borderId="22" xfId="0" applyFont="1" applyFill="1" applyBorder="1"/>
    <xf numFmtId="0" fontId="14" fillId="0" borderId="8" xfId="0" applyFont="1" applyFill="1" applyBorder="1"/>
    <xf numFmtId="0" fontId="14" fillId="0" borderId="8" xfId="0" applyFont="1" applyFill="1" applyBorder="1" applyAlignment="1">
      <alignment wrapText="1"/>
    </xf>
    <xf numFmtId="0" fontId="14" fillId="0" borderId="30" xfId="0" applyFont="1" applyFill="1" applyBorder="1" applyAlignment="1">
      <alignment wrapText="1"/>
    </xf>
    <xf numFmtId="0" fontId="26" fillId="0" borderId="169" xfId="4" applyFill="1" applyBorder="1"/>
    <xf numFmtId="0" fontId="59" fillId="0" borderId="0" xfId="4" applyFont="1" applyFill="1" applyBorder="1" applyAlignment="1">
      <alignment wrapText="1"/>
    </xf>
    <xf numFmtId="0" fontId="49" fillId="0" borderId="0" xfId="0" applyFont="1" applyFill="1" applyBorder="1" applyAlignment="1">
      <alignment wrapText="1"/>
    </xf>
    <xf numFmtId="0" fontId="26" fillId="0" borderId="0" xfId="4" applyFill="1" applyBorder="1" applyAlignment="1">
      <alignment wrapText="1"/>
    </xf>
    <xf numFmtId="0" fontId="26" fillId="0" borderId="116" xfId="4" applyFill="1" applyBorder="1" applyAlignment="1">
      <alignment wrapText="1"/>
    </xf>
    <xf numFmtId="0" fontId="26" fillId="0" borderId="0" xfId="4" applyFill="1" applyAlignment="1">
      <alignment wrapText="1"/>
    </xf>
    <xf numFmtId="0" fontId="59" fillId="0" borderId="0" xfId="4" applyFont="1" applyFill="1" applyAlignment="1">
      <alignment wrapText="1"/>
    </xf>
    <xf numFmtId="0" fontId="49" fillId="0" borderId="0" xfId="0" applyFont="1" applyFill="1" applyAlignment="1">
      <alignment wrapText="1"/>
    </xf>
    <xf numFmtId="0" fontId="43" fillId="21" borderId="169" xfId="0" applyFont="1" applyFill="1" applyBorder="1" applyAlignment="1">
      <alignment wrapText="1"/>
    </xf>
    <xf numFmtId="0" fontId="49" fillId="0" borderId="116" xfId="0" applyFont="1" applyFill="1" applyBorder="1" applyAlignment="1">
      <alignment wrapText="1"/>
    </xf>
    <xf numFmtId="0" fontId="26" fillId="0" borderId="169" xfId="4" applyFill="1" applyBorder="1" applyAlignment="1">
      <alignment wrapText="1"/>
    </xf>
    <xf numFmtId="0" fontId="59" fillId="0" borderId="169" xfId="4" applyFont="1" applyFill="1" applyBorder="1"/>
    <xf numFmtId="0" fontId="74" fillId="0" borderId="0" xfId="0" applyFont="1" applyFill="1" applyBorder="1" applyAlignment="1">
      <alignment wrapText="1"/>
    </xf>
    <xf numFmtId="0" fontId="75" fillId="0" borderId="0" xfId="0" applyFont="1" applyFill="1" applyBorder="1" applyAlignment="1">
      <alignment wrapText="1"/>
    </xf>
    <xf numFmtId="0" fontId="14" fillId="0" borderId="0" xfId="0" applyFont="1" applyAlignment="1">
      <alignment horizontal="left" vertical="center"/>
    </xf>
    <xf numFmtId="0" fontId="12" fillId="7" borderId="136" xfId="0" applyFont="1" applyFill="1" applyBorder="1" applyAlignment="1">
      <alignment horizontal="left" vertical="center" wrapText="1"/>
    </xf>
    <xf numFmtId="0" fontId="0" fillId="0" borderId="0" xfId="0" applyAlignment="1">
      <alignment horizontal="left" vertical="center"/>
    </xf>
    <xf numFmtId="0" fontId="9" fillId="2" borderId="27" xfId="1" applyFont="1" applyBorder="1" applyAlignment="1">
      <alignment horizontal="left" vertical="center"/>
    </xf>
    <xf numFmtId="0" fontId="15" fillId="0" borderId="183" xfId="0" applyFont="1" applyFill="1" applyBorder="1" applyAlignment="1">
      <alignment horizontal="left" vertical="center"/>
    </xf>
    <xf numFmtId="0" fontId="15" fillId="21" borderId="128" xfId="0" applyFont="1" applyFill="1" applyBorder="1" applyAlignment="1">
      <alignment horizontal="right" vertical="center"/>
    </xf>
    <xf numFmtId="0" fontId="40" fillId="21" borderId="30" xfId="0" applyFont="1" applyFill="1" applyBorder="1" applyAlignment="1" applyProtection="1">
      <alignment horizontal="right" vertical="center" wrapText="1"/>
      <protection locked="0"/>
    </xf>
    <xf numFmtId="0" fontId="15" fillId="21" borderId="30" xfId="0" applyFont="1" applyFill="1" applyBorder="1" applyAlignment="1">
      <alignment horizontal="right" vertical="center"/>
    </xf>
    <xf numFmtId="0" fontId="38" fillId="21" borderId="31" xfId="0" applyFont="1" applyFill="1" applyBorder="1" applyAlignment="1">
      <alignment horizontal="right" vertical="center"/>
    </xf>
    <xf numFmtId="0" fontId="60" fillId="0" borderId="183" xfId="0" applyFont="1" applyFill="1" applyBorder="1" applyAlignment="1">
      <alignment wrapText="1"/>
    </xf>
    <xf numFmtId="0" fontId="26" fillId="17" borderId="155" xfId="4" applyFill="1" applyBorder="1" applyAlignment="1">
      <alignment wrapText="1"/>
    </xf>
    <xf numFmtId="0" fontId="6" fillId="0" borderId="79" xfId="0" applyFont="1" applyFill="1" applyBorder="1"/>
    <xf numFmtId="0" fontId="42" fillId="22" borderId="73" xfId="0" applyFont="1" applyFill="1" applyBorder="1" applyAlignment="1">
      <alignment wrapText="1"/>
    </xf>
    <xf numFmtId="0" fontId="44" fillId="22" borderId="73" xfId="0" applyFont="1" applyFill="1" applyBorder="1" applyAlignment="1">
      <alignment wrapText="1"/>
    </xf>
    <xf numFmtId="0" fontId="43" fillId="22" borderId="92" xfId="0" applyFont="1" applyFill="1" applyBorder="1" applyAlignment="1">
      <alignment wrapText="1"/>
    </xf>
    <xf numFmtId="0" fontId="53" fillId="17" borderId="73" xfId="4" applyFont="1" applyFill="1" applyBorder="1" applyAlignment="1">
      <alignment wrapText="1"/>
    </xf>
    <xf numFmtId="0" fontId="53" fillId="26" borderId="73" xfId="4" applyFont="1" applyFill="1" applyBorder="1" applyAlignment="1">
      <alignment wrapText="1"/>
    </xf>
    <xf numFmtId="0" fontId="54" fillId="16" borderId="72" xfId="4" applyFont="1" applyFill="1" applyBorder="1" applyAlignment="1">
      <alignment wrapText="1"/>
    </xf>
    <xf numFmtId="0" fontId="26" fillId="22" borderId="0" xfId="4" applyFill="1" applyBorder="1" applyAlignment="1">
      <alignment horizontal="center" wrapText="1"/>
    </xf>
    <xf numFmtId="0" fontId="9" fillId="30" borderId="183" xfId="1" applyFont="1" applyFill="1" applyBorder="1" applyAlignment="1"/>
    <xf numFmtId="0" fontId="16" fillId="31" borderId="73" xfId="0" applyFont="1" applyFill="1" applyBorder="1"/>
    <xf numFmtId="0" fontId="9" fillId="30" borderId="184" xfId="1" applyFont="1" applyFill="1" applyBorder="1" applyAlignment="1"/>
    <xf numFmtId="0" fontId="43" fillId="0" borderId="195" xfId="0" applyFont="1" applyBorder="1"/>
    <xf numFmtId="0" fontId="21" fillId="0" borderId="174" xfId="0" applyFont="1" applyBorder="1" applyAlignment="1">
      <alignment wrapText="1"/>
    </xf>
    <xf numFmtId="0" fontId="0" fillId="22" borderId="183" xfId="0" applyFill="1" applyBorder="1"/>
    <xf numFmtId="0" fontId="16" fillId="0" borderId="202" xfId="0" applyFont="1" applyFill="1" applyBorder="1"/>
    <xf numFmtId="0" fontId="16" fillId="22" borderId="79" xfId="0" applyFont="1" applyFill="1" applyBorder="1"/>
    <xf numFmtId="0" fontId="43" fillId="17" borderId="170" xfId="0" applyFont="1" applyFill="1" applyBorder="1" applyAlignment="1">
      <alignment wrapText="1"/>
    </xf>
    <xf numFmtId="0" fontId="43" fillId="17" borderId="170" xfId="0" applyFont="1" applyFill="1" applyBorder="1"/>
    <xf numFmtId="0" fontId="0" fillId="0" borderId="170" xfId="0" applyBorder="1"/>
    <xf numFmtId="0" fontId="9" fillId="2" borderId="183" xfId="1" applyFont="1" applyBorder="1"/>
    <xf numFmtId="0" fontId="0" fillId="10" borderId="0" xfId="0" applyFill="1" applyBorder="1"/>
    <xf numFmtId="0" fontId="0" fillId="23" borderId="0" xfId="0" applyFill="1" applyBorder="1"/>
    <xf numFmtId="0" fontId="0" fillId="0" borderId="174" xfId="0" applyBorder="1"/>
    <xf numFmtId="0" fontId="43" fillId="16" borderId="183" xfId="0" applyFont="1" applyFill="1" applyBorder="1" applyAlignment="1">
      <alignment wrapText="1"/>
    </xf>
    <xf numFmtId="0" fontId="43" fillId="17" borderId="183" xfId="0" applyFont="1" applyFill="1" applyBorder="1" applyAlignment="1">
      <alignment wrapText="1"/>
    </xf>
    <xf numFmtId="0" fontId="43" fillId="19" borderId="183" xfId="0" applyFont="1" applyFill="1" applyBorder="1" applyAlignment="1">
      <alignment wrapText="1"/>
    </xf>
    <xf numFmtId="0" fontId="0" fillId="7" borderId="149" xfId="0" applyFont="1" applyFill="1" applyBorder="1"/>
    <xf numFmtId="0" fontId="0" fillId="7" borderId="148" xfId="0" applyFont="1" applyFill="1" applyBorder="1" applyAlignment="1">
      <alignment horizontal="left"/>
    </xf>
    <xf numFmtId="0" fontId="20" fillId="7" borderId="149" xfId="0" applyFont="1" applyFill="1" applyBorder="1" applyAlignment="1">
      <alignment horizontal="left"/>
    </xf>
    <xf numFmtId="0" fontId="20" fillId="7" borderId="150" xfId="0" applyFont="1" applyFill="1" applyBorder="1" applyAlignment="1">
      <alignment horizontal="left"/>
    </xf>
    <xf numFmtId="0" fontId="43" fillId="10" borderId="169" xfId="0" applyFont="1" applyFill="1" applyBorder="1" applyAlignment="1">
      <alignment horizontal="center" wrapText="1"/>
    </xf>
    <xf numFmtId="0" fontId="43" fillId="23" borderId="169" xfId="0" applyFont="1" applyFill="1" applyBorder="1" applyAlignment="1">
      <alignment horizontal="center" wrapText="1"/>
    </xf>
    <xf numFmtId="0" fontId="44" fillId="10" borderId="169" xfId="0" applyFont="1" applyFill="1" applyBorder="1" applyAlignment="1">
      <alignment horizontal="center" wrapText="1"/>
    </xf>
    <xf numFmtId="0" fontId="44" fillId="10" borderId="169" xfId="0" applyFont="1" applyFill="1" applyBorder="1" applyAlignment="1">
      <alignment horizontal="center" vertical="center" wrapText="1"/>
    </xf>
    <xf numFmtId="0" fontId="44" fillId="10" borderId="169" xfId="0" applyFont="1" applyFill="1" applyBorder="1" applyAlignment="1">
      <alignment horizontal="center"/>
    </xf>
    <xf numFmtId="0" fontId="44" fillId="10" borderId="187" xfId="0" applyFont="1" applyFill="1" applyBorder="1" applyAlignment="1">
      <alignment horizontal="center" wrapText="1"/>
    </xf>
    <xf numFmtId="0" fontId="42" fillId="19" borderId="144" xfId="0" applyFont="1" applyFill="1" applyBorder="1" applyAlignment="1">
      <alignment wrapText="1"/>
    </xf>
    <xf numFmtId="0" fontId="42" fillId="18" borderId="144" xfId="0" applyFont="1" applyFill="1" applyBorder="1" applyAlignment="1">
      <alignment wrapText="1"/>
    </xf>
    <xf numFmtId="0" fontId="42" fillId="19" borderId="186" xfId="0" applyFont="1" applyFill="1" applyBorder="1" applyAlignment="1">
      <alignment wrapText="1"/>
    </xf>
    <xf numFmtId="0" fontId="44" fillId="19" borderId="180" xfId="0" applyFont="1" applyFill="1" applyBorder="1" applyAlignment="1">
      <alignment wrapText="1"/>
    </xf>
    <xf numFmtId="0" fontId="44" fillId="16" borderId="187" xfId="0" applyFont="1" applyFill="1" applyBorder="1" applyAlignment="1">
      <alignment wrapText="1"/>
    </xf>
    <xf numFmtId="0" fontId="44" fillId="18" borderId="120" xfId="0" applyFont="1" applyFill="1" applyBorder="1" applyAlignment="1">
      <alignment wrapText="1"/>
    </xf>
    <xf numFmtId="0" fontId="44" fillId="18" borderId="180" xfId="0" applyFont="1" applyFill="1" applyBorder="1" applyAlignment="1">
      <alignment wrapText="1"/>
    </xf>
    <xf numFmtId="0" fontId="44" fillId="19" borderId="120" xfId="0" applyFont="1" applyFill="1" applyBorder="1" applyAlignment="1">
      <alignment wrapText="1"/>
    </xf>
    <xf numFmtId="0" fontId="9" fillId="10" borderId="144" xfId="1" applyFont="1" applyFill="1" applyBorder="1" applyAlignment="1"/>
    <xf numFmtId="0" fontId="9" fillId="10" borderId="186" xfId="1" applyFont="1" applyFill="1" applyBorder="1" applyAlignment="1"/>
    <xf numFmtId="0" fontId="9" fillId="10" borderId="185" xfId="1" applyFont="1" applyFill="1" applyBorder="1" applyAlignment="1"/>
    <xf numFmtId="0" fontId="9" fillId="10" borderId="218" xfId="1" applyFont="1" applyFill="1" applyBorder="1" applyAlignment="1"/>
    <xf numFmtId="0" fontId="44" fillId="10" borderId="169" xfId="0" applyFont="1" applyFill="1" applyBorder="1" applyAlignment="1">
      <alignment vertical="center" wrapText="1"/>
    </xf>
    <xf numFmtId="0" fontId="44" fillId="23" borderId="169" xfId="0" applyFont="1" applyFill="1" applyBorder="1" applyAlignment="1">
      <alignment vertical="center" wrapText="1"/>
    </xf>
    <xf numFmtId="0" fontId="44" fillId="17" borderId="169" xfId="0" applyFont="1" applyFill="1" applyBorder="1" applyAlignment="1">
      <alignment vertical="center" wrapText="1"/>
    </xf>
    <xf numFmtId="0" fontId="44" fillId="17" borderId="187" xfId="0" applyFont="1" applyFill="1" applyBorder="1" applyAlignment="1">
      <alignment vertical="center" wrapText="1"/>
    </xf>
    <xf numFmtId="0" fontId="42" fillId="16" borderId="219" xfId="0" applyFont="1" applyFill="1" applyBorder="1" applyAlignment="1">
      <alignment wrapText="1"/>
    </xf>
    <xf numFmtId="0" fontId="26" fillId="18" borderId="170" xfId="4" applyFill="1" applyBorder="1" applyAlignment="1">
      <alignment wrapText="1"/>
    </xf>
    <xf numFmtId="0" fontId="46" fillId="18" borderId="170" xfId="0" applyFont="1" applyFill="1" applyBorder="1" applyAlignment="1">
      <alignment horizontal="center" vertical="center" wrapText="1"/>
    </xf>
    <xf numFmtId="0" fontId="26" fillId="18" borderId="180" xfId="4" applyFill="1" applyBorder="1" applyAlignment="1">
      <alignment wrapText="1"/>
    </xf>
    <xf numFmtId="0" fontId="46" fillId="18" borderId="221" xfId="0" applyFont="1" applyFill="1" applyBorder="1" applyAlignment="1">
      <alignment horizontal="center" vertical="center" wrapText="1"/>
    </xf>
    <xf numFmtId="0" fontId="48" fillId="18" borderId="138" xfId="0" applyFont="1" applyFill="1" applyBorder="1" applyAlignment="1">
      <alignment wrapText="1"/>
    </xf>
    <xf numFmtId="0" fontId="59" fillId="5" borderId="0" xfId="0" applyFont="1" applyFill="1" applyAlignment="1">
      <alignment wrapText="1"/>
    </xf>
    <xf numFmtId="0" fontId="59" fillId="5" borderId="0" xfId="0" applyFont="1" applyFill="1"/>
    <xf numFmtId="0" fontId="0" fillId="5" borderId="0" xfId="0" applyFill="1" applyAlignment="1">
      <alignment wrapText="1"/>
    </xf>
    <xf numFmtId="0" fontId="0" fillId="12" borderId="0" xfId="0" applyFill="1" applyAlignment="1">
      <alignment wrapText="1"/>
    </xf>
    <xf numFmtId="0" fontId="43" fillId="22" borderId="222" xfId="0" applyFont="1" applyFill="1" applyBorder="1"/>
    <xf numFmtId="0" fontId="42" fillId="31" borderId="171" xfId="0" applyFont="1" applyFill="1" applyBorder="1"/>
    <xf numFmtId="0" fontId="42" fillId="31" borderId="171" xfId="0" applyFont="1" applyFill="1" applyBorder="1" applyAlignment="1">
      <alignment wrapText="1"/>
    </xf>
    <xf numFmtId="0" fontId="44" fillId="31" borderId="171" xfId="0" applyFont="1" applyFill="1" applyBorder="1" applyAlignment="1">
      <alignment wrapText="1"/>
    </xf>
    <xf numFmtId="0" fontId="43" fillId="31" borderId="223" xfId="0" applyFont="1" applyFill="1" applyBorder="1" applyAlignment="1">
      <alignment wrapText="1"/>
    </xf>
    <xf numFmtId="0" fontId="55" fillId="26" borderId="173" xfId="0" applyFont="1" applyFill="1" applyBorder="1" applyAlignment="1">
      <alignment wrapText="1"/>
    </xf>
    <xf numFmtId="0" fontId="54" fillId="26" borderId="171" xfId="4" applyFont="1" applyFill="1" applyBorder="1" applyAlignment="1">
      <alignment wrapText="1"/>
    </xf>
    <xf numFmtId="0" fontId="60" fillId="26" borderId="171" xfId="0" applyFont="1" applyFill="1" applyBorder="1" applyAlignment="1">
      <alignment wrapText="1"/>
    </xf>
    <xf numFmtId="0" fontId="60" fillId="26" borderId="224" xfId="0" applyFont="1" applyFill="1" applyBorder="1" applyAlignment="1">
      <alignment wrapText="1"/>
    </xf>
    <xf numFmtId="0" fontId="0" fillId="22" borderId="73" xfId="0" applyFill="1" applyBorder="1"/>
    <xf numFmtId="0" fontId="48" fillId="16" borderId="0" xfId="0" applyFont="1" applyFill="1" applyAlignment="1">
      <alignment wrapText="1"/>
    </xf>
    <xf numFmtId="0" fontId="48" fillId="17" borderId="0" xfId="0" applyFont="1" applyFill="1" applyAlignment="1">
      <alignment wrapText="1"/>
    </xf>
    <xf numFmtId="0" fontId="48" fillId="18" borderId="0" xfId="0" applyFont="1" applyFill="1" applyAlignment="1">
      <alignment wrapText="1"/>
    </xf>
    <xf numFmtId="0" fontId="48" fillId="19" borderId="0" xfId="0" applyFont="1" applyFill="1" applyAlignment="1">
      <alignment wrapText="1"/>
    </xf>
    <xf numFmtId="0" fontId="46" fillId="18" borderId="0" xfId="0" applyFont="1" applyFill="1" applyAlignment="1">
      <alignment wrapText="1"/>
    </xf>
    <xf numFmtId="0" fontId="46" fillId="19" borderId="0" xfId="0" applyFont="1" applyFill="1" applyAlignment="1">
      <alignment wrapText="1"/>
    </xf>
    <xf numFmtId="0" fontId="46" fillId="16" borderId="0" xfId="0" applyFont="1" applyFill="1"/>
    <xf numFmtId="0" fontId="46" fillId="17" borderId="0" xfId="0" applyFont="1" applyFill="1"/>
    <xf numFmtId="0" fontId="46" fillId="18" borderId="0" xfId="0" applyFont="1" applyFill="1"/>
    <xf numFmtId="0" fontId="46" fillId="19" borderId="0" xfId="0" applyFont="1" applyFill="1"/>
    <xf numFmtId="0" fontId="49" fillId="0" borderId="0" xfId="0" applyFont="1" applyAlignment="1">
      <alignment wrapText="1"/>
    </xf>
    <xf numFmtId="0" fontId="76" fillId="5" borderId="117" xfId="0" applyFont="1" applyFill="1" applyBorder="1" applyAlignment="1">
      <alignment horizontal="left" vertical="center"/>
    </xf>
    <xf numFmtId="0" fontId="76" fillId="5" borderId="128" xfId="0" applyFont="1" applyFill="1" applyBorder="1" applyAlignment="1">
      <alignment horizontal="left" vertical="center" wrapText="1"/>
    </xf>
    <xf numFmtId="0" fontId="77" fillId="5" borderId="117" xfId="0" applyFont="1" applyFill="1" applyBorder="1" applyAlignment="1">
      <alignment horizontal="center" vertical="center"/>
    </xf>
    <xf numFmtId="0" fontId="77" fillId="5" borderId="128" xfId="0" applyFont="1" applyFill="1" applyBorder="1" applyAlignment="1">
      <alignment horizontal="center" vertical="center"/>
    </xf>
    <xf numFmtId="0" fontId="78" fillId="15" borderId="169" xfId="4" applyFont="1" applyFill="1" applyBorder="1"/>
    <xf numFmtId="0" fontId="79" fillId="16" borderId="0" xfId="0" applyFont="1" applyFill="1" applyBorder="1" applyAlignment="1">
      <alignment wrapText="1"/>
    </xf>
    <xf numFmtId="0" fontId="79" fillId="17" borderId="0" xfId="0" applyFont="1" applyFill="1" applyBorder="1" applyAlignment="1">
      <alignment horizontal="center" vertical="center" wrapText="1"/>
    </xf>
    <xf numFmtId="0" fontId="79" fillId="17" borderId="0" xfId="0" applyFont="1" applyFill="1" applyBorder="1" applyAlignment="1">
      <alignment wrapText="1"/>
    </xf>
    <xf numFmtId="0" fontId="79" fillId="18" borderId="0" xfId="0" applyFont="1" applyFill="1" applyBorder="1" applyAlignment="1">
      <alignment wrapText="1"/>
    </xf>
    <xf numFmtId="0" fontId="79" fillId="19" borderId="0" xfId="0" applyFont="1" applyFill="1" applyBorder="1" applyAlignment="1">
      <alignment wrapText="1"/>
    </xf>
    <xf numFmtId="0" fontId="79" fillId="16" borderId="0" xfId="0" applyFont="1" applyFill="1" applyAlignment="1">
      <alignment horizontal="center" vertical="center" wrapText="1"/>
    </xf>
    <xf numFmtId="0" fontId="79" fillId="16" borderId="0" xfId="0" applyFont="1" applyFill="1" applyAlignment="1">
      <alignment wrapText="1"/>
    </xf>
    <xf numFmtId="0" fontId="79" fillId="17" borderId="0" xfId="0" applyFont="1" applyFill="1" applyAlignment="1">
      <alignment horizontal="center" vertical="center" wrapText="1"/>
    </xf>
    <xf numFmtId="0" fontId="79" fillId="17" borderId="0" xfId="0" applyFont="1" applyFill="1" applyAlignment="1">
      <alignment wrapText="1"/>
    </xf>
    <xf numFmtId="0" fontId="79" fillId="18" borderId="0" xfId="0" applyFont="1" applyFill="1" applyAlignment="1">
      <alignment horizontal="center" vertical="center" wrapText="1"/>
    </xf>
    <xf numFmtId="0" fontId="78" fillId="19" borderId="0" xfId="4" applyFont="1" applyFill="1" applyAlignment="1">
      <alignment wrapText="1"/>
    </xf>
    <xf numFmtId="0" fontId="79" fillId="19" borderId="0" xfId="0" applyFont="1" applyFill="1" applyAlignment="1">
      <alignment wrapText="1"/>
    </xf>
    <xf numFmtId="0" fontId="79" fillId="18" borderId="0" xfId="0" applyFont="1" applyFill="1" applyAlignment="1">
      <alignment wrapText="1"/>
    </xf>
    <xf numFmtId="0" fontId="80" fillId="0" borderId="0" xfId="0" applyFont="1"/>
    <xf numFmtId="0" fontId="44" fillId="16" borderId="0" xfId="0" applyFont="1" applyFill="1" applyAlignment="1">
      <alignment horizontal="center" vertical="center"/>
    </xf>
    <xf numFmtId="0" fontId="30" fillId="0" borderId="183" xfId="0" applyFont="1" applyFill="1" applyBorder="1" applyAlignment="1">
      <alignment horizontal="center" vertical="center"/>
    </xf>
    <xf numFmtId="0" fontId="43" fillId="16" borderId="0" xfId="0" applyFont="1" applyFill="1" applyAlignment="1">
      <alignment horizontal="center" vertical="center"/>
    </xf>
    <xf numFmtId="0" fontId="42" fillId="16" borderId="0" xfId="0" applyFont="1" applyFill="1" applyAlignment="1">
      <alignment horizontal="center" wrapText="1"/>
    </xf>
    <xf numFmtId="0" fontId="81" fillId="18" borderId="73" xfId="0" applyFont="1" applyFill="1" applyBorder="1" applyAlignment="1">
      <alignment wrapText="1"/>
    </xf>
    <xf numFmtId="0" fontId="30" fillId="0" borderId="183" xfId="0" applyFont="1" applyBorder="1" applyAlignment="1">
      <alignment horizontal="center"/>
    </xf>
    <xf numFmtId="0" fontId="30" fillId="0" borderId="144" xfId="0" applyFont="1" applyBorder="1" applyAlignment="1">
      <alignment horizontal="center"/>
    </xf>
    <xf numFmtId="0" fontId="30" fillId="22" borderId="144" xfId="0" applyFont="1" applyFill="1" applyBorder="1" applyAlignment="1">
      <alignment horizontal="center"/>
    </xf>
    <xf numFmtId="0" fontId="30" fillId="22" borderId="183" xfId="0" applyFont="1" applyFill="1" applyBorder="1" applyAlignment="1">
      <alignment horizontal="center"/>
    </xf>
    <xf numFmtId="0" fontId="0" fillId="0" borderId="0" xfId="0" applyFill="1" applyAlignment="1">
      <alignment horizontal="center"/>
    </xf>
    <xf numFmtId="0" fontId="43" fillId="22" borderId="206" xfId="0" applyFont="1" applyFill="1" applyBorder="1"/>
    <xf numFmtId="0" fontId="43" fillId="22" borderId="225" xfId="0" applyFont="1" applyFill="1" applyBorder="1"/>
    <xf numFmtId="0" fontId="42" fillId="31" borderId="226" xfId="0" applyFont="1" applyFill="1" applyBorder="1"/>
    <xf numFmtId="0" fontId="42" fillId="31" borderId="227" xfId="0" applyFont="1" applyFill="1" applyBorder="1"/>
    <xf numFmtId="0" fontId="42" fillId="31" borderId="226" xfId="0" applyFont="1" applyFill="1" applyBorder="1" applyAlignment="1">
      <alignment wrapText="1"/>
    </xf>
    <xf numFmtId="0" fontId="42" fillId="31" borderId="227" xfId="0" applyFont="1" applyFill="1" applyBorder="1" applyAlignment="1">
      <alignment wrapText="1"/>
    </xf>
    <xf numFmtId="0" fontId="44" fillId="31" borderId="226" xfId="0" applyFont="1" applyFill="1" applyBorder="1" applyAlignment="1">
      <alignment wrapText="1"/>
    </xf>
    <xf numFmtId="0" fontId="44" fillId="31" borderId="227" xfId="0" applyFont="1" applyFill="1" applyBorder="1" applyAlignment="1">
      <alignment wrapText="1"/>
    </xf>
    <xf numFmtId="0" fontId="43" fillId="31" borderId="228" xfId="0" applyFont="1" applyFill="1" applyBorder="1" applyAlignment="1">
      <alignment wrapText="1"/>
    </xf>
    <xf numFmtId="0" fontId="43" fillId="31" borderId="229" xfId="0" applyFont="1" applyFill="1" applyBorder="1" applyAlignment="1">
      <alignment wrapText="1"/>
    </xf>
    <xf numFmtId="0" fontId="9" fillId="30" borderId="174" xfId="1" applyFont="1" applyFill="1" applyBorder="1" applyAlignment="1"/>
    <xf numFmtId="0" fontId="55" fillId="26" borderId="230" xfId="0" applyFont="1" applyFill="1" applyBorder="1" applyAlignment="1">
      <alignment wrapText="1"/>
    </xf>
    <xf numFmtId="0" fontId="55" fillId="26" borderId="231" xfId="0" applyFont="1" applyFill="1" applyBorder="1" applyAlignment="1">
      <alignment wrapText="1"/>
    </xf>
    <xf numFmtId="0" fontId="54" fillId="26" borderId="226" xfId="4" applyFont="1" applyFill="1" applyBorder="1" applyAlignment="1">
      <alignment wrapText="1"/>
    </xf>
    <xf numFmtId="0" fontId="54" fillId="26" borderId="227" xfId="4" applyFont="1" applyFill="1" applyBorder="1" applyAlignment="1">
      <alignment wrapText="1"/>
    </xf>
    <xf numFmtId="0" fontId="60" fillId="26" borderId="226" xfId="0" applyFont="1" applyFill="1" applyBorder="1" applyAlignment="1">
      <alignment wrapText="1"/>
    </xf>
    <xf numFmtId="0" fontId="60" fillId="26" borderId="227" xfId="0" applyFont="1" applyFill="1" applyBorder="1" applyAlignment="1">
      <alignment wrapText="1"/>
    </xf>
    <xf numFmtId="0" fontId="60" fillId="26" borderId="232" xfId="0" applyFont="1" applyFill="1" applyBorder="1" applyAlignment="1">
      <alignment wrapText="1"/>
    </xf>
    <xf numFmtId="0" fontId="60" fillId="26" borderId="233" xfId="0" applyFont="1" applyFill="1" applyBorder="1" applyAlignment="1">
      <alignment wrapText="1"/>
    </xf>
    <xf numFmtId="0" fontId="16" fillId="22" borderId="156" xfId="0" applyFont="1" applyFill="1" applyBorder="1"/>
    <xf numFmtId="0" fontId="16" fillId="22" borderId="234" xfId="0" applyFont="1" applyFill="1" applyBorder="1"/>
    <xf numFmtId="0" fontId="30" fillId="22" borderId="185" xfId="0" applyFont="1" applyFill="1" applyBorder="1" applyAlignment="1">
      <alignment horizontal="center"/>
    </xf>
    <xf numFmtId="0" fontId="30" fillId="22" borderId="186" xfId="0" applyFont="1" applyFill="1" applyBorder="1" applyAlignment="1">
      <alignment horizontal="center"/>
    </xf>
    <xf numFmtId="0" fontId="16" fillId="0" borderId="94" xfId="0" applyFont="1" applyFill="1" applyBorder="1"/>
    <xf numFmtId="0" fontId="0" fillId="22" borderId="77" xfId="0" applyFill="1" applyBorder="1"/>
    <xf numFmtId="0" fontId="43" fillId="22" borderId="181" xfId="0" applyFont="1" applyFill="1" applyBorder="1"/>
    <xf numFmtId="0" fontId="42" fillId="31" borderId="86" xfId="0" applyFont="1" applyFill="1" applyBorder="1"/>
    <xf numFmtId="0" fontId="42" fillId="31" borderId="86" xfId="0" applyFont="1" applyFill="1" applyBorder="1" applyAlignment="1">
      <alignment wrapText="1"/>
    </xf>
    <xf numFmtId="0" fontId="44" fillId="31" borderId="86" xfId="0" applyFont="1" applyFill="1" applyBorder="1" applyAlignment="1">
      <alignment wrapText="1"/>
    </xf>
    <xf numFmtId="0" fontId="43" fillId="31" borderId="200" xfId="0" applyFont="1" applyFill="1" applyBorder="1" applyAlignment="1">
      <alignment wrapText="1"/>
    </xf>
    <xf numFmtId="0" fontId="16" fillId="22" borderId="155" xfId="0" applyFont="1" applyFill="1" applyBorder="1"/>
    <xf numFmtId="0" fontId="16" fillId="0" borderId="201" xfId="0" applyFont="1" applyFill="1" applyBorder="1"/>
    <xf numFmtId="0" fontId="0" fillId="0" borderId="123" xfId="0" applyFill="1" applyBorder="1"/>
    <xf numFmtId="0" fontId="0" fillId="0" borderId="124" xfId="0" applyFill="1" applyBorder="1" applyAlignment="1">
      <alignment wrapText="1"/>
    </xf>
    <xf numFmtId="0" fontId="43" fillId="20" borderId="0" xfId="0" applyFont="1" applyFill="1" applyBorder="1"/>
    <xf numFmtId="0" fontId="63" fillId="16" borderId="0" xfId="0" applyFont="1" applyFill="1" applyBorder="1" applyAlignment="1">
      <alignment horizontal="center" vertical="center" wrapText="1"/>
    </xf>
    <xf numFmtId="0" fontId="63" fillId="17" borderId="0" xfId="0" applyFont="1" applyFill="1" applyBorder="1" applyAlignment="1">
      <alignment horizontal="center" wrapText="1"/>
    </xf>
    <xf numFmtId="0" fontId="43" fillId="18" borderId="116" xfId="0" applyFont="1" applyFill="1" applyBorder="1" applyAlignment="1">
      <alignment horizontal="center" vertical="center" wrapText="1"/>
    </xf>
    <xf numFmtId="0" fontId="43" fillId="20" borderId="180" xfId="0" applyFont="1" applyFill="1" applyBorder="1"/>
    <xf numFmtId="0" fontId="43" fillId="18" borderId="120" xfId="0" applyFont="1" applyFill="1" applyBorder="1" applyAlignment="1">
      <alignment horizontal="center" vertical="center" wrapText="1"/>
    </xf>
    <xf numFmtId="0" fontId="5" fillId="7" borderId="141" xfId="0" applyFont="1" applyFill="1" applyBorder="1" applyAlignment="1">
      <alignment horizontal="center" vertical="center" wrapText="1"/>
    </xf>
    <xf numFmtId="0" fontId="42" fillId="24" borderId="169" xfId="0" applyFont="1" applyFill="1" applyBorder="1" applyAlignment="1">
      <alignment wrapText="1"/>
    </xf>
    <xf numFmtId="0" fontId="44" fillId="24" borderId="169" xfId="0" applyFont="1" applyFill="1" applyBorder="1" applyAlignment="1">
      <alignment wrapText="1"/>
    </xf>
    <xf numFmtId="0" fontId="44" fillId="24" borderId="169" xfId="0" applyFont="1" applyFill="1" applyBorder="1"/>
    <xf numFmtId="0" fontId="43" fillId="24" borderId="169" xfId="0" applyFont="1" applyFill="1" applyBorder="1" applyAlignment="1">
      <alignment wrapText="1"/>
    </xf>
    <xf numFmtId="0" fontId="63" fillId="24" borderId="169" xfId="0" applyFont="1" applyFill="1" applyBorder="1" applyAlignment="1">
      <alignment horizontal="center" vertical="center" wrapText="1"/>
    </xf>
    <xf numFmtId="0" fontId="26" fillId="24" borderId="169" xfId="4" applyFill="1" applyBorder="1" applyAlignment="1">
      <alignment wrapText="1"/>
    </xf>
    <xf numFmtId="0" fontId="43" fillId="16" borderId="0" xfId="0" applyFont="1" applyFill="1" applyBorder="1" applyAlignment="1">
      <alignment horizontal="center" vertical="center" wrapText="1"/>
    </xf>
    <xf numFmtId="0" fontId="43" fillId="18" borderId="0" xfId="0" applyFont="1" applyFill="1" applyBorder="1" applyAlignment="1">
      <alignment horizontal="center" vertical="center"/>
    </xf>
    <xf numFmtId="0" fontId="26" fillId="24" borderId="187" xfId="4" applyFill="1" applyBorder="1" applyAlignment="1">
      <alignment wrapText="1"/>
    </xf>
    <xf numFmtId="0" fontId="43" fillId="16" borderId="180" xfId="0" applyFont="1" applyFill="1" applyBorder="1" applyAlignment="1">
      <alignment horizontal="center" vertical="center" wrapText="1"/>
    </xf>
    <xf numFmtId="0" fontId="43" fillId="18" borderId="180" xfId="0" applyFont="1" applyFill="1" applyBorder="1" applyAlignment="1">
      <alignment horizontal="center" vertical="center"/>
    </xf>
    <xf numFmtId="0" fontId="43" fillId="19" borderId="120" xfId="0" applyFont="1" applyFill="1" applyBorder="1"/>
    <xf numFmtId="0" fontId="43" fillId="18" borderId="180" xfId="0" applyFont="1" applyFill="1" applyBorder="1"/>
    <xf numFmtId="0" fontId="43" fillId="0" borderId="0" xfId="0" applyFont="1" applyBorder="1"/>
    <xf numFmtId="0" fontId="43" fillId="16" borderId="169" xfId="0" applyFont="1" applyFill="1" applyBorder="1" applyAlignment="1">
      <alignment horizontal="center" vertical="center" wrapText="1"/>
    </xf>
    <xf numFmtId="0" fontId="43" fillId="16" borderId="187" xfId="0" applyFont="1" applyFill="1" applyBorder="1" applyAlignment="1">
      <alignment horizontal="center" vertical="center" wrapText="1"/>
    </xf>
    <xf numFmtId="0" fontId="43" fillId="16" borderId="187" xfId="0" applyFont="1" applyFill="1" applyBorder="1"/>
    <xf numFmtId="0" fontId="21" fillId="0" borderId="0" xfId="0" applyFont="1" applyBorder="1"/>
    <xf numFmtId="0" fontId="21" fillId="0" borderId="0" xfId="0" applyFont="1" applyBorder="1" applyAlignment="1">
      <alignment horizontal="center" vertical="center"/>
    </xf>
    <xf numFmtId="0" fontId="26" fillId="19" borderId="180" xfId="4" applyFill="1" applyBorder="1" applyAlignment="1">
      <alignment wrapText="1"/>
    </xf>
    <xf numFmtId="0" fontId="42" fillId="19" borderId="169" xfId="0" applyFont="1" applyFill="1" applyBorder="1" applyAlignment="1">
      <alignment horizontal="center" vertical="center" wrapText="1"/>
    </xf>
    <xf numFmtId="0" fontId="43" fillId="16" borderId="187" xfId="0" applyFont="1" applyFill="1" applyBorder="1" applyAlignment="1">
      <alignment wrapText="1"/>
    </xf>
    <xf numFmtId="0" fontId="68" fillId="0" borderId="87" xfId="0" applyFont="1" applyBorder="1"/>
    <xf numFmtId="0" fontId="68" fillId="0" borderId="88" xfId="0" applyFont="1" applyBorder="1" applyAlignment="1">
      <alignment wrapText="1"/>
    </xf>
    <xf numFmtId="0" fontId="68" fillId="0" borderId="90" xfId="0" applyFont="1" applyBorder="1" applyAlignment="1">
      <alignment wrapText="1"/>
    </xf>
    <xf numFmtId="0" fontId="68" fillId="0" borderId="169" xfId="0" applyFont="1" applyBorder="1" applyAlignment="1">
      <alignment wrapText="1"/>
    </xf>
    <xf numFmtId="0" fontId="68" fillId="0" borderId="0" xfId="0" applyFont="1" applyBorder="1"/>
    <xf numFmtId="0" fontId="82" fillId="0" borderId="0" xfId="0" applyFont="1" applyFill="1" applyAlignment="1">
      <alignment wrapText="1"/>
    </xf>
    <xf numFmtId="0" fontId="68" fillId="0" borderId="0" xfId="0" applyFont="1"/>
    <xf numFmtId="0" fontId="30" fillId="0" borderId="169" xfId="0" applyFont="1" applyBorder="1" applyAlignment="1">
      <alignment wrapText="1"/>
    </xf>
    <xf numFmtId="0" fontId="61" fillId="0" borderId="0" xfId="0" applyFont="1"/>
    <xf numFmtId="0" fontId="26" fillId="19" borderId="0" xfId="4" applyFill="1" applyBorder="1" applyAlignment="1">
      <alignment wrapText="1"/>
    </xf>
    <xf numFmtId="0" fontId="43" fillId="19" borderId="187" xfId="0" applyFont="1" applyFill="1" applyBorder="1" applyAlignment="1">
      <alignment wrapText="1"/>
    </xf>
    <xf numFmtId="0" fontId="42" fillId="17" borderId="180" xfId="0" applyFont="1" applyFill="1" applyBorder="1" applyAlignment="1">
      <alignment wrapText="1"/>
    </xf>
    <xf numFmtId="0" fontId="42" fillId="16" borderId="180" xfId="0" applyFont="1" applyFill="1" applyBorder="1" applyAlignment="1">
      <alignment wrapText="1"/>
    </xf>
    <xf numFmtId="0" fontId="42" fillId="18" borderId="120" xfId="0" applyFont="1" applyFill="1" applyBorder="1" applyAlignment="1">
      <alignment wrapText="1"/>
    </xf>
    <xf numFmtId="0" fontId="42" fillId="19" borderId="187" xfId="0" applyFont="1" applyFill="1" applyBorder="1" applyAlignment="1">
      <alignment wrapText="1"/>
    </xf>
    <xf numFmtId="0" fontId="42" fillId="18" borderId="180" xfId="0" applyFont="1" applyFill="1" applyBorder="1" applyAlignment="1">
      <alignment wrapText="1"/>
    </xf>
    <xf numFmtId="0" fontId="42" fillId="19" borderId="120" xfId="0" applyFont="1" applyFill="1" applyBorder="1" applyAlignment="1">
      <alignment wrapText="1"/>
    </xf>
    <xf numFmtId="0" fontId="65" fillId="0" borderId="174" xfId="0" applyFont="1" applyBorder="1"/>
    <xf numFmtId="0" fontId="14" fillId="0" borderId="184" xfId="0" applyFont="1" applyBorder="1"/>
    <xf numFmtId="0" fontId="42" fillId="19" borderId="180" xfId="0" applyFont="1" applyFill="1" applyBorder="1" applyAlignment="1">
      <alignment wrapText="1"/>
    </xf>
    <xf numFmtId="0" fontId="44" fillId="18" borderId="116" xfId="0" applyFont="1" applyFill="1" applyBorder="1" applyAlignment="1">
      <alignment horizontal="center" vertical="center" wrapText="1"/>
    </xf>
    <xf numFmtId="0" fontId="44" fillId="18" borderId="116" xfId="0" applyFont="1" applyFill="1" applyBorder="1" applyAlignment="1">
      <alignment horizontal="center" vertical="center"/>
    </xf>
    <xf numFmtId="0" fontId="14" fillId="0" borderId="183" xfId="0" applyFont="1" applyBorder="1"/>
    <xf numFmtId="0" fontId="63" fillId="19" borderId="185" xfId="0" applyFont="1" applyFill="1" applyBorder="1" applyAlignment="1">
      <alignment wrapText="1"/>
    </xf>
    <xf numFmtId="0" fontId="69" fillId="19" borderId="169" xfId="0" applyFont="1" applyFill="1" applyBorder="1" applyAlignment="1">
      <alignment wrapText="1"/>
    </xf>
    <xf numFmtId="0" fontId="78" fillId="19" borderId="169" xfId="4" applyFont="1" applyFill="1" applyBorder="1" applyAlignment="1">
      <alignment wrapText="1"/>
    </xf>
    <xf numFmtId="0" fontId="79" fillId="16" borderId="0" xfId="0" applyFont="1" applyFill="1" applyBorder="1" applyAlignment="1">
      <alignment horizontal="center" vertical="center" wrapText="1"/>
    </xf>
    <xf numFmtId="0" fontId="44" fillId="16" borderId="0" xfId="0" applyFont="1" applyFill="1" applyBorder="1" applyAlignment="1">
      <alignment horizontal="center" vertical="center" wrapText="1"/>
    </xf>
    <xf numFmtId="0" fontId="79" fillId="18" borderId="116" xfId="0" applyFont="1" applyFill="1" applyBorder="1" applyAlignment="1">
      <alignment horizontal="center" vertical="center" wrapText="1"/>
    </xf>
    <xf numFmtId="0" fontId="44" fillId="18" borderId="120" xfId="0" applyFont="1" applyFill="1" applyBorder="1" applyAlignment="1">
      <alignment horizontal="center" vertical="center" wrapText="1"/>
    </xf>
    <xf numFmtId="0" fontId="63" fillId="19" borderId="219" xfId="0" applyFont="1" applyFill="1" applyBorder="1" applyAlignment="1">
      <alignment horizontal="center" vertical="center" wrapText="1"/>
    </xf>
    <xf numFmtId="0" fontId="69" fillId="19" borderId="236" xfId="0" applyFont="1" applyFill="1" applyBorder="1" applyAlignment="1">
      <alignment wrapText="1"/>
    </xf>
    <xf numFmtId="0" fontId="78" fillId="19" borderId="236" xfId="4" applyFont="1" applyFill="1" applyBorder="1" applyAlignment="1">
      <alignment wrapText="1"/>
    </xf>
    <xf numFmtId="0" fontId="26" fillId="19" borderId="236" xfId="4" applyFill="1" applyBorder="1" applyAlignment="1">
      <alignment wrapText="1"/>
    </xf>
    <xf numFmtId="0" fontId="26" fillId="19" borderId="220" xfId="4" applyFill="1" applyBorder="1" applyAlignment="1">
      <alignment wrapText="1"/>
    </xf>
    <xf numFmtId="0" fontId="44" fillId="16" borderId="180" xfId="0" applyFont="1" applyFill="1" applyBorder="1" applyAlignment="1">
      <alignment horizontal="center" vertical="center" wrapText="1"/>
    </xf>
    <xf numFmtId="0" fontId="44" fillId="17" borderId="180" xfId="0" applyFont="1" applyFill="1" applyBorder="1" applyAlignment="1">
      <alignment horizontal="center" vertical="center" wrapText="1"/>
    </xf>
    <xf numFmtId="0" fontId="42" fillId="19" borderId="185" xfId="0" applyFont="1" applyFill="1" applyBorder="1" applyAlignment="1">
      <alignment wrapText="1"/>
    </xf>
    <xf numFmtId="0" fontId="79" fillId="18" borderId="116" xfId="0" applyFont="1" applyFill="1" applyBorder="1" applyAlignment="1">
      <alignment wrapText="1"/>
    </xf>
    <xf numFmtId="0" fontId="26" fillId="17" borderId="86" xfId="4" applyFill="1" applyBorder="1" applyAlignment="1">
      <alignment wrapText="1"/>
    </xf>
    <xf numFmtId="0" fontId="15" fillId="7" borderId="33" xfId="0" applyFont="1" applyFill="1" applyBorder="1"/>
    <xf numFmtId="0" fontId="15" fillId="7" borderId="32" xfId="0" applyFont="1" applyFill="1" applyBorder="1" applyAlignment="1">
      <alignment horizontal="left"/>
    </xf>
    <xf numFmtId="0" fontId="38" fillId="7" borderId="33" xfId="0" applyFont="1" applyFill="1" applyBorder="1" applyAlignment="1">
      <alignment horizontal="left"/>
    </xf>
    <xf numFmtId="0" fontId="38" fillId="7" borderId="139" xfId="0" applyFont="1" applyFill="1" applyBorder="1" applyAlignment="1">
      <alignment horizontal="left"/>
    </xf>
    <xf numFmtId="0" fontId="50" fillId="17" borderId="0" xfId="0" applyFont="1" applyFill="1" applyAlignment="1">
      <alignment wrapText="1"/>
    </xf>
    <xf numFmtId="0" fontId="50" fillId="16" borderId="0" xfId="0" applyFont="1" applyFill="1" applyAlignment="1">
      <alignment wrapText="1"/>
    </xf>
    <xf numFmtId="0" fontId="50" fillId="18" borderId="0" xfId="0" applyFont="1" applyFill="1" applyAlignment="1">
      <alignment horizontal="center" wrapText="1"/>
    </xf>
    <xf numFmtId="0" fontId="50" fillId="19" borderId="0" xfId="0" applyFont="1" applyFill="1" applyAlignment="1">
      <alignment wrapText="1"/>
    </xf>
    <xf numFmtId="0" fontId="15" fillId="0" borderId="169" xfId="0" applyFont="1" applyBorder="1" applyAlignment="1">
      <alignment wrapText="1"/>
    </xf>
    <xf numFmtId="0" fontId="50" fillId="18" borderId="0" xfId="0" applyFont="1" applyFill="1" applyAlignment="1">
      <alignment wrapText="1"/>
    </xf>
    <xf numFmtId="0" fontId="9" fillId="2" borderId="174" xfId="1" applyFont="1" applyBorder="1"/>
    <xf numFmtId="0" fontId="9" fillId="2" borderId="184" xfId="1" applyFont="1" applyBorder="1"/>
    <xf numFmtId="0" fontId="46" fillId="18" borderId="0" xfId="0" applyFont="1" applyFill="1" applyBorder="1" applyAlignment="1">
      <alignment wrapText="1"/>
    </xf>
    <xf numFmtId="0" fontId="46" fillId="19" borderId="116" xfId="0" applyFont="1" applyFill="1" applyBorder="1" applyAlignment="1">
      <alignment wrapText="1"/>
    </xf>
    <xf numFmtId="0" fontId="46" fillId="16" borderId="169" xfId="0" applyFont="1" applyFill="1" applyBorder="1"/>
    <xf numFmtId="0" fontId="46" fillId="16" borderId="0" xfId="0" applyFont="1" applyFill="1" applyBorder="1"/>
    <xf numFmtId="0" fontId="46" fillId="18" borderId="0" xfId="0" applyFont="1" applyFill="1" applyBorder="1"/>
    <xf numFmtId="0" fontId="46" fillId="19" borderId="116" xfId="0" applyFont="1" applyFill="1" applyBorder="1"/>
    <xf numFmtId="0" fontId="49" fillId="0" borderId="0" xfId="0" applyFont="1" applyBorder="1" applyAlignment="1">
      <alignment wrapText="1"/>
    </xf>
    <xf numFmtId="0" fontId="49" fillId="0" borderId="116" xfId="0" applyFont="1" applyBorder="1" applyAlignment="1">
      <alignment wrapText="1"/>
    </xf>
    <xf numFmtId="0" fontId="49" fillId="0" borderId="180" xfId="0" applyFont="1" applyBorder="1" applyAlignment="1">
      <alignment wrapText="1"/>
    </xf>
    <xf numFmtId="0" fontId="72" fillId="0" borderId="185" xfId="0" applyFont="1" applyBorder="1"/>
    <xf numFmtId="0" fontId="84" fillId="0" borderId="144" xfId="0" applyFont="1" applyBorder="1"/>
    <xf numFmtId="0" fontId="83" fillId="0" borderId="144" xfId="0" applyFont="1" applyBorder="1"/>
    <xf numFmtId="0" fontId="83" fillId="0" borderId="186" xfId="0" applyFont="1" applyBorder="1"/>
    <xf numFmtId="0" fontId="84" fillId="0" borderId="0" xfId="0" applyFont="1"/>
    <xf numFmtId="0" fontId="83" fillId="0" borderId="0" xfId="0" applyFont="1"/>
    <xf numFmtId="0" fontId="86" fillId="0" borderId="0" xfId="0" applyFont="1"/>
    <xf numFmtId="0" fontId="85" fillId="0" borderId="185" xfId="0" applyFont="1" applyBorder="1"/>
    <xf numFmtId="0" fontId="86" fillId="0" borderId="144" xfId="0" applyFont="1" applyBorder="1"/>
    <xf numFmtId="0" fontId="86" fillId="0" borderId="186" xfId="0" applyFont="1" applyBorder="1"/>
    <xf numFmtId="0" fontId="87" fillId="17" borderId="0" xfId="0" applyFont="1" applyFill="1" applyBorder="1"/>
    <xf numFmtId="0" fontId="85" fillId="0" borderId="237" xfId="0" applyFont="1" applyBorder="1"/>
    <xf numFmtId="0" fontId="9" fillId="2" borderId="238" xfId="1" applyFont="1" applyBorder="1"/>
    <xf numFmtId="0" fontId="48" fillId="16" borderId="237" xfId="0" applyFont="1" applyFill="1" applyBorder="1" applyAlignment="1">
      <alignment wrapText="1"/>
    </xf>
    <xf numFmtId="0" fontId="46" fillId="16" borderId="237" xfId="0" applyFont="1" applyFill="1" applyBorder="1" applyAlignment="1">
      <alignment wrapText="1"/>
    </xf>
    <xf numFmtId="0" fontId="46" fillId="16" borderId="237" xfId="0" applyFont="1" applyFill="1" applyBorder="1"/>
    <xf numFmtId="0" fontId="26" fillId="0" borderId="237" xfId="4" applyBorder="1" applyAlignment="1">
      <alignment wrapText="1"/>
    </xf>
    <xf numFmtId="0" fontId="14" fillId="0" borderId="0" xfId="0" applyFont="1" applyAlignment="1">
      <alignment horizontal="center" vertical="center"/>
    </xf>
    <xf numFmtId="0" fontId="88" fillId="0" borderId="0" xfId="0" applyFont="1"/>
    <xf numFmtId="0" fontId="89" fillId="0" borderId="0" xfId="0" applyFont="1"/>
    <xf numFmtId="0" fontId="90" fillId="0" borderId="0" xfId="0" applyFont="1"/>
    <xf numFmtId="0" fontId="60" fillId="0" borderId="0" xfId="0" applyFont="1"/>
    <xf numFmtId="0" fontId="65" fillId="0" borderId="0" xfId="0" applyFont="1"/>
    <xf numFmtId="0" fontId="28" fillId="2" borderId="65" xfId="1" applyFont="1" applyBorder="1" applyAlignment="1"/>
    <xf numFmtId="0" fontId="48" fillId="15" borderId="163" xfId="0" applyFont="1" applyFill="1" applyBorder="1"/>
    <xf numFmtId="0" fontId="12" fillId="7" borderId="84" xfId="0" applyFont="1" applyFill="1" applyBorder="1" applyAlignment="1">
      <alignment horizontal="center" vertical="center"/>
    </xf>
    <xf numFmtId="0" fontId="12" fillId="7" borderId="112" xfId="0" applyFont="1" applyFill="1" applyBorder="1" applyAlignment="1">
      <alignment horizontal="center" vertical="center" wrapText="1"/>
    </xf>
    <xf numFmtId="0" fontId="12" fillId="7" borderId="113" xfId="0" applyFont="1" applyFill="1" applyBorder="1" applyAlignment="1">
      <alignment horizontal="center" vertical="center" wrapText="1"/>
    </xf>
    <xf numFmtId="0" fontId="46" fillId="15" borderId="0" xfId="0" applyFont="1" applyFill="1"/>
    <xf numFmtId="0" fontId="30" fillId="0" borderId="117" xfId="0" applyFont="1" applyBorder="1" applyAlignment="1">
      <alignment vertical="top"/>
    </xf>
    <xf numFmtId="0" fontId="30" fillId="0" borderId="118" xfId="0" applyFont="1" applyBorder="1" applyAlignment="1">
      <alignment vertical="top"/>
    </xf>
    <xf numFmtId="0" fontId="30" fillId="0" borderId="118" xfId="0" applyFont="1" applyBorder="1" applyAlignment="1">
      <alignment horizontal="left" vertical="top"/>
    </xf>
    <xf numFmtId="0" fontId="30" fillId="0" borderId="119" xfId="0" applyFont="1" applyBorder="1" applyAlignment="1">
      <alignment horizontal="left" vertical="top"/>
    </xf>
    <xf numFmtId="0" fontId="30" fillId="0" borderId="22" xfId="0" applyFont="1" applyBorder="1" applyAlignment="1">
      <alignment vertical="top"/>
    </xf>
    <xf numFmtId="0" fontId="30" fillId="0" borderId="8" xfId="0" applyFont="1" applyBorder="1" applyAlignment="1">
      <alignment vertical="top"/>
    </xf>
    <xf numFmtId="0" fontId="30" fillId="0" borderId="8" xfId="0" applyFont="1" applyBorder="1" applyAlignment="1">
      <alignment horizontal="left" vertical="top"/>
    </xf>
    <xf numFmtId="0" fontId="30" fillId="0" borderId="23" xfId="0" applyFont="1" applyBorder="1" applyAlignment="1">
      <alignment horizontal="left" vertical="top"/>
    </xf>
    <xf numFmtId="0" fontId="16" fillId="0" borderId="22" xfId="0" applyFont="1" applyBorder="1" applyAlignment="1">
      <alignment horizontal="left"/>
    </xf>
    <xf numFmtId="0" fontId="16" fillId="0" borderId="8" xfId="0" applyFont="1" applyBorder="1" applyAlignment="1">
      <alignment horizontal="left"/>
    </xf>
    <xf numFmtId="0" fontId="49" fillId="15" borderId="0" xfId="0" applyFont="1" applyFill="1"/>
    <xf numFmtId="0" fontId="16" fillId="0" borderId="24" xfId="0" applyFont="1" applyBorder="1" applyAlignment="1">
      <alignment horizontal="left"/>
    </xf>
    <xf numFmtId="0" fontId="16" fillId="0" borderId="25" xfId="0" applyFont="1" applyBorder="1" applyAlignment="1">
      <alignment horizontal="left"/>
    </xf>
    <xf numFmtId="0" fontId="13" fillId="6" borderId="0" xfId="0" applyFont="1" applyFill="1" applyAlignment="1">
      <alignment horizontal="center"/>
    </xf>
    <xf numFmtId="0" fontId="49" fillId="16" borderId="0" xfId="0" applyFont="1" applyFill="1"/>
    <xf numFmtId="0" fontId="49" fillId="17" borderId="0" xfId="0" applyFont="1" applyFill="1"/>
    <xf numFmtId="0" fontId="49" fillId="18" borderId="0" xfId="0" applyFont="1" applyFill="1"/>
    <xf numFmtId="0" fontId="49" fillId="19" borderId="0" xfId="0" applyFont="1" applyFill="1"/>
    <xf numFmtId="0" fontId="51" fillId="18" borderId="73" xfId="4" applyFont="1" applyFill="1" applyBorder="1" applyAlignment="1">
      <alignment wrapText="1"/>
    </xf>
    <xf numFmtId="0" fontId="43" fillId="0" borderId="178" xfId="0" applyFont="1" applyBorder="1"/>
    <xf numFmtId="0" fontId="42" fillId="17" borderId="72" xfId="0" applyFont="1" applyFill="1" applyBorder="1" applyAlignment="1">
      <alignment wrapText="1"/>
    </xf>
    <xf numFmtId="0" fontId="44" fillId="17" borderId="72" xfId="0" applyFont="1" applyFill="1" applyBorder="1" applyAlignment="1">
      <alignment wrapText="1"/>
    </xf>
    <xf numFmtId="0" fontId="43" fillId="17" borderId="198" xfId="0" applyFont="1" applyFill="1" applyBorder="1" applyAlignment="1">
      <alignment wrapText="1"/>
    </xf>
    <xf numFmtId="0" fontId="55" fillId="17" borderId="78" xfId="0" applyFont="1" applyFill="1" applyBorder="1" applyAlignment="1">
      <alignment wrapText="1"/>
    </xf>
    <xf numFmtId="0" fontId="51" fillId="17" borderId="72" xfId="4" applyFont="1" applyFill="1" applyBorder="1" applyAlignment="1">
      <alignment wrapText="1"/>
    </xf>
    <xf numFmtId="0" fontId="60" fillId="17" borderId="72" xfId="0" applyFont="1" applyFill="1" applyBorder="1" applyAlignment="1">
      <alignment wrapText="1"/>
    </xf>
    <xf numFmtId="0" fontId="60" fillId="17" borderId="75" xfId="0" applyFont="1" applyFill="1" applyBorder="1" applyAlignment="1">
      <alignment wrapText="1"/>
    </xf>
    <xf numFmtId="0" fontId="16" fillId="0" borderId="198" xfId="0" applyFont="1" applyFill="1" applyBorder="1"/>
    <xf numFmtId="0" fontId="30" fillId="22" borderId="174" xfId="0" applyFont="1" applyFill="1" applyBorder="1" applyAlignment="1">
      <alignment horizontal="center"/>
    </xf>
    <xf numFmtId="0" fontId="0" fillId="22" borderId="182" xfId="0" applyFill="1" applyBorder="1"/>
    <xf numFmtId="0" fontId="59" fillId="0" borderId="185" xfId="0" applyFont="1" applyFill="1" applyBorder="1" applyAlignment="1">
      <alignment wrapText="1"/>
    </xf>
    <xf numFmtId="0" fontId="59" fillId="0" borderId="169" xfId="0" applyFont="1" applyFill="1" applyBorder="1" applyAlignment="1">
      <alignment wrapText="1"/>
    </xf>
    <xf numFmtId="0" fontId="0" fillId="0" borderId="169" xfId="0" applyFill="1" applyBorder="1" applyAlignment="1">
      <alignment wrapText="1"/>
    </xf>
    <xf numFmtId="0" fontId="0" fillId="0" borderId="187" xfId="0" applyBorder="1" applyAlignment="1">
      <alignment wrapText="1"/>
    </xf>
    <xf numFmtId="0" fontId="59" fillId="0" borderId="186" xfId="0" applyFont="1" applyFill="1" applyBorder="1" applyAlignment="1">
      <alignment wrapText="1"/>
    </xf>
    <xf numFmtId="0" fontId="59" fillId="0" borderId="116" xfId="0" applyFont="1" applyFill="1" applyBorder="1" applyAlignment="1">
      <alignment wrapText="1"/>
    </xf>
    <xf numFmtId="0" fontId="0" fillId="0" borderId="116" xfId="0" applyFill="1" applyBorder="1" applyAlignment="1">
      <alignment wrapText="1"/>
    </xf>
    <xf numFmtId="0" fontId="0" fillId="0" borderId="120" xfId="0" applyBorder="1" applyAlignment="1">
      <alignment wrapText="1"/>
    </xf>
    <xf numFmtId="0" fontId="0" fillId="0" borderId="186" xfId="0" applyBorder="1"/>
    <xf numFmtId="0" fontId="59" fillId="0" borderId="144" xfId="0" applyFont="1" applyFill="1" applyBorder="1"/>
    <xf numFmtId="0" fontId="59" fillId="0" borderId="0" xfId="0" applyFont="1" applyFill="1" applyBorder="1"/>
    <xf numFmtId="0" fontId="0" fillId="0" borderId="93" xfId="0" applyBorder="1" applyAlignment="1">
      <alignment wrapText="1"/>
    </xf>
    <xf numFmtId="0" fontId="0" fillId="0" borderId="94" xfId="0" applyBorder="1" applyAlignment="1">
      <alignment horizontal="center" vertical="center" wrapText="1"/>
    </xf>
    <xf numFmtId="0" fontId="0" fillId="0" borderId="96" xfId="0" applyBorder="1" applyAlignment="1">
      <alignment horizontal="center" vertical="center" wrapText="1"/>
    </xf>
    <xf numFmtId="164" fontId="0" fillId="0" borderId="94" xfId="0" applyNumberFormat="1" applyBorder="1" applyAlignment="1">
      <alignment horizontal="center" vertical="center" wrapText="1"/>
    </xf>
    <xf numFmtId="164" fontId="0" fillId="0" borderId="96" xfId="0" applyNumberFormat="1" applyBorder="1" applyAlignment="1">
      <alignment horizontal="center" vertical="center" wrapText="1"/>
    </xf>
    <xf numFmtId="0" fontId="0" fillId="0" borderId="93" xfId="0" applyFill="1" applyBorder="1" applyAlignment="1">
      <alignment wrapText="1"/>
    </xf>
    <xf numFmtId="0" fontId="91" fillId="0" borderId="185" xfId="0" applyFont="1" applyBorder="1"/>
    <xf numFmtId="164" fontId="0" fillId="0" borderId="184" xfId="0" applyNumberFormat="1" applyBorder="1" applyAlignment="1">
      <alignment horizontal="center" vertical="center" wrapText="1"/>
    </xf>
    <xf numFmtId="164" fontId="0" fillId="0" borderId="239" xfId="0" applyNumberFormat="1" applyBorder="1" applyAlignment="1">
      <alignment horizontal="center" vertical="center" wrapText="1"/>
    </xf>
    <xf numFmtId="0" fontId="0" fillId="0" borderId="144" xfId="0" applyBorder="1" applyAlignment="1">
      <alignment wrapText="1"/>
    </xf>
    <xf numFmtId="0" fontId="0" fillId="10" borderId="170" xfId="0" applyFill="1" applyBorder="1"/>
    <xf numFmtId="0" fontId="51" fillId="17" borderId="194" xfId="4" applyFont="1" applyFill="1" applyBorder="1" applyAlignment="1">
      <alignment wrapText="1"/>
    </xf>
    <xf numFmtId="0" fontId="60" fillId="19" borderId="226" xfId="0" applyFont="1" applyFill="1" applyBorder="1" applyAlignment="1">
      <alignment wrapText="1"/>
    </xf>
    <xf numFmtId="0" fontId="60" fillId="19" borderId="232" xfId="0" applyFont="1" applyFill="1" applyBorder="1" applyAlignment="1">
      <alignment wrapText="1"/>
    </xf>
    <xf numFmtId="0" fontId="55" fillId="18" borderId="202" xfId="0" applyFont="1" applyFill="1" applyBorder="1" applyAlignment="1">
      <alignment wrapText="1"/>
    </xf>
    <xf numFmtId="0" fontId="60" fillId="18" borderId="86" xfId="0" applyFont="1" applyFill="1" applyBorder="1" applyAlignment="1">
      <alignment wrapText="1"/>
    </xf>
    <xf numFmtId="0" fontId="60" fillId="18" borderId="182" xfId="0" applyFont="1" applyFill="1" applyBorder="1" applyAlignment="1">
      <alignment wrapText="1"/>
    </xf>
    <xf numFmtId="0" fontId="55" fillId="19" borderId="173" xfId="0" applyFont="1" applyFill="1" applyBorder="1" applyAlignment="1">
      <alignment wrapText="1"/>
    </xf>
    <xf numFmtId="0" fontId="60" fillId="19" borderId="171" xfId="0" applyFont="1" applyFill="1" applyBorder="1" applyAlignment="1">
      <alignment wrapText="1"/>
    </xf>
    <xf numFmtId="0" fontId="60" fillId="19" borderId="224" xfId="0" applyFont="1" applyFill="1" applyBorder="1" applyAlignment="1">
      <alignment wrapText="1"/>
    </xf>
    <xf numFmtId="9" fontId="60" fillId="19" borderId="226" xfId="0" applyNumberFormat="1" applyFont="1" applyFill="1" applyBorder="1" applyAlignment="1">
      <alignment wrapText="1"/>
    </xf>
    <xf numFmtId="9" fontId="60" fillId="17" borderId="194" xfId="0" applyNumberFormat="1" applyFont="1" applyFill="1" applyBorder="1" applyAlignment="1">
      <alignment wrapText="1"/>
    </xf>
    <xf numFmtId="9" fontId="60" fillId="18" borderId="74" xfId="0" applyNumberFormat="1" applyFont="1" applyFill="1" applyBorder="1" applyAlignment="1">
      <alignment wrapText="1"/>
    </xf>
    <xf numFmtId="0" fontId="65" fillId="19" borderId="230" xfId="0" applyFont="1" applyFill="1" applyBorder="1" applyAlignment="1">
      <alignment wrapText="1"/>
    </xf>
    <xf numFmtId="0" fontId="65" fillId="17" borderId="188" xfId="0" applyFont="1" applyFill="1" applyBorder="1" applyAlignment="1">
      <alignment wrapText="1"/>
    </xf>
    <xf numFmtId="0" fontId="65" fillId="18" borderId="80" xfId="0" applyFont="1" applyFill="1" applyBorder="1" applyAlignment="1">
      <alignment wrapText="1"/>
    </xf>
    <xf numFmtId="0" fontId="92" fillId="18" borderId="74" xfId="0" applyFont="1" applyFill="1" applyBorder="1" applyAlignment="1">
      <alignment wrapText="1"/>
    </xf>
    <xf numFmtId="0" fontId="92" fillId="18" borderId="77" xfId="0" applyFont="1" applyFill="1" applyBorder="1" applyAlignment="1">
      <alignment wrapText="1"/>
    </xf>
    <xf numFmtId="0" fontId="93" fillId="18" borderId="74" xfId="0" applyFont="1" applyFill="1" applyBorder="1" applyAlignment="1">
      <alignment wrapText="1"/>
    </xf>
    <xf numFmtId="0" fontId="68" fillId="0" borderId="86" xfId="0" applyFont="1" applyBorder="1"/>
    <xf numFmtId="0" fontId="73" fillId="0" borderId="171" xfId="0" applyFont="1" applyBorder="1"/>
    <xf numFmtId="0" fontId="0" fillId="0" borderId="171" xfId="0" applyBorder="1"/>
    <xf numFmtId="0" fontId="0" fillId="0" borderId="194" xfId="0" applyBorder="1"/>
    <xf numFmtId="0" fontId="9" fillId="0" borderId="194" xfId="1" applyFont="1" applyFill="1" applyBorder="1" applyAlignment="1"/>
    <xf numFmtId="0" fontId="0" fillId="0" borderId="92" xfId="0" applyBorder="1"/>
    <xf numFmtId="0" fontId="0" fillId="0" borderId="138" xfId="0" applyBorder="1"/>
    <xf numFmtId="0" fontId="15" fillId="0" borderId="138" xfId="0" applyFont="1" applyBorder="1"/>
    <xf numFmtId="0" fontId="15" fillId="0" borderId="79" xfId="0" applyFont="1" applyBorder="1"/>
    <xf numFmtId="0" fontId="72" fillId="0" borderId="92" xfId="0" applyFont="1" applyBorder="1" applyAlignment="1">
      <alignment horizontal="center" vertical="center"/>
    </xf>
    <xf numFmtId="0" fontId="0" fillId="0" borderId="79" xfId="0" applyBorder="1"/>
    <xf numFmtId="0" fontId="0" fillId="0" borderId="0" xfId="0" applyBorder="1" applyAlignment="1">
      <alignment vertical="center" wrapText="1"/>
    </xf>
    <xf numFmtId="0" fontId="0" fillId="0" borderId="0" xfId="0" applyAlignment="1">
      <alignment horizontal="left" vertical="center" wrapText="1"/>
    </xf>
    <xf numFmtId="0" fontId="12" fillId="7" borderId="0" xfId="0" applyFont="1" applyFill="1" applyBorder="1" applyAlignment="1">
      <alignment horizontal="center" vertical="center" wrapText="1"/>
    </xf>
    <xf numFmtId="0" fontId="0" fillId="10" borderId="0" xfId="0" applyFont="1" applyFill="1" applyBorder="1" applyAlignment="1">
      <alignment horizontal="left"/>
    </xf>
    <xf numFmtId="0" fontId="20" fillId="23" borderId="0" xfId="0" applyFont="1" applyFill="1" applyBorder="1" applyAlignment="1">
      <alignment horizontal="left"/>
    </xf>
    <xf numFmtId="0" fontId="0" fillId="23" borderId="0" xfId="0" applyFont="1" applyFill="1" applyBorder="1" applyAlignment="1">
      <alignment horizontal="left"/>
    </xf>
    <xf numFmtId="0" fontId="19" fillId="10" borderId="0" xfId="0" applyFont="1" applyFill="1" applyBorder="1" applyAlignment="1" applyProtection="1">
      <alignment horizontal="left" vertical="top" wrapText="1" readingOrder="1"/>
      <protection locked="0"/>
    </xf>
    <xf numFmtId="0" fontId="20" fillId="10" borderId="0" xfId="0" applyFont="1" applyFill="1" applyBorder="1" applyAlignment="1">
      <alignment horizontal="left"/>
    </xf>
    <xf numFmtId="0" fontId="19" fillId="23" borderId="0" xfId="0" applyFont="1" applyFill="1" applyBorder="1" applyAlignment="1" applyProtection="1">
      <alignment horizontal="left" vertical="top" wrapText="1" readingOrder="1"/>
      <protection locked="0"/>
    </xf>
    <xf numFmtId="0" fontId="19" fillId="23" borderId="0" xfId="0" applyFont="1" applyFill="1" applyBorder="1" applyAlignment="1" applyProtection="1">
      <alignment horizontal="left" vertical="top"/>
      <protection locked="0"/>
    </xf>
    <xf numFmtId="0" fontId="19" fillId="10" borderId="0" xfId="0" applyFont="1" applyFill="1" applyBorder="1" applyAlignment="1" applyProtection="1">
      <alignment horizontal="left" vertical="top"/>
      <protection locked="0"/>
    </xf>
    <xf numFmtId="0" fontId="20" fillId="7" borderId="0" xfId="0" applyFont="1" applyFill="1" applyBorder="1" applyAlignment="1">
      <alignment horizontal="left"/>
    </xf>
    <xf numFmtId="0" fontId="38" fillId="7" borderId="0" xfId="0" applyFont="1" applyFill="1" applyBorder="1" applyAlignment="1">
      <alignment horizontal="left"/>
    </xf>
    <xf numFmtId="0" fontId="19" fillId="7" borderId="0" xfId="0" applyFont="1" applyFill="1" applyBorder="1" applyAlignment="1" applyProtection="1">
      <alignment horizontal="left" vertical="top" wrapText="1" readingOrder="1"/>
      <protection locked="0"/>
    </xf>
    <xf numFmtId="0" fontId="0" fillId="7" borderId="0" xfId="0" applyFont="1" applyFill="1" applyBorder="1" applyAlignment="1">
      <alignment horizontal="left"/>
    </xf>
    <xf numFmtId="0" fontId="19" fillId="7" borderId="0" xfId="0" applyFont="1" applyFill="1" applyBorder="1" applyAlignment="1" applyProtection="1">
      <alignment horizontal="left" vertical="top"/>
      <protection locked="0"/>
    </xf>
    <xf numFmtId="0" fontId="42" fillId="16" borderId="127" xfId="0" applyFont="1" applyFill="1" applyBorder="1" applyAlignment="1">
      <alignment wrapText="1"/>
    </xf>
    <xf numFmtId="0" fontId="43" fillId="19" borderId="155" xfId="0" applyFont="1" applyFill="1" applyBorder="1" applyAlignment="1">
      <alignment wrapText="1"/>
    </xf>
    <xf numFmtId="0" fontId="43" fillId="19" borderId="91" xfId="0" applyFont="1" applyFill="1" applyBorder="1" applyAlignment="1">
      <alignment wrapText="1"/>
    </xf>
    <xf numFmtId="0" fontId="50" fillId="19" borderId="155" xfId="0" applyFont="1" applyFill="1" applyBorder="1" applyAlignment="1">
      <alignment wrapText="1"/>
    </xf>
    <xf numFmtId="0" fontId="43" fillId="19" borderId="155" xfId="0" applyFont="1" applyFill="1" applyBorder="1"/>
    <xf numFmtId="0" fontId="0" fillId="0" borderId="155" xfId="0" applyBorder="1"/>
    <xf numFmtId="0" fontId="0" fillId="10" borderId="155" xfId="0" applyFill="1" applyBorder="1"/>
    <xf numFmtId="0" fontId="43" fillId="0" borderId="241" xfId="0" applyFont="1" applyBorder="1" applyAlignment="1">
      <alignment horizontal="center"/>
    </xf>
    <xf numFmtId="0" fontId="9" fillId="10" borderId="241" xfId="1" applyFont="1" applyFill="1" applyBorder="1" applyAlignment="1"/>
    <xf numFmtId="0" fontId="42" fillId="18" borderId="241" xfId="0" applyFont="1" applyFill="1" applyBorder="1" applyAlignment="1">
      <alignment horizontal="center" wrapText="1"/>
    </xf>
    <xf numFmtId="0" fontId="44" fillId="18" borderId="221" xfId="0" applyFont="1" applyFill="1" applyBorder="1" applyAlignment="1">
      <alignment horizontal="center" wrapText="1"/>
    </xf>
    <xf numFmtId="0" fontId="43" fillId="10" borderId="170" xfId="0" applyFont="1" applyFill="1" applyBorder="1" applyAlignment="1">
      <alignment horizontal="center" wrapText="1"/>
    </xf>
    <xf numFmtId="0" fontId="43" fillId="23" borderId="170" xfId="0" applyFont="1" applyFill="1" applyBorder="1" applyAlignment="1">
      <alignment horizontal="center" wrapText="1"/>
    </xf>
    <xf numFmtId="0" fontId="44" fillId="10" borderId="170" xfId="0" applyFont="1" applyFill="1" applyBorder="1" applyAlignment="1">
      <alignment horizontal="center" wrapText="1"/>
    </xf>
    <xf numFmtId="0" fontId="44" fillId="10" borderId="170" xfId="0" applyFont="1" applyFill="1" applyBorder="1" applyAlignment="1">
      <alignment horizontal="center" vertical="center" wrapText="1"/>
    </xf>
    <xf numFmtId="0" fontId="44" fillId="10" borderId="170" xfId="0" applyFont="1" applyFill="1" applyBorder="1" applyAlignment="1">
      <alignment horizontal="center"/>
    </xf>
    <xf numFmtId="0" fontId="44" fillId="10" borderId="221" xfId="0" applyFont="1" applyFill="1" applyBorder="1" applyAlignment="1">
      <alignment horizontal="center" wrapText="1"/>
    </xf>
    <xf numFmtId="0" fontId="43" fillId="18" borderId="170" xfId="0" applyFont="1" applyFill="1" applyBorder="1" applyAlignment="1">
      <alignment horizontal="center" wrapText="1"/>
    </xf>
    <xf numFmtId="0" fontId="0" fillId="0" borderId="242" xfId="0" applyBorder="1"/>
    <xf numFmtId="0" fontId="50" fillId="18" borderId="170" xfId="0" applyFont="1" applyFill="1" applyBorder="1" applyAlignment="1">
      <alignment horizontal="center" wrapText="1"/>
    </xf>
    <xf numFmtId="0" fontId="43" fillId="18" borderId="170" xfId="0" applyFont="1" applyFill="1" applyBorder="1" applyAlignment="1">
      <alignment horizontal="center"/>
    </xf>
    <xf numFmtId="0" fontId="0" fillId="0" borderId="170" xfId="0" applyBorder="1" applyAlignment="1">
      <alignment horizontal="center"/>
    </xf>
    <xf numFmtId="0" fontId="43" fillId="0" borderId="82" xfId="0" applyFont="1" applyBorder="1"/>
    <xf numFmtId="0" fontId="9" fillId="10" borderId="82" xfId="1" applyFont="1" applyFill="1" applyBorder="1" applyAlignment="1"/>
    <xf numFmtId="0" fontId="42" fillId="19" borderId="82" xfId="0" applyFont="1" applyFill="1" applyBorder="1" applyAlignment="1">
      <alignment wrapText="1"/>
    </xf>
    <xf numFmtId="0" fontId="44" fillId="19" borderId="94" xfId="0" applyFont="1" applyFill="1" applyBorder="1" applyAlignment="1">
      <alignment wrapText="1"/>
    </xf>
    <xf numFmtId="0" fontId="43" fillId="10" borderId="138" xfId="0" applyFont="1" applyFill="1" applyBorder="1" applyAlignment="1">
      <alignment wrapText="1"/>
    </xf>
    <xf numFmtId="0" fontId="43" fillId="23" borderId="138" xfId="0" applyFont="1" applyFill="1" applyBorder="1" applyAlignment="1">
      <alignment wrapText="1"/>
    </xf>
    <xf numFmtId="0" fontId="44" fillId="10" borderId="138" xfId="0" applyFont="1" applyFill="1" applyBorder="1" applyAlignment="1">
      <alignment wrapText="1"/>
    </xf>
    <xf numFmtId="0" fontId="44" fillId="10" borderId="138" xfId="0" applyFont="1" applyFill="1" applyBorder="1" applyAlignment="1">
      <alignment horizontal="center" vertical="center" wrapText="1"/>
    </xf>
    <xf numFmtId="0" fontId="44" fillId="10" borderId="138" xfId="0" applyFont="1" applyFill="1" applyBorder="1"/>
    <xf numFmtId="0" fontId="43" fillId="19" borderId="138" xfId="0" applyFont="1" applyFill="1" applyBorder="1" applyAlignment="1">
      <alignment wrapText="1"/>
    </xf>
    <xf numFmtId="0" fontId="43" fillId="19" borderId="70" xfId="0" applyFont="1" applyFill="1" applyBorder="1" applyAlignment="1">
      <alignment wrapText="1"/>
    </xf>
    <xf numFmtId="0" fontId="50" fillId="19" borderId="138" xfId="0" applyFont="1" applyFill="1" applyBorder="1" applyAlignment="1">
      <alignment wrapText="1"/>
    </xf>
    <xf numFmtId="0" fontId="43" fillId="19" borderId="138" xfId="0" applyFont="1" applyFill="1" applyBorder="1"/>
    <xf numFmtId="0" fontId="0" fillId="10" borderId="138" xfId="0" applyFill="1" applyBorder="1"/>
    <xf numFmtId="0" fontId="72" fillId="0" borderId="183" xfId="0" applyFont="1" applyFill="1" applyBorder="1" applyAlignment="1">
      <alignment horizontal="center" vertical="center"/>
    </xf>
    <xf numFmtId="0" fontId="72" fillId="0" borderId="183" xfId="0" applyFont="1" applyBorder="1" applyAlignment="1">
      <alignment horizontal="center" vertical="center"/>
    </xf>
    <xf numFmtId="164" fontId="0" fillId="0" borderId="174" xfId="0" applyNumberFormat="1" applyBorder="1" applyAlignment="1">
      <alignment horizontal="center"/>
    </xf>
    <xf numFmtId="164" fontId="0" fillId="0" borderId="183" xfId="0" applyNumberFormat="1" applyBorder="1" applyAlignment="1">
      <alignment horizontal="center"/>
    </xf>
    <xf numFmtId="0" fontId="15" fillId="0" borderId="183" xfId="0" applyFont="1" applyFill="1" applyBorder="1" applyAlignment="1">
      <alignment horizontal="center"/>
    </xf>
    <xf numFmtId="0" fontId="15" fillId="0" borderId="174" xfId="0" applyFont="1" applyBorder="1" applyAlignment="1">
      <alignment horizontal="center" vertical="center"/>
    </xf>
    <xf numFmtId="0" fontId="15" fillId="0" borderId="183" xfId="0" applyFont="1" applyBorder="1" applyAlignment="1">
      <alignment horizontal="center" vertical="center"/>
    </xf>
    <xf numFmtId="0" fontId="68" fillId="0" borderId="0" xfId="0" applyFont="1" applyAlignment="1">
      <alignment horizontal="center" wrapText="1"/>
    </xf>
    <xf numFmtId="0" fontId="9" fillId="2" borderId="183" xfId="1" applyFont="1" applyBorder="1" applyAlignment="1">
      <alignment horizontal="center"/>
    </xf>
    <xf numFmtId="0" fontId="9" fillId="2" borderId="183" xfId="1" applyFont="1" applyBorder="1" applyAlignment="1"/>
    <xf numFmtId="0" fontId="9" fillId="2" borderId="174" xfId="1" applyFont="1" applyBorder="1" applyAlignment="1"/>
    <xf numFmtId="0" fontId="9" fillId="2" borderId="184" xfId="1" applyFont="1" applyBorder="1" applyAlignment="1"/>
    <xf numFmtId="0" fontId="26" fillId="16" borderId="220" xfId="4" applyFill="1" applyBorder="1" applyAlignment="1">
      <alignment wrapText="1"/>
    </xf>
    <xf numFmtId="0" fontId="26" fillId="16" borderId="180" xfId="4" applyFill="1" applyBorder="1" applyAlignment="1">
      <alignment wrapText="1"/>
    </xf>
    <xf numFmtId="0" fontId="26" fillId="16" borderId="240" xfId="4" applyFill="1" applyBorder="1" applyAlignment="1">
      <alignment wrapText="1"/>
    </xf>
    <xf numFmtId="0" fontId="26" fillId="16" borderId="187" xfId="4" applyFill="1" applyBorder="1" applyAlignment="1">
      <alignment wrapText="1"/>
    </xf>
    <xf numFmtId="0" fontId="13" fillId="6" borderId="84" xfId="0" applyFont="1" applyFill="1" applyBorder="1" applyAlignment="1">
      <alignment horizontal="center"/>
    </xf>
    <xf numFmtId="0" fontId="13" fillId="6" borderId="112" xfId="0" applyFont="1" applyFill="1" applyBorder="1" applyAlignment="1">
      <alignment horizontal="center"/>
    </xf>
    <xf numFmtId="0" fontId="13" fillId="6" borderId="114" xfId="0" applyFont="1" applyFill="1" applyBorder="1" applyAlignment="1">
      <alignment horizontal="center"/>
    </xf>
    <xf numFmtId="0" fontId="13" fillId="6" borderId="66" xfId="0" applyFont="1" applyFill="1" applyBorder="1" applyAlignment="1">
      <alignment horizontal="center"/>
    </xf>
    <xf numFmtId="0" fontId="13" fillId="6" borderId="67" xfId="0" applyFont="1" applyFill="1" applyBorder="1" applyAlignment="1">
      <alignment horizontal="center"/>
    </xf>
    <xf numFmtId="0" fontId="13" fillId="6" borderId="68" xfId="0" applyFont="1" applyFill="1" applyBorder="1" applyAlignment="1">
      <alignment horizontal="center"/>
    </xf>
    <xf numFmtId="0" fontId="13" fillId="6" borderId="32" xfId="0" applyFont="1" applyFill="1" applyBorder="1" applyAlignment="1">
      <alignment horizontal="center"/>
    </xf>
    <xf numFmtId="0" fontId="13" fillId="6" borderId="33" xfId="0" applyFont="1" applyFill="1" applyBorder="1" applyAlignment="1">
      <alignment horizontal="center"/>
    </xf>
    <xf numFmtId="0" fontId="72" fillId="0" borderId="191" xfId="0" applyFont="1" applyBorder="1" applyAlignment="1">
      <alignment horizontal="center" vertical="center"/>
    </xf>
    <xf numFmtId="0" fontId="72" fillId="0" borderId="192" xfId="0" applyFont="1" applyBorder="1" applyAlignment="1">
      <alignment horizontal="center" vertical="center"/>
    </xf>
    <xf numFmtId="0" fontId="72" fillId="0" borderId="140" xfId="0" applyFont="1" applyBorder="1" applyAlignment="1">
      <alignment horizontal="center" vertical="center"/>
    </xf>
    <xf numFmtId="0" fontId="42" fillId="0" borderId="164" xfId="0" applyFont="1" applyFill="1" applyBorder="1" applyAlignment="1">
      <alignment horizontal="center" vertical="center"/>
    </xf>
    <xf numFmtId="0" fontId="42" fillId="0" borderId="165" xfId="0" applyFont="1" applyFill="1" applyBorder="1" applyAlignment="1">
      <alignment horizontal="center" vertical="center"/>
    </xf>
    <xf numFmtId="0" fontId="42" fillId="0" borderId="166" xfId="0" applyFont="1" applyFill="1" applyBorder="1" applyAlignment="1">
      <alignment horizontal="center" vertical="center"/>
    </xf>
    <xf numFmtId="0" fontId="72" fillId="0" borderId="174" xfId="0" applyFont="1" applyFill="1" applyBorder="1" applyAlignment="1">
      <alignment horizontal="center" vertical="center"/>
    </xf>
    <xf numFmtId="0" fontId="72" fillId="0" borderId="183" xfId="0" applyFont="1" applyFill="1" applyBorder="1" applyAlignment="1">
      <alignment horizontal="center" vertical="center"/>
    </xf>
    <xf numFmtId="0" fontId="42" fillId="0" borderId="164" xfId="0" applyFont="1" applyBorder="1" applyAlignment="1">
      <alignment horizontal="center" vertical="center"/>
    </xf>
    <xf numFmtId="0" fontId="42" fillId="0" borderId="165" xfId="0" applyFont="1" applyBorder="1" applyAlignment="1">
      <alignment horizontal="center" vertical="center"/>
    </xf>
    <xf numFmtId="0" fontId="42" fillId="0" borderId="166" xfId="0" applyFont="1" applyBorder="1" applyAlignment="1">
      <alignment horizontal="center" vertical="center"/>
    </xf>
    <xf numFmtId="0" fontId="13" fillId="6" borderId="117" xfId="0" applyFont="1" applyFill="1" applyBorder="1" applyAlignment="1">
      <alignment horizontal="center"/>
    </xf>
    <xf numFmtId="0" fontId="13" fillId="6" borderId="118" xfId="0" applyFont="1" applyFill="1" applyBorder="1" applyAlignment="1">
      <alignment horizontal="center"/>
    </xf>
    <xf numFmtId="0" fontId="42" fillId="0" borderId="164" xfId="0" applyFont="1" applyBorder="1" applyAlignment="1">
      <alignment horizontal="center"/>
    </xf>
    <xf numFmtId="0" fontId="42" fillId="0" borderId="165" xfId="0" applyFont="1" applyBorder="1" applyAlignment="1">
      <alignment horizontal="center"/>
    </xf>
    <xf numFmtId="0" fontId="42" fillId="0" borderId="166" xfId="0" applyFont="1" applyBorder="1" applyAlignment="1">
      <alignment horizontal="center"/>
    </xf>
    <xf numFmtId="0" fontId="72" fillId="0" borderId="174" xfId="0" applyFont="1" applyBorder="1" applyAlignment="1">
      <alignment horizontal="center" vertical="center"/>
    </xf>
    <xf numFmtId="0" fontId="72" fillId="0" borderId="183" xfId="0" applyFont="1" applyBorder="1" applyAlignment="1">
      <alignment horizontal="center" vertical="center"/>
    </xf>
    <xf numFmtId="0" fontId="72" fillId="0" borderId="235" xfId="0" applyFont="1" applyBorder="1" applyAlignment="1">
      <alignment horizontal="center" vertical="center"/>
    </xf>
    <xf numFmtId="0" fontId="72" fillId="0" borderId="174" xfId="0" applyFont="1" applyBorder="1" applyAlignment="1">
      <alignment horizontal="center"/>
    </xf>
    <xf numFmtId="0" fontId="72" fillId="0" borderId="183" xfId="0" applyFont="1" applyBorder="1" applyAlignment="1">
      <alignment horizontal="center"/>
    </xf>
    <xf numFmtId="0" fontId="0" fillId="0" borderId="185" xfId="0" applyBorder="1" applyAlignment="1">
      <alignment horizontal="center"/>
    </xf>
    <xf numFmtId="0" fontId="0" fillId="0" borderId="144" xfId="0" applyBorder="1" applyAlignment="1">
      <alignment horizontal="center"/>
    </xf>
    <xf numFmtId="0" fontId="0" fillId="0" borderId="186" xfId="0" applyBorder="1" applyAlignment="1">
      <alignment horizontal="center"/>
    </xf>
    <xf numFmtId="164" fontId="0" fillId="0" borderId="174" xfId="0" applyNumberFormat="1" applyBorder="1" applyAlignment="1">
      <alignment horizontal="center"/>
    </xf>
    <xf numFmtId="164" fontId="0" fillId="0" borderId="183" xfId="0" applyNumberFormat="1" applyBorder="1" applyAlignment="1">
      <alignment horizontal="center"/>
    </xf>
    <xf numFmtId="164" fontId="0" fillId="0" borderId="184" xfId="0" applyNumberFormat="1" applyBorder="1" applyAlignment="1">
      <alignment horizontal="center"/>
    </xf>
    <xf numFmtId="0" fontId="15" fillId="0" borderId="174" xfId="0" applyFont="1" applyBorder="1" applyAlignment="1">
      <alignment horizontal="center"/>
    </xf>
    <xf numFmtId="0" fontId="15" fillId="0" borderId="183" xfId="0" applyFont="1" applyBorder="1" applyAlignment="1">
      <alignment horizontal="center"/>
    </xf>
    <xf numFmtId="0" fontId="68" fillId="0" borderId="183" xfId="0" applyFont="1" applyBorder="1" applyAlignment="1">
      <alignment horizontal="center" wrapText="1"/>
    </xf>
    <xf numFmtId="0" fontId="15" fillId="0" borderId="174" xfId="0" applyFont="1" applyFill="1" applyBorder="1" applyAlignment="1">
      <alignment horizontal="center"/>
    </xf>
    <xf numFmtId="0" fontId="15" fillId="0" borderId="183" xfId="0" applyFont="1" applyFill="1" applyBorder="1" applyAlignment="1">
      <alignment horizontal="center"/>
    </xf>
    <xf numFmtId="0" fontId="13" fillId="6" borderId="58" xfId="0" applyFont="1" applyFill="1" applyBorder="1" applyAlignment="1">
      <alignment horizontal="center"/>
    </xf>
    <xf numFmtId="0" fontId="13" fillId="6" borderId="4" xfId="0" applyFont="1" applyFill="1" applyBorder="1" applyAlignment="1">
      <alignment horizontal="center"/>
    </xf>
    <xf numFmtId="0" fontId="13" fillId="6" borderId="39" xfId="0" applyFont="1" applyFill="1" applyBorder="1" applyAlignment="1">
      <alignment horizontal="center"/>
    </xf>
    <xf numFmtId="0" fontId="15" fillId="0" borderId="174" xfId="0" applyFont="1" applyBorder="1" applyAlignment="1">
      <alignment horizontal="center" vertical="center"/>
    </xf>
    <xf numFmtId="0" fontId="15" fillId="0" borderId="183" xfId="0" applyFont="1" applyBorder="1" applyAlignment="1">
      <alignment horizontal="center" vertical="center"/>
    </xf>
    <xf numFmtId="0" fontId="13" fillId="6" borderId="212" xfId="0" applyFont="1" applyFill="1" applyBorder="1" applyAlignment="1">
      <alignment horizontal="center"/>
    </xf>
    <xf numFmtId="0" fontId="13" fillId="6" borderId="213" xfId="0" applyFont="1" applyFill="1" applyBorder="1" applyAlignment="1">
      <alignment horizontal="center"/>
    </xf>
    <xf numFmtId="0" fontId="13" fillId="6" borderId="214" xfId="0" applyFont="1" applyFill="1" applyBorder="1" applyAlignment="1">
      <alignment horizontal="center"/>
    </xf>
    <xf numFmtId="0" fontId="15" fillId="0" borderId="187" xfId="0" applyFont="1" applyBorder="1" applyAlignment="1">
      <alignment horizontal="center"/>
    </xf>
    <xf numFmtId="0" fontId="15" fillId="0" borderId="180" xfId="0" applyFont="1" applyBorder="1" applyAlignment="1">
      <alignment horizontal="center"/>
    </xf>
    <xf numFmtId="0" fontId="0" fillId="0" borderId="174" xfId="0" applyBorder="1" applyAlignment="1">
      <alignment horizontal="center"/>
    </xf>
    <xf numFmtId="0" fontId="0" fillId="0" borderId="183" xfId="0" applyBorder="1" applyAlignment="1">
      <alignment horizontal="center"/>
    </xf>
    <xf numFmtId="0" fontId="0" fillId="0" borderId="184" xfId="0" applyBorder="1" applyAlignment="1">
      <alignment horizontal="center"/>
    </xf>
    <xf numFmtId="0" fontId="68" fillId="0" borderId="0" xfId="0" applyFont="1" applyAlignment="1">
      <alignment horizontal="center" wrapText="1"/>
    </xf>
    <xf numFmtId="0" fontId="15" fillId="0" borderId="0" xfId="0" applyFont="1" applyBorder="1" applyAlignment="1">
      <alignment horizontal="center"/>
    </xf>
    <xf numFmtId="0" fontId="61" fillId="0" borderId="185" xfId="0" applyFont="1" applyBorder="1" applyAlignment="1">
      <alignment horizontal="center"/>
    </xf>
    <xf numFmtId="0" fontId="61" fillId="0" borderId="144" xfId="0" applyFont="1" applyBorder="1" applyAlignment="1">
      <alignment horizontal="center"/>
    </xf>
    <xf numFmtId="0" fontId="61" fillId="0" borderId="186" xfId="0" applyFont="1" applyBorder="1" applyAlignment="1">
      <alignment horizontal="center"/>
    </xf>
    <xf numFmtId="0" fontId="13" fillId="6" borderId="58" xfId="0" applyFont="1" applyFill="1" applyBorder="1" applyAlignment="1">
      <alignment horizontal="center" vertical="center"/>
    </xf>
    <xf numFmtId="0" fontId="13" fillId="6" borderId="4" xfId="0" applyFont="1" applyFill="1" applyBorder="1" applyAlignment="1">
      <alignment horizontal="center" vertical="center"/>
    </xf>
    <xf numFmtId="0" fontId="13" fillId="6" borderId="39" xfId="0" applyFont="1" applyFill="1" applyBorder="1" applyAlignment="1">
      <alignment horizontal="center" vertical="center"/>
    </xf>
    <xf numFmtId="0" fontId="9" fillId="2" borderId="174" xfId="1" applyFont="1" applyBorder="1" applyAlignment="1">
      <alignment horizontal="center"/>
    </xf>
    <xf numFmtId="0" fontId="9" fillId="2" borderId="183" xfId="1" applyFont="1" applyBorder="1" applyAlignment="1">
      <alignment horizontal="center"/>
    </xf>
    <xf numFmtId="0" fontId="9" fillId="2" borderId="184" xfId="1" applyFont="1" applyBorder="1" applyAlignment="1">
      <alignment horizontal="center"/>
    </xf>
    <xf numFmtId="0" fontId="43" fillId="22" borderId="181" xfId="0" applyFont="1" applyFill="1" applyBorder="1" applyAlignment="1">
      <alignment horizontal="center"/>
    </xf>
    <xf numFmtId="0" fontId="43" fillId="22" borderId="195" xfId="0" applyFont="1" applyFill="1" applyBorder="1" applyAlignment="1">
      <alignment horizontal="center"/>
    </xf>
    <xf numFmtId="0" fontId="42" fillId="22" borderId="206" xfId="0" applyFont="1" applyFill="1" applyBorder="1" applyAlignment="1">
      <alignment horizontal="center"/>
    </xf>
    <xf numFmtId="0" fontId="42" fillId="22" borderId="195" xfId="0" applyFont="1" applyFill="1" applyBorder="1" applyAlignment="1">
      <alignment horizontal="center"/>
    </xf>
    <xf numFmtId="0" fontId="55" fillId="0" borderId="195" xfId="0" applyFont="1" applyBorder="1" applyAlignment="1">
      <alignment horizontal="center"/>
    </xf>
    <xf numFmtId="0" fontId="55" fillId="0" borderId="193" xfId="0" applyFont="1" applyBorder="1" applyAlignment="1">
      <alignment horizontal="center"/>
    </xf>
    <xf numFmtId="0" fontId="13" fillId="6" borderId="84" xfId="0" applyFont="1" applyFill="1" applyBorder="1" applyAlignment="1">
      <alignment horizontal="center" vertical="center"/>
    </xf>
    <xf numFmtId="0" fontId="13" fillId="6" borderId="112" xfId="0" applyFont="1" applyFill="1" applyBorder="1" applyAlignment="1">
      <alignment horizontal="center" vertical="center"/>
    </xf>
    <xf numFmtId="0" fontId="13" fillId="6" borderId="114" xfId="0" applyFont="1" applyFill="1" applyBorder="1" applyAlignment="1">
      <alignment horizontal="center" vertical="center"/>
    </xf>
    <xf numFmtId="0" fontId="68" fillId="0" borderId="169" xfId="0" applyFont="1" applyFill="1" applyBorder="1" applyAlignment="1">
      <alignment horizontal="center"/>
    </xf>
    <xf numFmtId="0" fontId="68" fillId="0" borderId="0" xfId="0" applyFont="1" applyFill="1" applyBorder="1" applyAlignment="1">
      <alignment horizontal="center"/>
    </xf>
    <xf numFmtId="0" fontId="9" fillId="2" borderId="183" xfId="1" applyFont="1" applyBorder="1" applyAlignment="1"/>
    <xf numFmtId="0" fontId="13" fillId="6" borderId="66" xfId="0" applyFont="1" applyFill="1" applyBorder="1" applyAlignment="1">
      <alignment horizontal="center" vertical="center"/>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172" xfId="0" applyFont="1" applyFill="1" applyBorder="1" applyAlignment="1">
      <alignment horizontal="center" vertical="center"/>
    </xf>
    <xf numFmtId="0" fontId="90" fillId="0" borderId="0" xfId="0" applyFont="1" applyAlignment="1"/>
    <xf numFmtId="0" fontId="9" fillId="2" borderId="174" xfId="1" applyFont="1" applyBorder="1" applyAlignment="1"/>
    <xf numFmtId="0" fontId="9" fillId="2" borderId="184" xfId="1" applyFont="1" applyBorder="1" applyAlignment="1"/>
    <xf numFmtId="0" fontId="5" fillId="7" borderId="41" xfId="0" applyFont="1" applyFill="1" applyBorder="1" applyAlignment="1">
      <alignment horizontal="center" vertical="center" wrapText="1"/>
    </xf>
    <xf numFmtId="0" fontId="5" fillId="7" borderId="42" xfId="0" applyFont="1" applyFill="1" applyBorder="1" applyAlignment="1">
      <alignment horizontal="center" vertical="center" wrapText="1"/>
    </xf>
    <xf numFmtId="0" fontId="5" fillId="3" borderId="59" xfId="2" applyFont="1" applyBorder="1" applyAlignment="1">
      <alignment horizontal="center" wrapText="1"/>
    </xf>
    <xf numFmtId="0" fontId="5" fillId="3" borderId="27" xfId="2" applyFont="1" applyBorder="1" applyAlignment="1">
      <alignment horizontal="center" wrapText="1"/>
    </xf>
    <xf numFmtId="0" fontId="5" fillId="3" borderId="55" xfId="2" applyFont="1" applyBorder="1" applyAlignment="1">
      <alignment horizontal="center" wrapText="1"/>
    </xf>
    <xf numFmtId="0" fontId="1" fillId="0" borderId="121"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55"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60"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57" xfId="0" applyFont="1" applyBorder="1" applyAlignment="1">
      <alignment horizontal="center" vertical="center" wrapText="1"/>
    </xf>
    <xf numFmtId="0" fontId="9" fillId="2" borderId="129" xfId="1" applyFont="1" applyBorder="1" applyAlignment="1">
      <alignment horizontal="center"/>
    </xf>
    <xf numFmtId="0" fontId="9" fillId="2" borderId="65" xfId="1" applyFont="1" applyBorder="1" applyAlignment="1">
      <alignment horizontal="center"/>
    </xf>
    <xf numFmtId="0" fontId="9" fillId="2" borderId="44" xfId="1" applyFont="1" applyBorder="1" applyAlignment="1">
      <alignment horizontal="center"/>
    </xf>
    <xf numFmtId="0" fontId="9" fillId="2" borderId="144" xfId="1" applyFont="1" applyBorder="1" applyAlignment="1">
      <alignment horizontal="center" vertical="center" textRotation="90" wrapText="1"/>
    </xf>
    <xf numFmtId="0" fontId="9" fillId="2" borderId="0" xfId="1" applyFont="1" applyBorder="1" applyAlignment="1">
      <alignment horizontal="center" vertical="center" textRotation="90" wrapText="1"/>
    </xf>
    <xf numFmtId="0" fontId="9" fillId="2" borderId="116" xfId="1" applyFont="1" applyBorder="1" applyAlignment="1">
      <alignment horizontal="center" vertical="center" textRotation="90" wrapText="1"/>
    </xf>
    <xf numFmtId="0" fontId="9" fillId="2" borderId="120" xfId="1" applyFont="1" applyBorder="1" applyAlignment="1">
      <alignment horizontal="center" vertical="center" textRotation="90" wrapText="1"/>
    </xf>
    <xf numFmtId="0" fontId="9" fillId="2" borderId="56" xfId="1" applyFont="1" applyBorder="1" applyAlignment="1">
      <alignment horizontal="center" vertical="center" textRotation="90"/>
    </xf>
    <xf numFmtId="0" fontId="9" fillId="2" borderId="41" xfId="1" applyFont="1" applyBorder="1" applyAlignment="1">
      <alignment horizontal="center" vertical="center" textRotation="90"/>
    </xf>
    <xf numFmtId="0" fontId="9" fillId="2" borderId="42" xfId="1" applyFont="1" applyBorder="1" applyAlignment="1">
      <alignment horizontal="center" vertical="center" textRotation="90"/>
    </xf>
    <xf numFmtId="0" fontId="9" fillId="2" borderId="56" xfId="1" applyFont="1" applyBorder="1" applyAlignment="1">
      <alignment horizontal="center" vertical="center" textRotation="90" wrapText="1"/>
    </xf>
    <xf numFmtId="0" fontId="9" fillId="2" borderId="57" xfId="1" applyFont="1" applyBorder="1" applyAlignment="1">
      <alignment horizontal="center" vertical="center" textRotation="90" wrapText="1"/>
    </xf>
    <xf numFmtId="0" fontId="9" fillId="2" borderId="27" xfId="1" applyFont="1" applyBorder="1" applyAlignment="1">
      <alignment horizontal="center"/>
    </xf>
    <xf numFmtId="0" fontId="9" fillId="2" borderId="121" xfId="1" applyFont="1" applyBorder="1" applyAlignment="1">
      <alignment horizontal="center"/>
    </xf>
    <xf numFmtId="0" fontId="9" fillId="2" borderId="55" xfId="1" applyFont="1" applyBorder="1" applyAlignment="1">
      <alignment horizontal="center"/>
    </xf>
    <xf numFmtId="0" fontId="13" fillId="6" borderId="115" xfId="0" applyFont="1" applyFill="1" applyBorder="1" applyAlignment="1">
      <alignment horizontal="center"/>
    </xf>
    <xf numFmtId="0" fontId="13" fillId="6" borderId="95" xfId="0" applyFont="1" applyFill="1" applyBorder="1" applyAlignment="1">
      <alignment horizontal="center"/>
    </xf>
    <xf numFmtId="0" fontId="9" fillId="2" borderId="59" xfId="1" applyFont="1" applyBorder="1" applyAlignment="1">
      <alignment horizontal="center"/>
    </xf>
    <xf numFmtId="0" fontId="9" fillId="2" borderId="0" xfId="1" applyFont="1" applyBorder="1" applyAlignment="1">
      <alignment horizontal="center"/>
    </xf>
    <xf numFmtId="0" fontId="13" fillId="6" borderId="87" xfId="0" applyFont="1" applyFill="1" applyBorder="1" applyAlignment="1">
      <alignment horizontal="center"/>
    </xf>
    <xf numFmtId="0" fontId="13" fillId="6" borderId="88" xfId="0" applyFont="1" applyFill="1" applyBorder="1" applyAlignment="1">
      <alignment horizontal="center"/>
    </xf>
    <xf numFmtId="0" fontId="13" fillId="6" borderId="90" xfId="0" applyFont="1" applyFill="1" applyBorder="1" applyAlignment="1">
      <alignment horizontal="center"/>
    </xf>
    <xf numFmtId="0" fontId="50" fillId="19" borderId="0" xfId="0" applyFont="1" applyFill="1" applyBorder="1" applyAlignment="1">
      <alignment wrapText="1"/>
    </xf>
  </cellXfs>
  <cellStyles count="5">
    <cellStyle name="Accent5" xfId="3" builtinId="45"/>
    <cellStyle name="Good" xfId="1" builtinId="26"/>
    <cellStyle name="Hyperlink" xfId="4" builtinId="8"/>
    <cellStyle name="Normal" xfId="0" builtinId="0"/>
    <cellStyle name="Note" xfId="2" builtinId="10"/>
  </cellStyles>
  <dxfs count="72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Guest User" id="{9AF28EF2-8C54-4F64-B9B2-5EC2981943AA}" userI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7" dT="2020-04-22T08:55:24.42" personId="{9AF28EF2-8C54-4F64-B9B2-5EC2981943AA}" id="{A59A8D66-FB29-40A5-B9AF-734DF211B7E0}">
    <text xml:space="preserve">Email from student 22/4/20
To Mr. Shotter,
I am sorry for missing the class yesterday. However, I will not be able to attend the class this morning as well due to personal reasons and I have too many assignments to catch up. Can I know what did you cover in those classes ?
Thank you and sorry,
Alex.
</text>
  </threadedComment>
  <threadedComment ref="Z29" dT="2020-04-29T09:53:57.97" personId="{9AF28EF2-8C54-4F64-B9B2-5EC2981943AA}" id="{01E67357-3281-4052-AAA0-3932A6612E7B}">
    <text xml:space="preserve">Hello Hamza,
Please complete the quizzes for weeks 5 and 7.
You also need to submit more practice work (via assignments). I have a little from you for week 6 but nothing since.
Kind regards,
Trevor Shotter
</text>
  </threadedComment>
  <threadedComment ref="AP29" dT="2020-05-31T15:38:39.15" personId="{9AF28EF2-8C54-4F64-B9B2-5EC2981943AA}" id="{7FF4D633-E76A-4D64-A475-C4F8BC6E237E}">
    <text xml:space="preserve">Had problems with internet. Submitted a late copy.
</text>
  </threadedComment>
  <threadedComment ref="T31" dT="2020-04-22T14:40:24.01" personId="{9AF28EF2-8C54-4F64-B9B2-5EC2981943AA}" id="{CCCB9A66-0302-4341-B588-73F417CF6842}">
    <text xml:space="preserve">Email dtaed 22/4/20
Hi Trevor, it wasn’t my intention to miss yesterday’s session and today either but after my Aes session my wifi started having a fault. I tried to fix it yesterday but it’s still not working but I’m still trying na get it fixed
Kator
</text>
  </threadedComment>
  <threadedComment ref="Z31" dT="2020-04-29T09:54:16.61" personId="{9AF28EF2-8C54-4F64-B9B2-5EC2981943AA}" id="{732BFC47-3165-4BA9-A603-BE486237E66A}">
    <text xml:space="preserve">Hello Kator
Please complete the quiz for week 7.
You also need to submit more practice work (via assignments). I have a little from you for week 6 but nothing since.
Kind regards,
Trevor Shotter
</text>
  </threadedComment>
  <threadedComment ref="AP31" dT="2020-05-31T15:39:11.47" personId="{9AF28EF2-8C54-4F64-B9B2-5EC2981943AA}" id="{CE973EA3-B7C0-4287-A18D-2F30CB286939}">
    <text xml:space="preserve">Had problems with internet, submitted a late copy.
</text>
  </threadedComment>
  <threadedComment ref="Z32" dT="2020-04-29T09:56:07.08" personId="{9AF28EF2-8C54-4F64-B9B2-5EC2981943AA}" id="{9B6BD793-B39A-4AB2-9C90-E068B08E9E3E}">
    <text xml:space="preserve">Dear Kevin,
Please complete the quizzes for weeks 5 and 7.
You also need to submit practice work (via assignments) - I have not yet received any work from you.
It is now 7 days since you have accessed Brightspace - you need to be accessing Brightspace regularly and actively studying the materials there.
Please let me know if you are having difficulties.
Kind regards,
Trevor Shotter
</text>
  </threadedComment>
  <threadedComment ref="Z32" dT="2020-05-01T08:45:44.67" personId="{9AF28EF2-8C54-4F64-B9B2-5EC2981943AA}" id="{1894443B-25E5-4C05-9195-CD179DECA2CD}" parentId="{9B6BD793-B39A-4AB2-9C90-E068B08E9E3E}">
    <text xml:space="preserve">1/5/20 Onging conversation taking place with Kevin.
</text>
  </threadedComment>
  <threadedComment ref="K33" dT="2020-05-04T06:48:49.56" personId="{9AF28EF2-8C54-4F64-B9B2-5EC2981943AA}" id="{B9FF676D-DDBA-42B5-9946-FFF9EE05EF55}">
    <text xml:space="preserve">Submitted examples from notes only. Email sent.
</text>
  </threadedComment>
  <threadedComment ref="Z34" dT="2020-04-29T09:54:53.22" personId="{9AF28EF2-8C54-4F64-B9B2-5EC2981943AA}" id="{FC62DD1A-98F6-48E5-9A6E-1EFD15D3192E}">
    <text xml:space="preserve">Dear Mohammed,
Please complete the quizz for week 7.
You also need to submit more practice work (via assignments). I have a little from you for week 6 but nothing since. Please submit it as pdf files.
Kind regards,
Trevor Shotter
</text>
  </threadedComment>
  <threadedComment ref="Z38" dT="2020-04-29T09:56:34.24" personId="{9AF28EF2-8C54-4F64-B9B2-5EC2981943AA}" id="{CF43B781-3303-4ECE-9BD3-3FCFE0D70D8F}">
    <text xml:space="preserve">Dear Khizar,
Please complete the quizz for week 7.
You also need to submit more practice work (via assignments). I have nothing from you from week 7 onward.
Kind regards,
Trevor Shotter
</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brightspace.hud.ac.uk/d2l/le/content/83150/viewContent/538534/View" TargetMode="External"/><Relationship Id="rId13" Type="http://schemas.openxmlformats.org/officeDocument/2006/relationships/hyperlink" Target="https://hudac.zoom.us/j/97679004329" TargetMode="External"/><Relationship Id="rId18" Type="http://schemas.openxmlformats.org/officeDocument/2006/relationships/hyperlink" Target="https://brightspace.hud.ac.uk/d2l/le/content/83150/viewContent/541420/View" TargetMode="External"/><Relationship Id="rId26" Type="http://schemas.openxmlformats.org/officeDocument/2006/relationships/hyperlink" Target="https://brightspace.hud.ac.uk/d2l/le/content/83150/viewContent/537614/View" TargetMode="External"/><Relationship Id="rId3" Type="http://schemas.openxmlformats.org/officeDocument/2006/relationships/hyperlink" Target="https://brightspace.hud.ac.uk/d2l/le/83150/discussions/threads/13607/View" TargetMode="External"/><Relationship Id="rId21" Type="http://schemas.openxmlformats.org/officeDocument/2006/relationships/hyperlink" Target="https://brightspace.hud.ac.uk/d2l/le/content/83150/fullscreen/542414/ViewLocation?title=Sequential+Logic+Systems+-+Latches+and+Flip+flops&amp;location=%2fd2l%2flms%2fquizzing%2fuser%2fquiz_summary.d2l%3fqi%3d27155%26ou%3d83150%26cfql%3d1%26isprv%3d1%26dnb%3d1" TargetMode="External"/><Relationship Id="rId7" Type="http://schemas.openxmlformats.org/officeDocument/2006/relationships/hyperlink" Target="https://brightspace.hud.ac.uk/d2l/le/content/83150/viewContent/538534/View" TargetMode="External"/><Relationship Id="rId12" Type="http://schemas.openxmlformats.org/officeDocument/2006/relationships/hyperlink" Target="https://brightspace.hud.ac.uk/d2l/le/content/83150/viewContent/531739/View" TargetMode="External"/><Relationship Id="rId17" Type="http://schemas.openxmlformats.org/officeDocument/2006/relationships/hyperlink" Target="https://brightspace.hud.ac.uk/d2l/le/content/83150/viewContent/541420/View" TargetMode="External"/><Relationship Id="rId25" Type="http://schemas.openxmlformats.org/officeDocument/2006/relationships/hyperlink" Target="https://brightspace.hud.ac.uk/d2l/le/content/83150/viewContent/537614/View" TargetMode="External"/><Relationship Id="rId2" Type="http://schemas.openxmlformats.org/officeDocument/2006/relationships/hyperlink" Target="https://brightspace.hud.ac.uk/d2l/le/83150/discussions/threads/14180/View" TargetMode="External"/><Relationship Id="rId16" Type="http://schemas.openxmlformats.org/officeDocument/2006/relationships/hyperlink" Target="https://hudac.zoom.us/j/96452415315" TargetMode="External"/><Relationship Id="rId20" Type="http://schemas.openxmlformats.org/officeDocument/2006/relationships/hyperlink" Target="https://brightspace.hud.ac.uk/d2l/le/content/83150/fullscreen/547100/ViewLocation?title=Shift+Registers+and+Counters&amp;location=%2fd2l%2flms%2fquizzing%2fuser%2fquiz_summary.d2l%3fqi%3d27351%26ou%3d83150%26cfql%3d1%26isprv%3d1%26dnb%3d1" TargetMode="External"/><Relationship Id="rId1" Type="http://schemas.openxmlformats.org/officeDocument/2006/relationships/hyperlink" Target="https://brightspace.hud.ac.uk/d2l/le/83150/discussions/threads/14180/View" TargetMode="External"/><Relationship Id="rId6" Type="http://schemas.openxmlformats.org/officeDocument/2006/relationships/hyperlink" Target="https://hudac.zoom.us/wc/leave?meetingNumber=99626742405" TargetMode="External"/><Relationship Id="rId11" Type="http://schemas.openxmlformats.org/officeDocument/2006/relationships/hyperlink" Target="https://brightspace.hud.ac.uk/d2l/le/content/83150/viewContent/531739/View" TargetMode="External"/><Relationship Id="rId24" Type="http://schemas.openxmlformats.org/officeDocument/2006/relationships/hyperlink" Target="https://brightspace.hud.ac.uk/d2l/le/content/83150/viewContent/538533/View" TargetMode="External"/><Relationship Id="rId5" Type="http://schemas.openxmlformats.org/officeDocument/2006/relationships/hyperlink" Target="https://hudac.zoom.us/wc/leave?meetingNumber=99626742405" TargetMode="External"/><Relationship Id="rId15" Type="http://schemas.openxmlformats.org/officeDocument/2006/relationships/hyperlink" Target="https://hudac.zoom.us/j/96452415315" TargetMode="External"/><Relationship Id="rId23" Type="http://schemas.openxmlformats.org/officeDocument/2006/relationships/hyperlink" Target="https://brightspace.hud.ac.uk/d2l/le/content/83150/viewContent/538533/View" TargetMode="External"/><Relationship Id="rId28" Type="http://schemas.openxmlformats.org/officeDocument/2006/relationships/hyperlink" Target="https://hudac.zoom.us/j/95067804459" TargetMode="External"/><Relationship Id="rId10" Type="http://schemas.openxmlformats.org/officeDocument/2006/relationships/hyperlink" Target="https://brightspace.hud.ac.uk/d2l/le/content/83150/viewContent/532115/View" TargetMode="External"/><Relationship Id="rId19" Type="http://schemas.openxmlformats.org/officeDocument/2006/relationships/hyperlink" Target="https://brightspace.hud.ac.uk/d2l/le/content/83150/fullscreen/547100/ViewLocation?title=Shift+Registers+and+Counters&amp;location=%2fd2l%2flms%2fquizzing%2fuser%2fquiz_summary.d2l%3fqi%3d27351%26ou%3d83150%26cfql%3d1%26isprv%3d1%26dnb%3d1" TargetMode="External"/><Relationship Id="rId4" Type="http://schemas.openxmlformats.org/officeDocument/2006/relationships/hyperlink" Target="https://brightspace.hud.ac.uk/d2l/le/83150/discussions/threads/13607/View" TargetMode="External"/><Relationship Id="rId9" Type="http://schemas.openxmlformats.org/officeDocument/2006/relationships/hyperlink" Target="https://brightspace.hud.ac.uk/d2l/le/content/83150/viewContent/532115/View" TargetMode="External"/><Relationship Id="rId14" Type="http://schemas.openxmlformats.org/officeDocument/2006/relationships/hyperlink" Target="https://hudac.zoom.us/j/97679004329" TargetMode="External"/><Relationship Id="rId22" Type="http://schemas.openxmlformats.org/officeDocument/2006/relationships/hyperlink" Target="https://brightspace.hud.ac.uk/d2l/le/content/83150/fullscreen/542414/ViewLocation?title=Sequential+Logic+Systems+-+Latches+and+Flip+flops&amp;location=%2fd2l%2flms%2fquizzing%2fuser%2fquiz_summary.d2l%3fqi%3d27155%26ou%3d83150%26cfql%3d1%26isprv%3d1%26dnb%3d1" TargetMode="External"/><Relationship Id="rId27" Type="http://schemas.openxmlformats.org/officeDocument/2006/relationships/hyperlink" Target="https://hudac.zoom.us/j/95067804459"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brightspace.hud.ac.uk/d2l/le/content/109445/viewContent/525146/View" TargetMode="External"/><Relationship Id="rId18" Type="http://schemas.openxmlformats.org/officeDocument/2006/relationships/hyperlink" Target="https://brightspace.hud.ac.uk/d2l/le/content/109445/viewContent/533497/View" TargetMode="External"/><Relationship Id="rId26" Type="http://schemas.openxmlformats.org/officeDocument/2006/relationships/hyperlink" Target="https://brightspace.hud.ac.uk/d2l/le/content/109445/viewContent/540375/View" TargetMode="External"/><Relationship Id="rId3" Type="http://schemas.openxmlformats.org/officeDocument/2006/relationships/hyperlink" Target="https://brightspace.hud.ac.uk/d2l/le/content/109445/viewContent/530839/View" TargetMode="External"/><Relationship Id="rId21" Type="http://schemas.openxmlformats.org/officeDocument/2006/relationships/hyperlink" Target="https://brightspace.hud.ac.uk/d2l/lms/chat/chat_list.d2l?ou=109445" TargetMode="External"/><Relationship Id="rId34" Type="http://schemas.openxmlformats.org/officeDocument/2006/relationships/printerSettings" Target="../printerSettings/printerSettings3.bin"/><Relationship Id="rId7" Type="http://schemas.openxmlformats.org/officeDocument/2006/relationships/hyperlink" Target="https://brightspace.hud.ac.uk/d2l/lms/dropbox/admin/mark/folder_submissions_users.d2l?db=13171&amp;ou=109445" TargetMode="External"/><Relationship Id="rId12" Type="http://schemas.openxmlformats.org/officeDocument/2006/relationships/hyperlink" Target="https://brightspace.hud.ac.uk/d2l/lms/chat/chat_list.d2l?ou=109445" TargetMode="External"/><Relationship Id="rId17" Type="http://schemas.openxmlformats.org/officeDocument/2006/relationships/hyperlink" Target="https://brightspace.hud.ac.uk/d2l/le/content/109445/Home" TargetMode="External"/><Relationship Id="rId25" Type="http://schemas.openxmlformats.org/officeDocument/2006/relationships/hyperlink" Target="https://brightspace.hud.ac.uk/d2l/le/content/109445/viewContent/535990/View" TargetMode="External"/><Relationship Id="rId33" Type="http://schemas.openxmlformats.org/officeDocument/2006/relationships/hyperlink" Target="https://brightspace.hud.ac.uk/d2l/le/content/109445/Home" TargetMode="External"/><Relationship Id="rId2" Type="http://schemas.openxmlformats.org/officeDocument/2006/relationships/hyperlink" Target="https://brightspace.hud.ac.uk/d2l/le/content/109445/viewContent/525094/View" TargetMode="External"/><Relationship Id="rId16" Type="http://schemas.openxmlformats.org/officeDocument/2006/relationships/hyperlink" Target="https://brightspace.hud.ac.uk/d2l/lms/dropbox/admin/mark/folder_submissions_users.d2l?db=13171&amp;ou=109445" TargetMode="External"/><Relationship Id="rId20" Type="http://schemas.openxmlformats.org/officeDocument/2006/relationships/hyperlink" Target="https://brightspace.hud.ac.uk/d2l/lms/chat/chat_list.d2l?ou=109445" TargetMode="External"/><Relationship Id="rId29" Type="http://schemas.openxmlformats.org/officeDocument/2006/relationships/hyperlink" Target="https://brightspace.hud.ac.uk/d2l/le/content/109445/viewContent/543510/View" TargetMode="External"/><Relationship Id="rId1" Type="http://schemas.openxmlformats.org/officeDocument/2006/relationships/hyperlink" Target="https://brightspace.hud.ac.uk/d2l/le/content/109445/Home?itemIdentifier=D2L.LE.Content.ContentObject.ModuleCO-511630" TargetMode="External"/><Relationship Id="rId6" Type="http://schemas.openxmlformats.org/officeDocument/2006/relationships/hyperlink" Target="https://brightspace.hud.ac.uk/d2l/le/content/109445/viewContent/533497/View" TargetMode="External"/><Relationship Id="rId11" Type="http://schemas.openxmlformats.org/officeDocument/2006/relationships/hyperlink" Target="https://brightspace.hud.ac.uk/d2l/lms/chat/chat_list.d2l?ou=109445" TargetMode="External"/><Relationship Id="rId24" Type="http://schemas.openxmlformats.org/officeDocument/2006/relationships/hyperlink" Target="https://brightspace.hud.ac.uk/d2l/le/content/109445/viewContent/537426/View" TargetMode="External"/><Relationship Id="rId32" Type="http://schemas.openxmlformats.org/officeDocument/2006/relationships/hyperlink" Target="https://brightspace.hud.ac.uk/d2l/le/content/109445/Home?itemIdentifier=D2L.LE.Content.ContentObject.ModuleCO-511634" TargetMode="External"/><Relationship Id="rId5" Type="http://schemas.openxmlformats.org/officeDocument/2006/relationships/hyperlink" Target="https://brightspace.hud.ac.uk/d2l/le/content/109445/viewContent/533497/View" TargetMode="External"/><Relationship Id="rId15" Type="http://schemas.openxmlformats.org/officeDocument/2006/relationships/hyperlink" Target="https://brightspace.hud.ac.uk/d2l/lms/dropbox/admin/mark/folder_submissions_users.d2l?db=13171&amp;ou=109445" TargetMode="External"/><Relationship Id="rId23" Type="http://schemas.openxmlformats.org/officeDocument/2006/relationships/hyperlink" Target="https://brightspace.hud.ac.uk/d2l/le/content/109445/viewContent/525146/View" TargetMode="External"/><Relationship Id="rId28" Type="http://schemas.openxmlformats.org/officeDocument/2006/relationships/hyperlink" Target="https://brightspace.hud.ac.uk/d2l/le/content/109445/viewContent/540964/View" TargetMode="External"/><Relationship Id="rId10" Type="http://schemas.openxmlformats.org/officeDocument/2006/relationships/hyperlink" Target="https://brightspace.hud.ac.uk/d2l/le/content/109445/viewContent/525094/View" TargetMode="External"/><Relationship Id="rId19" Type="http://schemas.openxmlformats.org/officeDocument/2006/relationships/hyperlink" Target="https://brightspace.hud.ac.uk/d2l/le/content/109445/viewContent/533497/View" TargetMode="External"/><Relationship Id="rId31" Type="http://schemas.openxmlformats.org/officeDocument/2006/relationships/hyperlink" Target="https://brightspace.hud.ac.uk/d2l/le/content/109445/viewContent/546598/View" TargetMode="External"/><Relationship Id="rId4" Type="http://schemas.openxmlformats.org/officeDocument/2006/relationships/hyperlink" Target="https://brightspace.hud.ac.uk/d2l/le/content/109445/viewContent/530839/View" TargetMode="External"/><Relationship Id="rId9" Type="http://schemas.openxmlformats.org/officeDocument/2006/relationships/hyperlink" Target="https://brightspace.hud.ac.uk/d2l/le/content/109445/Home?itemIdentifier=D2L.LE.Content.ContentObject.ModuleCO-511630" TargetMode="External"/><Relationship Id="rId14" Type="http://schemas.openxmlformats.org/officeDocument/2006/relationships/hyperlink" Target="https://brightspace.hud.ac.uk/d2l/le/content/109445/viewContent/525146/View" TargetMode="External"/><Relationship Id="rId22" Type="http://schemas.openxmlformats.org/officeDocument/2006/relationships/hyperlink" Target="https://brightspace.hud.ac.uk/d2l/le/content/109445/viewContent/525146/View" TargetMode="External"/><Relationship Id="rId27" Type="http://schemas.openxmlformats.org/officeDocument/2006/relationships/hyperlink" Target="https://brightspace.hud.ac.uk/d2l/le/content/109445/viewContent/541040/View" TargetMode="External"/><Relationship Id="rId30" Type="http://schemas.openxmlformats.org/officeDocument/2006/relationships/hyperlink" Target="https://brightspace.hud.ac.uk/d2l/le/content/109445/viewContent/546744/View" TargetMode="External"/><Relationship Id="rId8" Type="http://schemas.openxmlformats.org/officeDocument/2006/relationships/hyperlink" Target="https://brightspace.hud.ac.uk/d2l/lms/dropbox/admin/mark/folder_submissions_users.d2l?db=13171&amp;ou=109445"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huddersfield.brightspace.com/d2l/le/content/83209/Home" TargetMode="External"/><Relationship Id="rId13" Type="http://schemas.openxmlformats.org/officeDocument/2006/relationships/hyperlink" Target="https://huddersfield.brightspace.com/d2l/le/content/83209/Home" TargetMode="External"/><Relationship Id="rId18" Type="http://schemas.openxmlformats.org/officeDocument/2006/relationships/hyperlink" Target="https://huddersfield.brightspace.com/d2l/le/content/83209/Home" TargetMode="External"/><Relationship Id="rId3" Type="http://schemas.openxmlformats.org/officeDocument/2006/relationships/hyperlink" Target="https://huddersfield.brightspace.com/d2l/le/content/83209/Home" TargetMode="External"/><Relationship Id="rId7" Type="http://schemas.openxmlformats.org/officeDocument/2006/relationships/hyperlink" Target="https://huddersfield.brightspace.com/d2l/le/content/83209/Home" TargetMode="External"/><Relationship Id="rId12" Type="http://schemas.openxmlformats.org/officeDocument/2006/relationships/hyperlink" Target="https://huddersfield.brightspace.com/d2l/le/content/83209/Home" TargetMode="External"/><Relationship Id="rId17" Type="http://schemas.openxmlformats.org/officeDocument/2006/relationships/hyperlink" Target="https://huddersfield.brightspace.com/d2l/le/content/83209/Home" TargetMode="External"/><Relationship Id="rId2" Type="http://schemas.openxmlformats.org/officeDocument/2006/relationships/hyperlink" Target="https://huddersfield.brightspace.com/d2l/le/content/83209/Home" TargetMode="External"/><Relationship Id="rId16" Type="http://schemas.openxmlformats.org/officeDocument/2006/relationships/hyperlink" Target="https://huddersfield.brightspace.com/d2l/le/content/83209/Home" TargetMode="External"/><Relationship Id="rId1" Type="http://schemas.openxmlformats.org/officeDocument/2006/relationships/hyperlink" Target="https://huddersfield.brightspace.com/d2l/le/content/83209/Home" TargetMode="External"/><Relationship Id="rId6" Type="http://schemas.openxmlformats.org/officeDocument/2006/relationships/hyperlink" Target="https://huddersfield.brightspace.com/d2l/le/content/83209/Home" TargetMode="External"/><Relationship Id="rId11" Type="http://schemas.openxmlformats.org/officeDocument/2006/relationships/hyperlink" Target="https://huddersfield.brightspace.com/d2l/le/content/83209/Home" TargetMode="External"/><Relationship Id="rId5" Type="http://schemas.openxmlformats.org/officeDocument/2006/relationships/hyperlink" Target="https://huddersfield.brightspace.com/d2l/le/content/83209/Home" TargetMode="External"/><Relationship Id="rId15" Type="http://schemas.openxmlformats.org/officeDocument/2006/relationships/hyperlink" Target="https://huddersfield.brightspace.com/d2l/le/content/83209/Home" TargetMode="External"/><Relationship Id="rId10" Type="http://schemas.openxmlformats.org/officeDocument/2006/relationships/hyperlink" Target="https://huddersfield.brightspace.com/d2l/le/content/83209/Home" TargetMode="External"/><Relationship Id="rId19" Type="http://schemas.openxmlformats.org/officeDocument/2006/relationships/printerSettings" Target="../printerSettings/printerSettings4.bin"/><Relationship Id="rId4" Type="http://schemas.openxmlformats.org/officeDocument/2006/relationships/hyperlink" Target="https://huddersfield.brightspace.com/d2l/le/content/83209/Home" TargetMode="External"/><Relationship Id="rId9" Type="http://schemas.openxmlformats.org/officeDocument/2006/relationships/hyperlink" Target="https://huddersfield.brightspace.com/d2l/le/content/83209/Home" TargetMode="External"/><Relationship Id="rId14" Type="http://schemas.openxmlformats.org/officeDocument/2006/relationships/hyperlink" Target="https://huddersfield.brightspace.com/d2l/le/content/83209/Home"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huddersfield.brightspace.com/d2l/le/content/83211/Home" TargetMode="External"/><Relationship Id="rId3" Type="http://schemas.openxmlformats.org/officeDocument/2006/relationships/hyperlink" Target="https://huddersfield.brightspace.com/d2l/le/content/83211/Home" TargetMode="External"/><Relationship Id="rId7" Type="http://schemas.openxmlformats.org/officeDocument/2006/relationships/hyperlink" Target="https://huddersfield.brightspace.com/d2l/le/content/83211/Home" TargetMode="External"/><Relationship Id="rId12" Type="http://schemas.openxmlformats.org/officeDocument/2006/relationships/hyperlink" Target="https://brightspace.hud.ac.uk/d2l/le/content/83211/Home?itemIdentifier=D2L.LE.Content.ContentObject.ModuleCO-548691" TargetMode="External"/><Relationship Id="rId2" Type="http://schemas.openxmlformats.org/officeDocument/2006/relationships/hyperlink" Target="https://huddersfield.brightspace.com/d2l/le/content/83211/Home" TargetMode="External"/><Relationship Id="rId1" Type="http://schemas.openxmlformats.org/officeDocument/2006/relationships/hyperlink" Target="https://huddersfield.brightspace.com/d2l/le/content/83211/Home" TargetMode="External"/><Relationship Id="rId6" Type="http://schemas.openxmlformats.org/officeDocument/2006/relationships/hyperlink" Target="https://huddersfield.brightspace.com/d2l/le/content/83211/Home" TargetMode="External"/><Relationship Id="rId11" Type="http://schemas.openxmlformats.org/officeDocument/2006/relationships/hyperlink" Target="https://brightspace.hud.ac.uk/d2l/le/content/83211/viewContent/550397/View" TargetMode="External"/><Relationship Id="rId5" Type="http://schemas.openxmlformats.org/officeDocument/2006/relationships/hyperlink" Target="https://huddersfield.brightspace.com/d2l/le/content/83211/Home" TargetMode="External"/><Relationship Id="rId10" Type="http://schemas.openxmlformats.org/officeDocument/2006/relationships/hyperlink" Target="https://huddersfield.brightspace.com/d2l/le/content/83211/Home" TargetMode="External"/><Relationship Id="rId4" Type="http://schemas.openxmlformats.org/officeDocument/2006/relationships/hyperlink" Target="https://huddersfield.brightspace.com/d2l/le/content/83211/Home" TargetMode="External"/><Relationship Id="rId9" Type="http://schemas.openxmlformats.org/officeDocument/2006/relationships/hyperlink" Target="https://huddersfield.brightspace.com/d2l/le/content/83211/Home"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brightspace.hud.ac.uk/d2l/le/content/83217/viewContent/541736/View" TargetMode="External"/><Relationship Id="rId18" Type="http://schemas.openxmlformats.org/officeDocument/2006/relationships/hyperlink" Target="https://huddersfield.brightspace.com/d2l/le/content/83217/viewContent/539114/View" TargetMode="External"/><Relationship Id="rId26" Type="http://schemas.openxmlformats.org/officeDocument/2006/relationships/hyperlink" Target="https://brightspace.hud.ac.uk/d2l/le/content/83217/viewContent/549389/View" TargetMode="External"/><Relationship Id="rId3" Type="http://schemas.openxmlformats.org/officeDocument/2006/relationships/hyperlink" Target="https://huddersfield.brightspace.com/d2l/lms/chat/admin/chat_session.d2l?cid=517&amp;csid=1975&amp;ou=83217" TargetMode="External"/><Relationship Id="rId21" Type="http://schemas.openxmlformats.org/officeDocument/2006/relationships/hyperlink" Target="https://huddersfield.brightspace.com/d2l/le/content/83217/viewContent/536711/View" TargetMode="External"/><Relationship Id="rId34" Type="http://schemas.openxmlformats.org/officeDocument/2006/relationships/hyperlink" Target="https://brightspace.hud.ac.uk/d2l/le/content/83217/Home" TargetMode="External"/><Relationship Id="rId7" Type="http://schemas.openxmlformats.org/officeDocument/2006/relationships/hyperlink" Target="https://huddersfield.brightspace.com/d2l/lms/chat/admin/chat_session.d2l?cid=517&amp;csid=2748&amp;ou=83217" TargetMode="External"/><Relationship Id="rId12" Type="http://schemas.openxmlformats.org/officeDocument/2006/relationships/hyperlink" Target="https://brightspace.hud.ac.uk/d2l/le/content/83217/viewContent/541770/View" TargetMode="External"/><Relationship Id="rId17" Type="http://schemas.openxmlformats.org/officeDocument/2006/relationships/hyperlink" Target="https://huddersfield.brightspace.com/d2l/le/content/83217/viewContent/538331/View" TargetMode="External"/><Relationship Id="rId25" Type="http://schemas.openxmlformats.org/officeDocument/2006/relationships/hyperlink" Target="https://huddersfield.brightspace.com/d2l/le/content/83217/viewContent/527669/View" TargetMode="External"/><Relationship Id="rId33" Type="http://schemas.openxmlformats.org/officeDocument/2006/relationships/hyperlink" Target="https://brightspace.hud.ac.uk/d2l/le/content/83217/viewContent/552861/View" TargetMode="External"/><Relationship Id="rId2" Type="http://schemas.openxmlformats.org/officeDocument/2006/relationships/hyperlink" Target="https://huddersfield.brightspace.com/d2l/le/content/83217/Home?itemIdentifier=D2L.LE.Content.ContentObject.ModuleCO-435472" TargetMode="External"/><Relationship Id="rId16" Type="http://schemas.openxmlformats.org/officeDocument/2006/relationships/hyperlink" Target="https://brightspace.hud.ac.uk/d2l/le/content/83217/viewContent/547780/View" TargetMode="External"/><Relationship Id="rId20" Type="http://schemas.openxmlformats.org/officeDocument/2006/relationships/hyperlink" Target="https://huddersfield.brightspace.com/d2l/le/content/83217/viewContent/539095/View" TargetMode="External"/><Relationship Id="rId29" Type="http://schemas.openxmlformats.org/officeDocument/2006/relationships/hyperlink" Target="https://brightspace.hud.ac.uk/d2l/le/content/83217/viewContent/549048/View" TargetMode="External"/><Relationship Id="rId1" Type="http://schemas.openxmlformats.org/officeDocument/2006/relationships/hyperlink" Target="https://huddersfield.brightspace.com/d2l/le/content/83217/viewContent/535184/View" TargetMode="External"/><Relationship Id="rId6" Type="http://schemas.openxmlformats.org/officeDocument/2006/relationships/hyperlink" Target="https://huddersfield.brightspace.com/d2l/le/content/83217/viewContent/535191/View" TargetMode="External"/><Relationship Id="rId11" Type="http://schemas.openxmlformats.org/officeDocument/2006/relationships/hyperlink" Target="https://brightspace.hud.ac.uk/d2l/le/content/83217/viewContent/541926/View" TargetMode="External"/><Relationship Id="rId24" Type="http://schemas.openxmlformats.org/officeDocument/2006/relationships/hyperlink" Target="https://huddersfield.brightspace.com/d2l/le/content/83217/viewContent/535184/View" TargetMode="External"/><Relationship Id="rId32" Type="http://schemas.openxmlformats.org/officeDocument/2006/relationships/hyperlink" Target="https://brightspace.hud.ac.uk/d2l/le/content/83217/viewContent/552861/View" TargetMode="External"/><Relationship Id="rId5" Type="http://schemas.openxmlformats.org/officeDocument/2006/relationships/hyperlink" Target="https://huddersfield.brightspace.com/d2l/le/content/83217/viewContent/535190/View" TargetMode="External"/><Relationship Id="rId15" Type="http://schemas.openxmlformats.org/officeDocument/2006/relationships/hyperlink" Target="https://brightspace.hud.ac.uk/d2l/le/83217/discussions/topics/7721/View" TargetMode="External"/><Relationship Id="rId23" Type="http://schemas.openxmlformats.org/officeDocument/2006/relationships/hyperlink" Target="https://huddersfield.brightspace.com/d2l/le/content/83217/viewContent/535190/View" TargetMode="External"/><Relationship Id="rId28" Type="http://schemas.openxmlformats.org/officeDocument/2006/relationships/hyperlink" Target="https://brightspace.hud.ac.uk/d2l/le/content/83217/viewContent/549166/View" TargetMode="External"/><Relationship Id="rId36" Type="http://schemas.openxmlformats.org/officeDocument/2006/relationships/hyperlink" Target="https://brightspace.hud.ac.uk/d2l/le/content/83217/Home" TargetMode="External"/><Relationship Id="rId10" Type="http://schemas.openxmlformats.org/officeDocument/2006/relationships/hyperlink" Target="https://brightspace.hud.ac.uk/d2l/le/content/83217/viewContent/547468/View" TargetMode="External"/><Relationship Id="rId19" Type="http://schemas.openxmlformats.org/officeDocument/2006/relationships/hyperlink" Target="https://huddersfield.brightspace.com/d2l/le/content/83217/viewContent/539098/View" TargetMode="External"/><Relationship Id="rId31" Type="http://schemas.openxmlformats.org/officeDocument/2006/relationships/hyperlink" Target="https://brightspace.hud.ac.uk/d2l/le/content/83217/viewContent/549166/View" TargetMode="External"/><Relationship Id="rId4" Type="http://schemas.openxmlformats.org/officeDocument/2006/relationships/hyperlink" Target="https://huddersfield.brightspace.com/d2l/le/content/83217/Home" TargetMode="External"/><Relationship Id="rId9" Type="http://schemas.openxmlformats.org/officeDocument/2006/relationships/hyperlink" Target="https://brightspace.hud.ac.uk/d2l/lms/quizzing/admin/quizzes_manage.d2l?ou=83217" TargetMode="External"/><Relationship Id="rId14" Type="http://schemas.openxmlformats.org/officeDocument/2006/relationships/hyperlink" Target="https://brightspace.hud.ac.uk/d2l/le/content/83217/viewContent/547448/View" TargetMode="External"/><Relationship Id="rId22" Type="http://schemas.openxmlformats.org/officeDocument/2006/relationships/hyperlink" Target="https://huddersfield.brightspace.com/d2l/le/content/83217/viewContent/535191/View" TargetMode="External"/><Relationship Id="rId27" Type="http://schemas.openxmlformats.org/officeDocument/2006/relationships/hyperlink" Target="https://brightspace.hud.ac.uk/d2l/le/content/83217/viewContent/548499/View" TargetMode="External"/><Relationship Id="rId30" Type="http://schemas.openxmlformats.org/officeDocument/2006/relationships/hyperlink" Target="https://brightspace.hud.ac.uk/d2l/le/content/83217/viewContent/549119/View" TargetMode="External"/><Relationship Id="rId35" Type="http://schemas.openxmlformats.org/officeDocument/2006/relationships/hyperlink" Target="https://brightspace.hud.ac.uk/d2l/le/content/83217/Home" TargetMode="External"/><Relationship Id="rId8" Type="http://schemas.openxmlformats.org/officeDocument/2006/relationships/hyperlink" Target="https://brightspace.hud.ac.uk/d2l/le/83217/discussions/topics/7635/View"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huddersfield.brightspace.com/d2l/le/content/83211/Home" TargetMode="External"/><Relationship Id="rId13" Type="http://schemas.openxmlformats.org/officeDocument/2006/relationships/hyperlink" Target="https://brightspace.hud.ac.uk/d2l/le/content/83211/viewContent/539221/View" TargetMode="External"/><Relationship Id="rId18" Type="http://schemas.openxmlformats.org/officeDocument/2006/relationships/hyperlink" Target="https://brightspace.hud.ac.uk/d2l/le/content/83211/Home?itemIdentifier=D2L.LE.Content.ContentObject.ModuleCO-546556" TargetMode="External"/><Relationship Id="rId3" Type="http://schemas.openxmlformats.org/officeDocument/2006/relationships/hyperlink" Target="https://huddersfield.brightspace.com/d2l/le/content/83211/Home" TargetMode="External"/><Relationship Id="rId21" Type="http://schemas.openxmlformats.org/officeDocument/2006/relationships/hyperlink" Target="https://brightspace.hud.ac.uk/d2l/le/content/83211/Home?itemIdentifier=D2L.LE.Content.ContentObject.ModuleCO-546556" TargetMode="External"/><Relationship Id="rId7" Type="http://schemas.openxmlformats.org/officeDocument/2006/relationships/hyperlink" Target="https://huddersfield.brightspace.com/d2l/le/content/83211/Home" TargetMode="External"/><Relationship Id="rId12" Type="http://schemas.openxmlformats.org/officeDocument/2006/relationships/hyperlink" Target="https://huddersfield.brightspace.com/d2l/le/content/83211/Home" TargetMode="External"/><Relationship Id="rId17" Type="http://schemas.openxmlformats.org/officeDocument/2006/relationships/hyperlink" Target="https://brightspace.hud.ac.uk/d2l/le/content/83211/Home?itemIdentifier=D2L.LE.Content.ContentObject.ModuleCO-546556" TargetMode="External"/><Relationship Id="rId2" Type="http://schemas.openxmlformats.org/officeDocument/2006/relationships/hyperlink" Target="https://huddersfield.brightspace.com/d2l/le/content/83211/Home" TargetMode="External"/><Relationship Id="rId16" Type="http://schemas.openxmlformats.org/officeDocument/2006/relationships/hyperlink" Target="https://brightspace.hud.ac.uk/d2l/le/content/83211/Home?itemIdentifier=D2L.LE.Content.ContentObject.ModuleCO-546556" TargetMode="External"/><Relationship Id="rId20" Type="http://schemas.openxmlformats.org/officeDocument/2006/relationships/hyperlink" Target="https://brightspace.hud.ac.uk/d2l/le/content/83211/Home?itemIdentifier=D2L.LE.Content.ContentObject.ModuleCO-546556" TargetMode="External"/><Relationship Id="rId1" Type="http://schemas.openxmlformats.org/officeDocument/2006/relationships/hyperlink" Target="https://huddersfield.brightspace.com/d2l/le/content/83211/Home" TargetMode="External"/><Relationship Id="rId6" Type="http://schemas.openxmlformats.org/officeDocument/2006/relationships/hyperlink" Target="https://huddersfield.brightspace.com/d2l/le/content/83211/Home" TargetMode="External"/><Relationship Id="rId11" Type="http://schemas.openxmlformats.org/officeDocument/2006/relationships/hyperlink" Target="https://huddersfield.brightspace.com/d2l/le/content/83211/Home" TargetMode="External"/><Relationship Id="rId24" Type="http://schemas.openxmlformats.org/officeDocument/2006/relationships/hyperlink" Target="https://brightspace.hud.ac.uk/d2l/le/content/83211/Home?itemIdentifier=D2L.LE.Content.ContentObject.ModuleCO-546556" TargetMode="External"/><Relationship Id="rId5" Type="http://schemas.openxmlformats.org/officeDocument/2006/relationships/hyperlink" Target="https://huddersfield.brightspace.com/d2l/le/content/83211/Home" TargetMode="External"/><Relationship Id="rId15" Type="http://schemas.openxmlformats.org/officeDocument/2006/relationships/hyperlink" Target="https://brightspace.hud.ac.uk/d2l/le/content/83211/Home?itemIdentifier=D2L.LE.Content.ContentObject.ModuleCO-546556" TargetMode="External"/><Relationship Id="rId23" Type="http://schemas.openxmlformats.org/officeDocument/2006/relationships/hyperlink" Target="https://brightspace.hud.ac.uk/d2l/le/content/83211/Home?itemIdentifier=D2L.LE.Content.ContentObject.ModuleCO-546556" TargetMode="External"/><Relationship Id="rId10" Type="http://schemas.openxmlformats.org/officeDocument/2006/relationships/hyperlink" Target="https://huddersfield.brightspace.com/d2l/le/content/83211/Home" TargetMode="External"/><Relationship Id="rId19" Type="http://schemas.openxmlformats.org/officeDocument/2006/relationships/hyperlink" Target="https://brightspace.hud.ac.uk/d2l/le/content/83211/Home?itemIdentifier=D2L.LE.Content.ContentObject.ModuleCO-546556" TargetMode="External"/><Relationship Id="rId4" Type="http://schemas.openxmlformats.org/officeDocument/2006/relationships/hyperlink" Target="https://huddersfield.brightspace.com/d2l/le/content/83211/Home" TargetMode="External"/><Relationship Id="rId9" Type="http://schemas.openxmlformats.org/officeDocument/2006/relationships/hyperlink" Target="https://huddersfield.brightspace.com/d2l/le/content/83211/Home" TargetMode="External"/><Relationship Id="rId14" Type="http://schemas.openxmlformats.org/officeDocument/2006/relationships/hyperlink" Target="https://brightspace.hud.ac.uk/d2l/le/content/83211/viewContent/539221/View" TargetMode="External"/><Relationship Id="rId22" Type="http://schemas.openxmlformats.org/officeDocument/2006/relationships/hyperlink" Target="https://brightspace.hud.ac.uk/d2l/le/content/83211/Home?itemIdentifier=D2L.LE.Content.ContentObject.ModuleCO-546556"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brightspace.hud.ac.uk/d2l/le/content/83220/viewContent/541035/View" TargetMode="External"/><Relationship Id="rId13" Type="http://schemas.openxmlformats.org/officeDocument/2006/relationships/hyperlink" Target="https://brightspace.hud.ac.uk/d2l/lms/quizzing/admin/modify/quiz_newedit_properties.d2l?qi=26637&amp;ou=83220" TargetMode="External"/><Relationship Id="rId18" Type="http://schemas.openxmlformats.org/officeDocument/2006/relationships/hyperlink" Target="https://brightspace.hud.ac.uk/d2l/le/content/83220/viewContent/546706/View" TargetMode="External"/><Relationship Id="rId3" Type="http://schemas.openxmlformats.org/officeDocument/2006/relationships/hyperlink" Target="https://brightspace.hud.ac.uk/d2l/le/83220/discussions/topics/7516/View" TargetMode="External"/><Relationship Id="rId21" Type="http://schemas.openxmlformats.org/officeDocument/2006/relationships/hyperlink" Target="https://brightspace.hud.ac.uk/d2l/le/content/83220/viewContent/549061/View" TargetMode="External"/><Relationship Id="rId7" Type="http://schemas.openxmlformats.org/officeDocument/2006/relationships/hyperlink" Target="https://brightspace.hud.ac.uk/d2l/le/content/83220/viewContent/541032/View" TargetMode="External"/><Relationship Id="rId12" Type="http://schemas.openxmlformats.org/officeDocument/2006/relationships/hyperlink" Target="https://brightspace.hud.ac.uk/d2l/le/83220/discussions/List" TargetMode="External"/><Relationship Id="rId17" Type="http://schemas.openxmlformats.org/officeDocument/2006/relationships/hyperlink" Target="https://brightspace.hud.ac.uk/d2l/le/content/83220/viewContent/546705/View" TargetMode="External"/><Relationship Id="rId2" Type="http://schemas.openxmlformats.org/officeDocument/2006/relationships/hyperlink" Target="https://brightspace.hud.ac.uk/d2l/le/content/83220/viewContent/537590/View" TargetMode="External"/><Relationship Id="rId16" Type="http://schemas.openxmlformats.org/officeDocument/2006/relationships/hyperlink" Target="https://brightspace.hud.ac.uk/d2l/le/83220/discussions/List" TargetMode="External"/><Relationship Id="rId20" Type="http://schemas.openxmlformats.org/officeDocument/2006/relationships/hyperlink" Target="https://hudac.zoom.us/j/91116683020" TargetMode="External"/><Relationship Id="rId1" Type="http://schemas.openxmlformats.org/officeDocument/2006/relationships/hyperlink" Target="https://brightspace.hud.ac.uk/d2l/le/content/83220/viewContent/435635/View" TargetMode="External"/><Relationship Id="rId6" Type="http://schemas.openxmlformats.org/officeDocument/2006/relationships/hyperlink" Target="https://brightspace.hud.ac.uk/d2l/le/content/83220/viewContent/435641/View" TargetMode="External"/><Relationship Id="rId11" Type="http://schemas.openxmlformats.org/officeDocument/2006/relationships/hyperlink" Target="https://brightspace.hud.ac.uk/d2l/le/content/83220/Home?itemIdentifier=D2L.LE.Content.ContentObject.ModuleCO-435555" TargetMode="External"/><Relationship Id="rId5" Type="http://schemas.openxmlformats.org/officeDocument/2006/relationships/hyperlink" Target="https://hudac.zoom.us/j/91116683020" TargetMode="External"/><Relationship Id="rId15" Type="http://schemas.openxmlformats.org/officeDocument/2006/relationships/hyperlink" Target="https://brightspace.hud.ac.uk/d2l/lms/chat/user/chat.d2l?cid=362&amp;ou=83220" TargetMode="External"/><Relationship Id="rId10" Type="http://schemas.openxmlformats.org/officeDocument/2006/relationships/hyperlink" Target="https://brightspace.hud.ac.uk/d2l/lms/chat/user/chat.d2l?cid=362&amp;ou=83220" TargetMode="External"/><Relationship Id="rId19" Type="http://schemas.openxmlformats.org/officeDocument/2006/relationships/hyperlink" Target="https://brightspace.hud.ac.uk/d2l/le/content/83220/viewContent/546707/View" TargetMode="External"/><Relationship Id="rId4" Type="http://schemas.openxmlformats.org/officeDocument/2006/relationships/hyperlink" Target="https://brightspace.hud.ac.uk/d2l/le/content/83220/viewContent/537578/View" TargetMode="External"/><Relationship Id="rId9" Type="http://schemas.openxmlformats.org/officeDocument/2006/relationships/hyperlink" Target="https://hudac.zoom.us/j/91116683020" TargetMode="External"/><Relationship Id="rId14" Type="http://schemas.openxmlformats.org/officeDocument/2006/relationships/hyperlink" Target="https://brightspace.hud.ac.uk/d2l/le/content/83220/Home" TargetMode="External"/><Relationship Id="rId22" Type="http://schemas.openxmlformats.org/officeDocument/2006/relationships/hyperlink" Target="https://brightspace.hud.ac.uk/d2l/lms/dropbox/admin/mark/folder_submissions_users.d2l?db=15432&amp;ou=83220"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brightspace.hud.ac.uk/d2l/lms/chat/user/chat.d2l?cid=521&amp;ou=83177" TargetMode="External"/><Relationship Id="rId13" Type="http://schemas.openxmlformats.org/officeDocument/2006/relationships/hyperlink" Target="https://brightspace.hud.ac.uk/d2l/le/content/83177/viewContent/548140/View" TargetMode="External"/><Relationship Id="rId3" Type="http://schemas.openxmlformats.org/officeDocument/2006/relationships/hyperlink" Target="https://brightspace.hud.ac.uk/d2l/le/content/83177/viewContent/533328/View" TargetMode="External"/><Relationship Id="rId7" Type="http://schemas.openxmlformats.org/officeDocument/2006/relationships/hyperlink" Target="https://hudac.zoom.us/j/99545484259" TargetMode="External"/><Relationship Id="rId12" Type="http://schemas.openxmlformats.org/officeDocument/2006/relationships/hyperlink" Target="https://brightspace.hud.ac.uk/d2l/le/content/83177/viewContent/548139/View" TargetMode="External"/><Relationship Id="rId2" Type="http://schemas.openxmlformats.org/officeDocument/2006/relationships/hyperlink" Target="https://brightspace.hud.ac.uk/d2l/le/83220/discussions/List" TargetMode="External"/><Relationship Id="rId1" Type="http://schemas.openxmlformats.org/officeDocument/2006/relationships/hyperlink" Target="https://hudac.zoom.us/j/99545484259" TargetMode="External"/><Relationship Id="rId6" Type="http://schemas.openxmlformats.org/officeDocument/2006/relationships/hyperlink" Target="https://brightspace.hud.ac.uk/d2l/lms/chat/user/chat.d2l?cid=521&amp;ou=83177" TargetMode="External"/><Relationship Id="rId11" Type="http://schemas.openxmlformats.org/officeDocument/2006/relationships/hyperlink" Target="https://brightspace.hud.ac.uk/d2l/le/content/83177/viewContent/542024/View" TargetMode="External"/><Relationship Id="rId5" Type="http://schemas.openxmlformats.org/officeDocument/2006/relationships/hyperlink" Target="https://brightspace.hud.ac.uk/d2l/le/content/83177/viewContent/533519/View" TargetMode="External"/><Relationship Id="rId10" Type="http://schemas.openxmlformats.org/officeDocument/2006/relationships/hyperlink" Target="https://brightspace.hud.ac.uk/d2l/le/content/83177/viewContent/542026/View" TargetMode="External"/><Relationship Id="rId4" Type="http://schemas.openxmlformats.org/officeDocument/2006/relationships/hyperlink" Target="https://brightspace.hud.ac.uk/d2l/lms/chat/user/chat.d2l?cid=521&amp;ou=83177" TargetMode="External"/><Relationship Id="rId9" Type="http://schemas.openxmlformats.org/officeDocument/2006/relationships/hyperlink" Target="https://brightspace.hud.ac.uk/d2l/lms/chat/user/chat.d2l?cid=658&amp;ou=83177" TargetMode="External"/><Relationship Id="rId14" Type="http://schemas.openxmlformats.org/officeDocument/2006/relationships/hyperlink" Target="https://www.google.com/url?q=https%3A%2F%2Fhudac.zoom.us%2Fj%2F9271457504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brightspace.hud.ac.uk/d2l/le/content/83167/viewContent/433759/View" TargetMode="External"/><Relationship Id="rId13" Type="http://schemas.openxmlformats.org/officeDocument/2006/relationships/hyperlink" Target="https://brightspace.hud.ac.uk/d2l/le/content/83167/viewContent/433795/View" TargetMode="External"/><Relationship Id="rId18" Type="http://schemas.openxmlformats.org/officeDocument/2006/relationships/hyperlink" Target="https://brightspace.hud.ac.uk/d2l/le/content/83167/Home?itemIdentifier=TOC" TargetMode="External"/><Relationship Id="rId26" Type="http://schemas.openxmlformats.org/officeDocument/2006/relationships/comments" Target="../comments1.xml"/><Relationship Id="rId3" Type="http://schemas.openxmlformats.org/officeDocument/2006/relationships/hyperlink" Target="https://brightspace.hud.ac.uk/d2l/le/content/83167/viewContent/433790/View" TargetMode="External"/><Relationship Id="rId21" Type="http://schemas.openxmlformats.org/officeDocument/2006/relationships/hyperlink" Target="https://brightspace.hud.ac.uk/d2l/le/content/83167/viewContent/541508/View" TargetMode="External"/><Relationship Id="rId7" Type="http://schemas.openxmlformats.org/officeDocument/2006/relationships/hyperlink" Target="https://brightspace.hud.ac.uk/d2l/le/content/83167/viewContent/433758/View" TargetMode="External"/><Relationship Id="rId12" Type="http://schemas.openxmlformats.org/officeDocument/2006/relationships/hyperlink" Target="https://brightspace.hud.ac.uk/d2l/le/content/83167/viewContent/433770/View" TargetMode="External"/><Relationship Id="rId17" Type="http://schemas.openxmlformats.org/officeDocument/2006/relationships/hyperlink" Target="https://brightspace.hud.ac.uk/d2l/le/content/83167/viewContent/433800/View" TargetMode="External"/><Relationship Id="rId25" Type="http://schemas.openxmlformats.org/officeDocument/2006/relationships/vmlDrawing" Target="../drawings/vmlDrawing1.vml"/><Relationship Id="rId2" Type="http://schemas.openxmlformats.org/officeDocument/2006/relationships/hyperlink" Target="https://brightspace.hud.ac.uk/d2l/le/content/83167/viewContent/433764/View" TargetMode="External"/><Relationship Id="rId16" Type="http://schemas.openxmlformats.org/officeDocument/2006/relationships/hyperlink" Target="https://brightspace.hud.ac.uk/d2l/le/content/83167/viewContent/433799/View" TargetMode="External"/><Relationship Id="rId20" Type="http://schemas.openxmlformats.org/officeDocument/2006/relationships/hyperlink" Target="https://brightspace.hud.ac.uk/d2l/le/content/83167/viewContent/553157/View" TargetMode="External"/><Relationship Id="rId1" Type="http://schemas.openxmlformats.org/officeDocument/2006/relationships/hyperlink" Target="https://brightspace.hud.ac.uk/d2l/le/content/83167/viewContent/519520/View" TargetMode="External"/><Relationship Id="rId6" Type="http://schemas.openxmlformats.org/officeDocument/2006/relationships/hyperlink" Target="https://brightspace.hud.ac.uk/d2l/le/content/83167/viewContent/535100/View" TargetMode="External"/><Relationship Id="rId11" Type="http://schemas.openxmlformats.org/officeDocument/2006/relationships/hyperlink" Target="https://brightspace.hud.ac.uk/d2l/le/content/83167/viewContent/536552/View" TargetMode="External"/><Relationship Id="rId24" Type="http://schemas.openxmlformats.org/officeDocument/2006/relationships/hyperlink" Target="https://brightspace.hud.ac.uk/d2l/le/content/83167/viewContent/551296/View" TargetMode="External"/><Relationship Id="rId5" Type="http://schemas.openxmlformats.org/officeDocument/2006/relationships/hyperlink" Target="https://brightspace.hud.ac.uk/d2l/le/content/83167/viewContent/524224/View" TargetMode="External"/><Relationship Id="rId15" Type="http://schemas.openxmlformats.org/officeDocument/2006/relationships/hyperlink" Target="https://brightspace.hud.ac.uk/d2l/le/content/83167/viewContent/433776/View" TargetMode="External"/><Relationship Id="rId23" Type="http://schemas.openxmlformats.org/officeDocument/2006/relationships/hyperlink" Target="https://brightspace.hud.ac.uk/d2l/le/content/83167/viewContent/546835/View" TargetMode="External"/><Relationship Id="rId10" Type="http://schemas.openxmlformats.org/officeDocument/2006/relationships/hyperlink" Target="https://brightspace.hud.ac.uk/d2l/le/content/83167/viewContent/534669/View" TargetMode="External"/><Relationship Id="rId19" Type="http://schemas.openxmlformats.org/officeDocument/2006/relationships/hyperlink" Target="https://brightspace.hud.ac.uk/d2l/le/content/83167/viewContent/433782/View" TargetMode="External"/><Relationship Id="rId4" Type="http://schemas.openxmlformats.org/officeDocument/2006/relationships/hyperlink" Target="https://brightspace.hud.ac.uk/d2l/lms/chat/chat_list.d2l?ou=83167" TargetMode="External"/><Relationship Id="rId9" Type="http://schemas.openxmlformats.org/officeDocument/2006/relationships/hyperlink" Target="https://brightspace.hud.ac.uk/d2l/le/content/83167/viewContent/433760/View" TargetMode="External"/><Relationship Id="rId14" Type="http://schemas.openxmlformats.org/officeDocument/2006/relationships/hyperlink" Target="https://brightspace.hud.ac.uk/d2l/le/content/83167/viewContent/546632/View" TargetMode="External"/><Relationship Id="rId22" Type="http://schemas.openxmlformats.org/officeDocument/2006/relationships/hyperlink" Target="https://brightspace.hud.ac.uk/d2l/le/content/83167/viewContent/546835/View" TargetMode="External"/><Relationship Id="rId27"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openxmlformats.org/officeDocument/2006/relationships/hyperlink" Target="https://brightspace.hud.ac.uk/d2l/le/content/83177/viewContent/539072/View" TargetMode="External"/><Relationship Id="rId2" Type="http://schemas.openxmlformats.org/officeDocument/2006/relationships/hyperlink" Target="https://brightspace.hud.ac.uk/d2l/le/content/83177/viewContent/539072/View" TargetMode="External"/><Relationship Id="rId1" Type="http://schemas.openxmlformats.org/officeDocument/2006/relationships/hyperlink" Target="https://brightspace.hud.ac.uk/d2l/le/content/83177/viewContent/539072/View" TargetMode="External"/><Relationship Id="rId6" Type="http://schemas.openxmlformats.org/officeDocument/2006/relationships/hyperlink" Target="https://brightspace.hud.ac.uk/d2l/le/content/83177/viewContent/539072/View" TargetMode="External"/><Relationship Id="rId5" Type="http://schemas.openxmlformats.org/officeDocument/2006/relationships/hyperlink" Target="https://brightspace.hud.ac.uk/d2l/le/content/83177/viewContent/539072/View" TargetMode="External"/><Relationship Id="rId4" Type="http://schemas.openxmlformats.org/officeDocument/2006/relationships/hyperlink" Target="https://brightspace.hud.ac.uk/d2l/le/content/83177/viewContent/539072/View"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https://huddersfield.brightspace.com/d2l/lms/dropbox/admin/mark/folder_submissions_users.d2l?db=14088&amp;ou=83167" TargetMode="External"/><Relationship Id="rId13" Type="http://schemas.openxmlformats.org/officeDocument/2006/relationships/hyperlink" Target="https://huddersfield.brightspace.com/d2l/le/content/83167/viewContent/535100/View" TargetMode="External"/><Relationship Id="rId3" Type="http://schemas.openxmlformats.org/officeDocument/2006/relationships/hyperlink" Target="https://brightspace.hud.ac.uk/d2l/lms/chat/user/chat.d2l?cid=535&amp;ou=83167" TargetMode="External"/><Relationship Id="rId7" Type="http://schemas.openxmlformats.org/officeDocument/2006/relationships/hyperlink" Target="https://brightspace.hud.ac.uk/d2l/le/83167/discussions/topics/7143/View" TargetMode="External"/><Relationship Id="rId12" Type="http://schemas.openxmlformats.org/officeDocument/2006/relationships/hyperlink" Target="https://huddersfield.brightspace.com/d2l/le/content/83167/viewContent/548485/View" TargetMode="External"/><Relationship Id="rId2" Type="http://schemas.openxmlformats.org/officeDocument/2006/relationships/hyperlink" Target="https://brightspace.hud.ac.uk/d2l/le/83167/discussions/topics/7143/View" TargetMode="External"/><Relationship Id="rId16" Type="http://schemas.openxmlformats.org/officeDocument/2006/relationships/printerSettings" Target="../printerSettings/printerSettings1.bin"/><Relationship Id="rId1" Type="http://schemas.openxmlformats.org/officeDocument/2006/relationships/hyperlink" Target="https://brightspace.hud.ac.uk/d2l/le/content/83167/Home" TargetMode="External"/><Relationship Id="rId6" Type="http://schemas.openxmlformats.org/officeDocument/2006/relationships/hyperlink" Target="https://brightspace.hud.ac.uk/d2l/lms/chat/user/chat.d2l?cid=535&amp;ou=83167" TargetMode="External"/><Relationship Id="rId11" Type="http://schemas.openxmlformats.org/officeDocument/2006/relationships/hyperlink" Target="https://huddersfield.brightspace.com/d2l/le/content/83167/viewContent/535100/View" TargetMode="External"/><Relationship Id="rId5" Type="http://schemas.openxmlformats.org/officeDocument/2006/relationships/hyperlink" Target="https://brightspace.hud.ac.uk/d2l/lms/chat/user/chat.d2l?cid=535&amp;ou=83167" TargetMode="External"/><Relationship Id="rId15" Type="http://schemas.openxmlformats.org/officeDocument/2006/relationships/hyperlink" Target="https://huddersfield.brightspace.com/d2l/le/content/83167/viewContent/535100/View" TargetMode="External"/><Relationship Id="rId10" Type="http://schemas.openxmlformats.org/officeDocument/2006/relationships/hyperlink" Target="https://huddersfield.brightspace.com/d2l/le/content/83167/viewContent/542451/View" TargetMode="External"/><Relationship Id="rId4" Type="http://schemas.openxmlformats.org/officeDocument/2006/relationships/hyperlink" Target="https://brightspace.hud.ac.uk/d2l/lms/chat/user/chat.d2l?cid=535&amp;ou=83167" TargetMode="External"/><Relationship Id="rId9" Type="http://schemas.openxmlformats.org/officeDocument/2006/relationships/hyperlink" Target="https://huddersfield.brightspace.com/d2l/lms/quizzing/admin/modify/quiz_newedit_properties.d2l?qi=25233&amp;ou=83167" TargetMode="External"/><Relationship Id="rId14" Type="http://schemas.openxmlformats.org/officeDocument/2006/relationships/hyperlink" Target="https://huddersfield.brightspace.com/d2l/le/content/83167/viewContent/548485/View"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3" Type="http://schemas.openxmlformats.org/officeDocument/2006/relationships/hyperlink" Target="mailto:u1975563@unimail.hud.ac.uk" TargetMode="External"/><Relationship Id="rId18" Type="http://schemas.openxmlformats.org/officeDocument/2006/relationships/hyperlink" Target="mailto:u1975955@unimail.hud.ac.uk" TargetMode="External"/><Relationship Id="rId26" Type="http://schemas.openxmlformats.org/officeDocument/2006/relationships/hyperlink" Target="mailto:u1975566@unimail.hud.ac.uk" TargetMode="External"/><Relationship Id="rId21" Type="http://schemas.openxmlformats.org/officeDocument/2006/relationships/hyperlink" Target="mailto:u1975921@unimail.hud.ac.uk" TargetMode="External"/><Relationship Id="rId34" Type="http://schemas.openxmlformats.org/officeDocument/2006/relationships/hyperlink" Target="mailto:u1975578@unimail.hud.ac.uk" TargetMode="External"/><Relationship Id="rId7" Type="http://schemas.openxmlformats.org/officeDocument/2006/relationships/hyperlink" Target="mailto:u1975913@unimail.hud.ac.uk" TargetMode="External"/><Relationship Id="rId12" Type="http://schemas.openxmlformats.org/officeDocument/2006/relationships/hyperlink" Target="mailto:u1975702@unimail.hud.ac.uk" TargetMode="External"/><Relationship Id="rId17" Type="http://schemas.openxmlformats.org/officeDocument/2006/relationships/hyperlink" Target="mailto:u1975948@unimail.hud.ac.uk" TargetMode="External"/><Relationship Id="rId25" Type="http://schemas.openxmlformats.org/officeDocument/2006/relationships/hyperlink" Target="mailto:u1976187@unimail.hud.ac.uk" TargetMode="External"/><Relationship Id="rId33" Type="http://schemas.openxmlformats.org/officeDocument/2006/relationships/hyperlink" Target="mailto:u1975701@unimail.hud.ac.uk" TargetMode="External"/><Relationship Id="rId38" Type="http://schemas.openxmlformats.org/officeDocument/2006/relationships/printerSettings" Target="../printerSettings/printerSettings14.bin"/><Relationship Id="rId2" Type="http://schemas.openxmlformats.org/officeDocument/2006/relationships/hyperlink" Target="mailto:u1975926@unimail.hud.ac.uk" TargetMode="External"/><Relationship Id="rId16" Type="http://schemas.openxmlformats.org/officeDocument/2006/relationships/hyperlink" Target="mailto:u1975708@unimail.hud.ac.uk" TargetMode="External"/><Relationship Id="rId20" Type="http://schemas.openxmlformats.org/officeDocument/2006/relationships/hyperlink" Target="mailto:u1975928@unimail.hud.ac.uk" TargetMode="External"/><Relationship Id="rId29" Type="http://schemas.openxmlformats.org/officeDocument/2006/relationships/hyperlink" Target="mailto:u1976681@unimail.hud.ac.uk" TargetMode="External"/><Relationship Id="rId1" Type="http://schemas.openxmlformats.org/officeDocument/2006/relationships/hyperlink" Target="mailto:u1975918@unimail.hud.ac.uk" TargetMode="External"/><Relationship Id="rId6" Type="http://schemas.openxmlformats.org/officeDocument/2006/relationships/hyperlink" Target="mailto:u1975923@unimail.hud.ac.uk" TargetMode="External"/><Relationship Id="rId11" Type="http://schemas.openxmlformats.org/officeDocument/2006/relationships/hyperlink" Target="mailto:u1975924@unimail.hud.ac.uk" TargetMode="External"/><Relationship Id="rId24" Type="http://schemas.openxmlformats.org/officeDocument/2006/relationships/hyperlink" Target="mailto:u1975705@unimail.hud.ac.uk" TargetMode="External"/><Relationship Id="rId32" Type="http://schemas.openxmlformats.org/officeDocument/2006/relationships/hyperlink" Target="mailto:u1976743@unimail.hud.ac.uk" TargetMode="External"/><Relationship Id="rId37" Type="http://schemas.openxmlformats.org/officeDocument/2006/relationships/hyperlink" Target="mailto:u1976820@unimail.hud.ac.uk" TargetMode="External"/><Relationship Id="rId5" Type="http://schemas.openxmlformats.org/officeDocument/2006/relationships/hyperlink" Target="mailto:u1975919@unimail.hud.ac.uk" TargetMode="External"/><Relationship Id="rId15" Type="http://schemas.openxmlformats.org/officeDocument/2006/relationships/hyperlink" Target="mailto:u1975925@unimail.hud.ac.uk" TargetMode="External"/><Relationship Id="rId23" Type="http://schemas.openxmlformats.org/officeDocument/2006/relationships/hyperlink" Target="mailto:u1975569@unimail.hud.ac.uk" TargetMode="External"/><Relationship Id="rId28" Type="http://schemas.openxmlformats.org/officeDocument/2006/relationships/hyperlink" Target="mailto:u1973196@unimail.hud.ac.uk" TargetMode="External"/><Relationship Id="rId36" Type="http://schemas.openxmlformats.org/officeDocument/2006/relationships/hyperlink" Target="mailto:u1976819@unimail.hud.ac.uk" TargetMode="External"/><Relationship Id="rId10" Type="http://schemas.openxmlformats.org/officeDocument/2006/relationships/hyperlink" Target="mailto:u1975915@unimail.hud.ac.uk" TargetMode="External"/><Relationship Id="rId19" Type="http://schemas.openxmlformats.org/officeDocument/2006/relationships/hyperlink" Target="mailto:u1975703@unimail.hud.ac.uk" TargetMode="External"/><Relationship Id="rId31" Type="http://schemas.openxmlformats.org/officeDocument/2006/relationships/hyperlink" Target="mailto:u1975552@unimail.hud.ac.uk" TargetMode="External"/><Relationship Id="rId4" Type="http://schemas.openxmlformats.org/officeDocument/2006/relationships/hyperlink" Target="mailto:u1966323@unimail.hud.ac.uk" TargetMode="External"/><Relationship Id="rId9" Type="http://schemas.openxmlformats.org/officeDocument/2006/relationships/hyperlink" Target="mailto:u1975914@unimail.hud.ac.uk" TargetMode="External"/><Relationship Id="rId14" Type="http://schemas.openxmlformats.org/officeDocument/2006/relationships/hyperlink" Target="mailto:u1975570@unimail.hud.ac.uk" TargetMode="External"/><Relationship Id="rId22" Type="http://schemas.openxmlformats.org/officeDocument/2006/relationships/hyperlink" Target="mailto:u1975573@unimail.hud.ac.uk" TargetMode="External"/><Relationship Id="rId27" Type="http://schemas.openxmlformats.org/officeDocument/2006/relationships/hyperlink" Target="mailto:u1976675@unimail.hud.ac.uk" TargetMode="External"/><Relationship Id="rId30" Type="http://schemas.openxmlformats.org/officeDocument/2006/relationships/hyperlink" Target="mailto:u1976680@unimail.hud.ac.uk" TargetMode="External"/><Relationship Id="rId35" Type="http://schemas.openxmlformats.org/officeDocument/2006/relationships/hyperlink" Target="mailto:u1975706@unimail.hud.ac.uk" TargetMode="External"/><Relationship Id="rId8" Type="http://schemas.openxmlformats.org/officeDocument/2006/relationships/hyperlink" Target="mailto:u1975950@unimail.hud.ac.uk" TargetMode="External"/><Relationship Id="rId3" Type="http://schemas.openxmlformats.org/officeDocument/2006/relationships/hyperlink" Target="mailto:u1875572@unimail.hud.ac.uk"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u1976176@unimail.hud.ac.uk" TargetMode="External"/><Relationship Id="rId18" Type="http://schemas.openxmlformats.org/officeDocument/2006/relationships/hyperlink" Target="mailto:u1972913@unimail.hud.ac.uk" TargetMode="External"/><Relationship Id="rId26" Type="http://schemas.openxmlformats.org/officeDocument/2006/relationships/hyperlink" Target="mailto:u1975538@unimail.hud.ac.uk" TargetMode="External"/><Relationship Id="rId3" Type="http://schemas.openxmlformats.org/officeDocument/2006/relationships/hyperlink" Target="mailto:u1975378@unimail.hud.ac.uk" TargetMode="External"/><Relationship Id="rId21" Type="http://schemas.openxmlformats.org/officeDocument/2006/relationships/hyperlink" Target="mailto:u1975771@unimail.hud.ac.uk" TargetMode="External"/><Relationship Id="rId34" Type="http://schemas.openxmlformats.org/officeDocument/2006/relationships/hyperlink" Target="mailto:u175609@unimail.hud.ac.uk" TargetMode="External"/><Relationship Id="rId7" Type="http://schemas.openxmlformats.org/officeDocument/2006/relationships/hyperlink" Target="mailto:u1975966@unimail.hud.ac.uk" TargetMode="External"/><Relationship Id="rId12" Type="http://schemas.openxmlformats.org/officeDocument/2006/relationships/hyperlink" Target="mailto:u1876708@unimail.hud.ac.uk" TargetMode="External"/><Relationship Id="rId17" Type="http://schemas.openxmlformats.org/officeDocument/2006/relationships/hyperlink" Target="mailto:u1975133@unimail.hud.ac.uk" TargetMode="External"/><Relationship Id="rId25" Type="http://schemas.openxmlformats.org/officeDocument/2006/relationships/hyperlink" Target="mailto:u1974960@unimail.hud.ac.uk" TargetMode="External"/><Relationship Id="rId33" Type="http://schemas.openxmlformats.org/officeDocument/2006/relationships/hyperlink" Target="mailto:u1975631@unimail.hud.ac.uk" TargetMode="External"/><Relationship Id="rId2" Type="http://schemas.openxmlformats.org/officeDocument/2006/relationships/hyperlink" Target="mailto:u1975674@unimail.hud.ac.uk" TargetMode="External"/><Relationship Id="rId16" Type="http://schemas.openxmlformats.org/officeDocument/2006/relationships/hyperlink" Target="mailto:u1973356@unimail.hud.ac.uk" TargetMode="External"/><Relationship Id="rId20" Type="http://schemas.openxmlformats.org/officeDocument/2006/relationships/hyperlink" Target="mailto:u1974413@unimail.hud.ac.uk" TargetMode="External"/><Relationship Id="rId29" Type="http://schemas.openxmlformats.org/officeDocument/2006/relationships/hyperlink" Target="mailto:u1876697@unimail.hud.ac.uk" TargetMode="External"/><Relationship Id="rId1" Type="http://schemas.openxmlformats.org/officeDocument/2006/relationships/hyperlink" Target="mailto:u1875701@unimail.hud.ac.uk" TargetMode="External"/><Relationship Id="rId6" Type="http://schemas.openxmlformats.org/officeDocument/2006/relationships/hyperlink" Target="mailto:u1974606@unimail.hud.ac.uk" TargetMode="External"/><Relationship Id="rId11" Type="http://schemas.openxmlformats.org/officeDocument/2006/relationships/hyperlink" Target="mailto:u1974558@unimail.hud.ac.uk" TargetMode="External"/><Relationship Id="rId24" Type="http://schemas.openxmlformats.org/officeDocument/2006/relationships/hyperlink" Target="mailto:u1975977@unimail.hud.ac.uk" TargetMode="External"/><Relationship Id="rId32" Type="http://schemas.openxmlformats.org/officeDocument/2006/relationships/hyperlink" Target="mailto:u1975366@unimail.hud.ac.uk" TargetMode="External"/><Relationship Id="rId5" Type="http://schemas.openxmlformats.org/officeDocument/2006/relationships/hyperlink" Target="mailto:u1975972@unimail.hud.ac.uk" TargetMode="External"/><Relationship Id="rId15" Type="http://schemas.openxmlformats.org/officeDocument/2006/relationships/hyperlink" Target="mailto:u1975097@unimail.hud.ac.uk" TargetMode="External"/><Relationship Id="rId23" Type="http://schemas.openxmlformats.org/officeDocument/2006/relationships/hyperlink" Target="mailto:u1973855@unimail.hud.ac.uk" TargetMode="External"/><Relationship Id="rId28" Type="http://schemas.openxmlformats.org/officeDocument/2006/relationships/hyperlink" Target="mailto:u1970814@unimail.hud.ac.uk" TargetMode="External"/><Relationship Id="rId36" Type="http://schemas.openxmlformats.org/officeDocument/2006/relationships/printerSettings" Target="../printerSettings/printerSettings15.bin"/><Relationship Id="rId10" Type="http://schemas.openxmlformats.org/officeDocument/2006/relationships/hyperlink" Target="mailto:u1974377@unimail.hud.ac.uk" TargetMode="External"/><Relationship Id="rId19" Type="http://schemas.openxmlformats.org/officeDocument/2006/relationships/hyperlink" Target="mailto:u1964667@unimail.hud.ac.uk" TargetMode="External"/><Relationship Id="rId31" Type="http://schemas.openxmlformats.org/officeDocument/2006/relationships/hyperlink" Target="mailto:U1975351@unimail.hud.ac.uk" TargetMode="External"/><Relationship Id="rId4" Type="http://schemas.openxmlformats.org/officeDocument/2006/relationships/hyperlink" Target="mailto:u1973113@unimail.hud.ac.uk" TargetMode="External"/><Relationship Id="rId9" Type="http://schemas.openxmlformats.org/officeDocument/2006/relationships/hyperlink" Target="mailto:u1975657@unimail.hud.ac.uk" TargetMode="External"/><Relationship Id="rId14" Type="http://schemas.openxmlformats.org/officeDocument/2006/relationships/hyperlink" Target="mailto:u1975650@unimail.hud.ac.uk" TargetMode="External"/><Relationship Id="rId22" Type="http://schemas.openxmlformats.org/officeDocument/2006/relationships/hyperlink" Target="mailto:u1974873@unimail.hud.ac.uk" TargetMode="External"/><Relationship Id="rId27" Type="http://schemas.openxmlformats.org/officeDocument/2006/relationships/hyperlink" Target="mailto:u1975653@unimail.hud.ac.uk" TargetMode="External"/><Relationship Id="rId30" Type="http://schemas.openxmlformats.org/officeDocument/2006/relationships/hyperlink" Target="mailto:u1975687@unimail.hud.ac.uk" TargetMode="External"/><Relationship Id="rId35" Type="http://schemas.openxmlformats.org/officeDocument/2006/relationships/hyperlink" Target="mailto:u1976023@unimail.hud.ac.uk" TargetMode="External"/><Relationship Id="rId8" Type="http://schemas.openxmlformats.org/officeDocument/2006/relationships/hyperlink" Target="mailto:u1973602@unimail.hud.ac.u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rightspace.hud.ac.uk/d2l/le/content/83156/Home?itemIdentifier=D2L.LE.Content.ContentObject.ModuleCO-537166" TargetMode="External"/><Relationship Id="rId3" Type="http://schemas.openxmlformats.org/officeDocument/2006/relationships/hyperlink" Target="https://brightspace.hud.ac.uk/d2l/le/content/83156/viewContent/526455/View" TargetMode="External"/><Relationship Id="rId7" Type="http://schemas.openxmlformats.org/officeDocument/2006/relationships/hyperlink" Target="https://brightspace.hud.ac.uk/d2l/le/content/83156/Home?itemIdentifier=D2L.LE.Content.ContentObject.ModuleCO-537166" TargetMode="External"/><Relationship Id="rId2" Type="http://schemas.openxmlformats.org/officeDocument/2006/relationships/hyperlink" Target="https://brightspace.hud.ac.uk/d2l/le/content/83156/viewContent/526455/View" TargetMode="External"/><Relationship Id="rId1" Type="http://schemas.openxmlformats.org/officeDocument/2006/relationships/hyperlink" Target="https://brightspace.hud.ac.uk/d2l/le/content/83156/viewContent/526455/View" TargetMode="External"/><Relationship Id="rId6" Type="http://schemas.openxmlformats.org/officeDocument/2006/relationships/hyperlink" Target="https://brightspace.hud.ac.uk/d2l/le/content/83156/Home?itemIdentifier=D2L.LE.Content.ContentObject.ModuleCO-537166" TargetMode="External"/><Relationship Id="rId5" Type="http://schemas.openxmlformats.org/officeDocument/2006/relationships/hyperlink" Target="https://brightspace.hud.ac.uk/d2l/le/content/83156/Home?itemIdentifier=D2L.LE.Content.ContentObject.ModuleCO-537166" TargetMode="External"/><Relationship Id="rId4" Type="http://schemas.openxmlformats.org/officeDocument/2006/relationships/hyperlink" Target="https://brightspace.hud.ac.uk/d2l/le/content/83156/viewContent/526455/View"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rightspace.hud.ac.uk/d2l/le/content/83156/viewContent/526455/View" TargetMode="External"/><Relationship Id="rId13" Type="http://schemas.openxmlformats.org/officeDocument/2006/relationships/hyperlink" Target="https://brightspace.hud.ac.uk/d2l/le/content/83156/viewContent/526455/View" TargetMode="External"/><Relationship Id="rId18" Type="http://schemas.openxmlformats.org/officeDocument/2006/relationships/hyperlink" Target="https://brightspace.hud.ac.uk/d2l/le/content/83156/viewContent/526455/View" TargetMode="External"/><Relationship Id="rId26" Type="http://schemas.openxmlformats.org/officeDocument/2006/relationships/hyperlink" Target="https://brightspace.hud.ac.uk/d2l/le/content/83156/Home?itemIdentifier=D2L.LE.Content.ContentObject.ModuleCO-537166" TargetMode="External"/><Relationship Id="rId3" Type="http://schemas.openxmlformats.org/officeDocument/2006/relationships/hyperlink" Target="https://brightspace.hud.ac.uk/d2l/le/content/83156/viewContent/526455/View" TargetMode="External"/><Relationship Id="rId21" Type="http://schemas.openxmlformats.org/officeDocument/2006/relationships/hyperlink" Target="https://brightspace.hud.ac.uk/d2l/le/content/83156/viewContent/526455/View" TargetMode="External"/><Relationship Id="rId7" Type="http://schemas.openxmlformats.org/officeDocument/2006/relationships/hyperlink" Target="https://brightspace.hud.ac.uk/d2l/le/content/83156/viewContent/526455/View" TargetMode="External"/><Relationship Id="rId12" Type="http://schemas.openxmlformats.org/officeDocument/2006/relationships/hyperlink" Target="https://brightspace.hud.ac.uk/d2l/le/content/83156/viewContent/526455/View" TargetMode="External"/><Relationship Id="rId17" Type="http://schemas.openxmlformats.org/officeDocument/2006/relationships/hyperlink" Target="https://brightspace.hud.ac.uk/d2l/le/content/83156/viewContent/526455/View" TargetMode="External"/><Relationship Id="rId25" Type="http://schemas.openxmlformats.org/officeDocument/2006/relationships/hyperlink" Target="https://brightspace.hud.ac.uk/d2l/le/content/83156/Home?itemIdentifier=D2L.LE.Content.ContentObject.ModuleCO-537166" TargetMode="External"/><Relationship Id="rId2" Type="http://schemas.openxmlformats.org/officeDocument/2006/relationships/hyperlink" Target="https://brightspace.hud.ac.uk/d2l/le/content/83156/viewContent/526455/View" TargetMode="External"/><Relationship Id="rId16" Type="http://schemas.openxmlformats.org/officeDocument/2006/relationships/hyperlink" Target="https://brightspace.hud.ac.uk/d2l/le/content/83156/viewContent/526455/View" TargetMode="External"/><Relationship Id="rId20" Type="http://schemas.openxmlformats.org/officeDocument/2006/relationships/hyperlink" Target="https://brightspace.hud.ac.uk/d2l/le/content/83156/viewContent/526455/View" TargetMode="External"/><Relationship Id="rId1" Type="http://schemas.openxmlformats.org/officeDocument/2006/relationships/hyperlink" Target="https://brightspace.hud.ac.uk/d2l/le/content/83156/viewContent/526455/View" TargetMode="External"/><Relationship Id="rId6" Type="http://schemas.openxmlformats.org/officeDocument/2006/relationships/hyperlink" Target="https://brightspace.hud.ac.uk/d2l/le/content/83156/viewContent/526455/View" TargetMode="External"/><Relationship Id="rId11" Type="http://schemas.openxmlformats.org/officeDocument/2006/relationships/hyperlink" Target="https://brightspace.hud.ac.uk/d2l/le/content/83156/viewContent/526455/View" TargetMode="External"/><Relationship Id="rId24" Type="http://schemas.openxmlformats.org/officeDocument/2006/relationships/hyperlink" Target="https://brightspace.hud.ac.uk/d2l/le/content/83156/viewContent/532278/View" TargetMode="External"/><Relationship Id="rId5" Type="http://schemas.openxmlformats.org/officeDocument/2006/relationships/hyperlink" Target="https://brightspace.hud.ac.uk/d2l/le/content/83156/viewContent/526455/View" TargetMode="External"/><Relationship Id="rId15" Type="http://schemas.openxmlformats.org/officeDocument/2006/relationships/hyperlink" Target="https://brightspace.hud.ac.uk/d2l/le/content/83156/viewContent/526455/View" TargetMode="External"/><Relationship Id="rId23" Type="http://schemas.openxmlformats.org/officeDocument/2006/relationships/hyperlink" Target="https://brightspace.hud.ac.uk/d2l/le/content/83156/viewContent/532278/View" TargetMode="External"/><Relationship Id="rId10" Type="http://schemas.openxmlformats.org/officeDocument/2006/relationships/hyperlink" Target="https://brightspace.hud.ac.uk/d2l/le/content/83156/viewContent/526455/View" TargetMode="External"/><Relationship Id="rId19" Type="http://schemas.openxmlformats.org/officeDocument/2006/relationships/hyperlink" Target="https://brightspace.hud.ac.uk/d2l/le/content/83156/viewContent/526455/View" TargetMode="External"/><Relationship Id="rId4" Type="http://schemas.openxmlformats.org/officeDocument/2006/relationships/hyperlink" Target="https://brightspace.hud.ac.uk/d2l/le/content/83156/viewContent/526455/View" TargetMode="External"/><Relationship Id="rId9" Type="http://schemas.openxmlformats.org/officeDocument/2006/relationships/hyperlink" Target="https://brightspace.hud.ac.uk/d2l/le/content/83156/viewContent/526455/View" TargetMode="External"/><Relationship Id="rId14" Type="http://schemas.openxmlformats.org/officeDocument/2006/relationships/hyperlink" Target="https://brightspace.hud.ac.uk/d2l/le/content/83156/viewContent/526455/View" TargetMode="External"/><Relationship Id="rId22" Type="http://schemas.openxmlformats.org/officeDocument/2006/relationships/hyperlink" Target="https://brightspace.hud.ac.uk/d2l/le/content/83156/viewContent/526455/View"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huddersfield.brightspace.com/d2l/le/content/83175/viewContent/541872/View" TargetMode="External"/><Relationship Id="rId2" Type="http://schemas.openxmlformats.org/officeDocument/2006/relationships/hyperlink" Target="https://huddersfield.brightspace.com/d2l/le/content/83175/viewContent/541872/View" TargetMode="External"/><Relationship Id="rId1" Type="http://schemas.openxmlformats.org/officeDocument/2006/relationships/hyperlink" Target="https://huddersfield.brightspace.com/d2l/le/content/83175/viewContent/541872/View"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brightspace.hud.ac.uk/d2l/le/83234/discussions/topics/7594/View" TargetMode="External"/><Relationship Id="rId18" Type="http://schemas.openxmlformats.org/officeDocument/2006/relationships/hyperlink" Target="https://brightspace.hud.ac.uk/d2l/le/83234/discussions/topics/7000/View" TargetMode="External"/><Relationship Id="rId26" Type="http://schemas.openxmlformats.org/officeDocument/2006/relationships/hyperlink" Target="https://brightspace.hud.ac.uk/d2l/le/83234/discussions/topics/7515/View" TargetMode="External"/><Relationship Id="rId3" Type="http://schemas.openxmlformats.org/officeDocument/2006/relationships/hyperlink" Target="https://brightspace.hud.ac.uk/d2l/le/83234/discussions/topics/7101/View" TargetMode="External"/><Relationship Id="rId21" Type="http://schemas.openxmlformats.org/officeDocument/2006/relationships/hyperlink" Target="https://brightspace.hud.ac.uk/d2l/le/83234/discussions/topics/7438/View" TargetMode="External"/><Relationship Id="rId7" Type="http://schemas.openxmlformats.org/officeDocument/2006/relationships/hyperlink" Target="https://brightspace.hud.ac.uk/d2l/le/83234/discussions/topics/7438/View" TargetMode="External"/><Relationship Id="rId12" Type="http://schemas.openxmlformats.org/officeDocument/2006/relationships/hyperlink" Target="https://brightspace.hud.ac.uk/d2l/le/83234/discussions/topics/7522/View" TargetMode="External"/><Relationship Id="rId17" Type="http://schemas.openxmlformats.org/officeDocument/2006/relationships/hyperlink" Target="https://brightspace.hud.ac.uk/d2l/le/83234/discussions/topics/6793/View" TargetMode="External"/><Relationship Id="rId25" Type="http://schemas.openxmlformats.org/officeDocument/2006/relationships/hyperlink" Target="https://brightspace.hud.ac.uk/d2l/le/83234/discussions/topics/7495/View" TargetMode="External"/><Relationship Id="rId33" Type="http://schemas.openxmlformats.org/officeDocument/2006/relationships/printerSettings" Target="../printerSettings/printerSettings2.bin"/><Relationship Id="rId2" Type="http://schemas.openxmlformats.org/officeDocument/2006/relationships/hyperlink" Target="https://brightspace.hud.ac.uk/d2l/le/83234/discussions/topics/7000/View" TargetMode="External"/><Relationship Id="rId16" Type="http://schemas.openxmlformats.org/officeDocument/2006/relationships/hyperlink" Target="https://brightspace.hud.ac.uk/d2l/le/83234/discussions/topics/7641/View" TargetMode="External"/><Relationship Id="rId20" Type="http://schemas.openxmlformats.org/officeDocument/2006/relationships/hyperlink" Target="https://brightspace.hud.ac.uk/d2l/le/83234/discussions/topics/7393/View" TargetMode="External"/><Relationship Id="rId29" Type="http://schemas.openxmlformats.org/officeDocument/2006/relationships/hyperlink" Target="https://brightspace.hud.ac.uk/d2l/le/83234/discussions/topics/7594/View" TargetMode="External"/><Relationship Id="rId1" Type="http://schemas.openxmlformats.org/officeDocument/2006/relationships/hyperlink" Target="https://brightspace.hud.ac.uk/d2l/le/83234/discussions/topics/6793/View" TargetMode="External"/><Relationship Id="rId6" Type="http://schemas.openxmlformats.org/officeDocument/2006/relationships/hyperlink" Target="https://brightspace.hud.ac.uk/d2l/le/83234/discussions/topics/7435/View" TargetMode="External"/><Relationship Id="rId11" Type="http://schemas.openxmlformats.org/officeDocument/2006/relationships/hyperlink" Target="https://brightspace.hud.ac.uk/d2l/le/83234/discussions/topics/7582/View" TargetMode="External"/><Relationship Id="rId24" Type="http://schemas.openxmlformats.org/officeDocument/2006/relationships/hyperlink" Target="https://brightspace.hud.ac.uk/d2l/le/83234/discussions/topics/7447/View" TargetMode="External"/><Relationship Id="rId32" Type="http://schemas.openxmlformats.org/officeDocument/2006/relationships/hyperlink" Target="https://brightspace.hud.ac.uk/d2l/le/83234/discussions/topics/7641/View" TargetMode="External"/><Relationship Id="rId5" Type="http://schemas.openxmlformats.org/officeDocument/2006/relationships/hyperlink" Target="https://brightspace.hud.ac.uk/d2l/le/83234/discussions/topics/7438/View" TargetMode="External"/><Relationship Id="rId15" Type="http://schemas.openxmlformats.org/officeDocument/2006/relationships/hyperlink" Target="https://brightspace.hud.ac.uk/d2l/le/83234/discussions/topics/7744/View" TargetMode="External"/><Relationship Id="rId23" Type="http://schemas.openxmlformats.org/officeDocument/2006/relationships/hyperlink" Target="https://brightspace.hud.ac.uk/d2l/le/83234/discussions/topics/7438/View" TargetMode="External"/><Relationship Id="rId28" Type="http://schemas.openxmlformats.org/officeDocument/2006/relationships/hyperlink" Target="https://brightspace.hud.ac.uk/d2l/le/83234/discussions/topics/7522/View" TargetMode="External"/><Relationship Id="rId10" Type="http://schemas.openxmlformats.org/officeDocument/2006/relationships/hyperlink" Target="https://brightspace.hud.ac.uk/d2l/le/83234/discussions/topics/7515/View" TargetMode="External"/><Relationship Id="rId19" Type="http://schemas.openxmlformats.org/officeDocument/2006/relationships/hyperlink" Target="https://brightspace.hud.ac.uk/d2l/le/83234/discussions/topics/7101/View" TargetMode="External"/><Relationship Id="rId31" Type="http://schemas.openxmlformats.org/officeDocument/2006/relationships/hyperlink" Target="https://brightspace.hud.ac.uk/d2l/le/83234/discussions/topics/7744/View" TargetMode="External"/><Relationship Id="rId4" Type="http://schemas.openxmlformats.org/officeDocument/2006/relationships/hyperlink" Target="https://brightspace.hud.ac.uk/d2l/le/83234/discussions/topics/7393/View" TargetMode="External"/><Relationship Id="rId9" Type="http://schemas.openxmlformats.org/officeDocument/2006/relationships/hyperlink" Target="https://brightspace.hud.ac.uk/d2l/le/83234/discussions/topics/7495/View" TargetMode="External"/><Relationship Id="rId14" Type="http://schemas.openxmlformats.org/officeDocument/2006/relationships/hyperlink" Target="https://brightspace.hud.ac.uk/d2l/le/83234/discussions/topics/7672/View" TargetMode="External"/><Relationship Id="rId22" Type="http://schemas.openxmlformats.org/officeDocument/2006/relationships/hyperlink" Target="https://brightspace.hud.ac.uk/d2l/le/83234/discussions/topics/7435/View" TargetMode="External"/><Relationship Id="rId27" Type="http://schemas.openxmlformats.org/officeDocument/2006/relationships/hyperlink" Target="https://brightspace.hud.ac.uk/d2l/le/83234/discussions/topics/7582/View" TargetMode="External"/><Relationship Id="rId30" Type="http://schemas.openxmlformats.org/officeDocument/2006/relationships/hyperlink" Target="https://brightspace.hud.ac.uk/d2l/le/83234/discussions/topics/7672/View" TargetMode="External"/><Relationship Id="rId8" Type="http://schemas.openxmlformats.org/officeDocument/2006/relationships/hyperlink" Target="https://brightspace.hud.ac.uk/d2l/le/83234/discussions/topics/7447/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90B40-2DB6-4C6D-9D2C-9795DF52F340}">
  <dimension ref="A1:BQ44"/>
  <sheetViews>
    <sheetView topLeftCell="AK1" workbookViewId="0">
      <selection activeCell="BI13" sqref="BI13"/>
    </sheetView>
  </sheetViews>
  <sheetFormatPr defaultRowHeight="15"/>
  <cols>
    <col min="1" max="1" width="20.7109375" customWidth="1"/>
    <col min="2" max="2" width="36.85546875" customWidth="1"/>
    <col min="3" max="3" width="20.7109375" customWidth="1"/>
    <col min="4" max="4" width="28.4257812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18.75" customHeight="1">
      <c r="A1" s="7" t="s">
        <v>0</v>
      </c>
      <c r="B1" s="2"/>
      <c r="C1" s="2"/>
      <c r="D1" s="2"/>
      <c r="F1" s="809" t="s">
        <v>1</v>
      </c>
      <c r="G1" s="808" t="s">
        <v>2</v>
      </c>
      <c r="H1" s="808"/>
      <c r="I1" s="808"/>
      <c r="J1" s="808"/>
      <c r="K1" s="808"/>
      <c r="L1" s="808"/>
      <c r="M1" s="808"/>
      <c r="N1" s="809" t="s">
        <v>3</v>
      </c>
      <c r="O1" s="808" t="s">
        <v>4</v>
      </c>
      <c r="P1" s="808"/>
      <c r="Q1" s="808"/>
      <c r="R1" s="808"/>
      <c r="S1" s="808"/>
      <c r="T1" s="808"/>
      <c r="U1" s="808"/>
      <c r="V1" s="809" t="s">
        <v>5</v>
      </c>
      <c r="W1" s="808" t="s">
        <v>6</v>
      </c>
      <c r="X1" s="808"/>
      <c r="Y1" s="808"/>
      <c r="Z1" s="808"/>
      <c r="AA1" s="808"/>
      <c r="AB1" s="808"/>
      <c r="AC1" s="808"/>
      <c r="AD1" s="809" t="s">
        <v>7</v>
      </c>
      <c r="AE1" s="808" t="s">
        <v>8</v>
      </c>
      <c r="AF1" s="808"/>
      <c r="AG1" s="808"/>
      <c r="AH1" s="808"/>
      <c r="AI1" s="808"/>
      <c r="AJ1" s="808"/>
      <c r="AK1" s="808"/>
      <c r="AL1" s="809" t="s">
        <v>9</v>
      </c>
      <c r="AM1" s="808" t="s">
        <v>10</v>
      </c>
      <c r="AN1" s="808"/>
      <c r="AO1" s="808"/>
      <c r="AP1" s="808"/>
      <c r="AQ1" s="808"/>
      <c r="AR1" s="808"/>
      <c r="AS1" s="808"/>
      <c r="AT1" s="809" t="s">
        <v>11</v>
      </c>
      <c r="AU1" s="808" t="s">
        <v>12</v>
      </c>
      <c r="AV1" s="808"/>
      <c r="AW1" s="808"/>
      <c r="AX1" s="808"/>
      <c r="AY1" s="808"/>
      <c r="AZ1" s="808"/>
      <c r="BA1" s="808"/>
      <c r="BB1" s="809" t="s">
        <v>13</v>
      </c>
      <c r="BC1" s="808" t="s">
        <v>14</v>
      </c>
      <c r="BD1" s="808"/>
      <c r="BE1" s="808"/>
      <c r="BF1" s="808"/>
      <c r="BG1" s="808"/>
      <c r="BH1" s="808"/>
      <c r="BI1" s="808"/>
      <c r="BJ1" s="809" t="s">
        <v>15</v>
      </c>
      <c r="BK1" s="808" t="s">
        <v>16</v>
      </c>
      <c r="BL1" s="808"/>
      <c r="BM1" s="808"/>
      <c r="BN1" s="808"/>
      <c r="BO1" s="808"/>
      <c r="BP1" s="808"/>
      <c r="BQ1" s="808"/>
    </row>
    <row r="2" spans="1:69" ht="26.25" customHeight="1">
      <c r="A2" s="705" t="s">
        <v>17</v>
      </c>
      <c r="B2" s="706"/>
      <c r="C2" s="706"/>
      <c r="D2" s="706"/>
      <c r="E2" s="706"/>
      <c r="F2" s="706"/>
      <c r="G2" s="706"/>
      <c r="H2" s="706"/>
      <c r="I2" s="706"/>
      <c r="J2" s="706"/>
      <c r="K2" s="706"/>
      <c r="L2" s="706"/>
      <c r="M2" s="706"/>
      <c r="N2" s="706"/>
      <c r="O2" s="706"/>
      <c r="P2" s="706"/>
      <c r="Q2" s="706"/>
      <c r="R2" s="706"/>
      <c r="S2" s="706"/>
      <c r="T2" s="706"/>
      <c r="U2" s="706"/>
      <c r="V2" s="706"/>
      <c r="W2" s="706"/>
      <c r="X2" s="1885"/>
      <c r="Y2" s="1885"/>
      <c r="Z2" s="1885" t="s">
        <v>18</v>
      </c>
      <c r="AA2" s="1885"/>
      <c r="AB2" s="1885"/>
      <c r="AC2" s="1885"/>
      <c r="AD2" s="1885" t="s">
        <v>19</v>
      </c>
      <c r="AE2" s="1885"/>
      <c r="AF2" s="1885" t="s">
        <v>20</v>
      </c>
      <c r="AG2" s="1885"/>
      <c r="AH2" s="1885" t="s">
        <v>18</v>
      </c>
      <c r="AI2" s="1885"/>
      <c r="AJ2" s="1885"/>
      <c r="AK2" s="1885"/>
      <c r="AL2" s="1885" t="s">
        <v>19</v>
      </c>
      <c r="AM2" s="1885"/>
      <c r="AN2" s="1885" t="s">
        <v>20</v>
      </c>
      <c r="AO2" s="1885"/>
      <c r="AP2" s="1885" t="s">
        <v>18</v>
      </c>
      <c r="AQ2" s="1885"/>
      <c r="AR2" s="1885"/>
      <c r="AS2" s="1885"/>
      <c r="AT2" s="1885" t="s">
        <v>19</v>
      </c>
      <c r="AU2" s="1885"/>
      <c r="AV2" s="1885" t="s">
        <v>20</v>
      </c>
      <c r="AW2" s="1885"/>
      <c r="AX2" s="1885" t="s">
        <v>18</v>
      </c>
      <c r="AY2" s="1885"/>
      <c r="AZ2" s="1885"/>
      <c r="BA2" s="1885"/>
      <c r="BB2" s="809" t="s">
        <v>19</v>
      </c>
      <c r="BC2" s="809"/>
      <c r="BD2" s="809" t="s">
        <v>20</v>
      </c>
      <c r="BE2" s="809"/>
      <c r="BF2" s="809" t="s">
        <v>18</v>
      </c>
      <c r="BG2" s="809"/>
      <c r="BH2" s="809"/>
      <c r="BI2" s="809"/>
      <c r="BJ2" s="809" t="s">
        <v>19</v>
      </c>
      <c r="BK2" s="809"/>
      <c r="BL2" s="809" t="s">
        <v>20</v>
      </c>
      <c r="BM2" s="809"/>
      <c r="BN2" s="809" t="s">
        <v>18</v>
      </c>
      <c r="BO2" s="809"/>
      <c r="BP2" s="809"/>
      <c r="BQ2" s="809"/>
    </row>
    <row r="3" spans="1:69" ht="23.25" customHeight="1">
      <c r="A3" s="2040" t="s">
        <v>21</v>
      </c>
      <c r="B3" s="2041"/>
      <c r="C3" s="2042"/>
      <c r="D3" s="183"/>
      <c r="E3" s="1886" t="s">
        <v>22</v>
      </c>
      <c r="F3" s="1698" t="s">
        <v>23</v>
      </c>
      <c r="G3" s="1699" t="s">
        <v>24</v>
      </c>
      <c r="H3" s="1698" t="s">
        <v>23</v>
      </c>
      <c r="I3" s="1699" t="s">
        <v>24</v>
      </c>
      <c r="J3" s="1698" t="s">
        <v>23</v>
      </c>
      <c r="K3" s="1699" t="s">
        <v>24</v>
      </c>
      <c r="L3" s="1700" t="s">
        <v>25</v>
      </c>
      <c r="M3" s="1701" t="s">
        <v>26</v>
      </c>
      <c r="N3" s="1698" t="s">
        <v>23</v>
      </c>
      <c r="O3" s="1699" t="s">
        <v>24</v>
      </c>
      <c r="P3" s="1698" t="s">
        <v>23</v>
      </c>
      <c r="Q3" s="1699" t="s">
        <v>24</v>
      </c>
      <c r="R3" s="1698" t="s">
        <v>23</v>
      </c>
      <c r="S3" s="1699" t="s">
        <v>24</v>
      </c>
      <c r="T3" s="1700" t="s">
        <v>25</v>
      </c>
      <c r="U3" s="1701" t="s">
        <v>26</v>
      </c>
      <c r="V3" s="1698" t="s">
        <v>23</v>
      </c>
      <c r="W3" s="1699" t="s">
        <v>24</v>
      </c>
      <c r="X3" s="1698" t="s">
        <v>23</v>
      </c>
      <c r="Y3" s="1699" t="s">
        <v>24</v>
      </c>
      <c r="Z3" s="1698" t="s">
        <v>23</v>
      </c>
      <c r="AA3" s="1699" t="s">
        <v>24</v>
      </c>
      <c r="AB3" s="1700" t="s">
        <v>25</v>
      </c>
      <c r="AC3" s="1701" t="s">
        <v>26</v>
      </c>
      <c r="AD3" s="1698" t="s">
        <v>23</v>
      </c>
      <c r="AE3" s="1699" t="s">
        <v>24</v>
      </c>
      <c r="AF3" s="1698" t="s">
        <v>23</v>
      </c>
      <c r="AG3" s="1699" t="s">
        <v>24</v>
      </c>
      <c r="AH3" s="1698" t="s">
        <v>23</v>
      </c>
      <c r="AI3" s="1699" t="s">
        <v>24</v>
      </c>
      <c r="AJ3" s="1700" t="s">
        <v>25</v>
      </c>
      <c r="AK3" s="1701" t="s">
        <v>26</v>
      </c>
      <c r="AL3" s="1698" t="s">
        <v>23</v>
      </c>
      <c r="AM3" s="1699" t="s">
        <v>24</v>
      </c>
      <c r="AN3" s="1698" t="s">
        <v>23</v>
      </c>
      <c r="AO3" s="1699" t="s">
        <v>24</v>
      </c>
      <c r="AP3" s="1698" t="s">
        <v>23</v>
      </c>
      <c r="AQ3" s="1699" t="s">
        <v>24</v>
      </c>
      <c r="AR3" s="1700" t="s">
        <v>25</v>
      </c>
      <c r="AS3" s="1701" t="s">
        <v>26</v>
      </c>
      <c r="AT3" s="1698" t="s">
        <v>23</v>
      </c>
      <c r="AU3" s="1699" t="s">
        <v>24</v>
      </c>
      <c r="AV3" s="1698" t="s">
        <v>23</v>
      </c>
      <c r="AW3" s="1699" t="s">
        <v>24</v>
      </c>
      <c r="AX3" s="1698" t="s">
        <v>23</v>
      </c>
      <c r="AY3" s="1699" t="s">
        <v>24</v>
      </c>
      <c r="AZ3" s="1700" t="s">
        <v>25</v>
      </c>
      <c r="BA3" s="1701" t="s">
        <v>26</v>
      </c>
      <c r="BB3" s="1698" t="s">
        <v>23</v>
      </c>
      <c r="BC3" s="1699" t="s">
        <v>24</v>
      </c>
      <c r="BD3" s="1698" t="s">
        <v>23</v>
      </c>
      <c r="BE3" s="1699" t="s">
        <v>24</v>
      </c>
      <c r="BF3" s="1698" t="s">
        <v>23</v>
      </c>
      <c r="BG3" s="1699" t="s">
        <v>24</v>
      </c>
      <c r="BH3" s="1700" t="s">
        <v>25</v>
      </c>
      <c r="BI3" s="1701" t="s">
        <v>26</v>
      </c>
      <c r="BJ3" s="1698" t="s">
        <v>23</v>
      </c>
      <c r="BK3" s="1699" t="s">
        <v>24</v>
      </c>
      <c r="BL3" s="1698" t="s">
        <v>23</v>
      </c>
      <c r="BM3" s="1699" t="s">
        <v>24</v>
      </c>
      <c r="BN3" s="1698" t="s">
        <v>23</v>
      </c>
      <c r="BO3" s="1699" t="s">
        <v>24</v>
      </c>
      <c r="BP3" s="1700" t="s">
        <v>25</v>
      </c>
      <c r="BQ3" s="1701" t="s">
        <v>26</v>
      </c>
    </row>
    <row r="4" spans="1:69" ht="28.5">
      <c r="A4" s="1887" t="s">
        <v>27</v>
      </c>
      <c r="B4" s="1888" t="s">
        <v>28</v>
      </c>
      <c r="C4" s="1889"/>
      <c r="D4" s="139"/>
      <c r="E4" s="1890"/>
      <c r="F4" s="799"/>
      <c r="G4" s="807"/>
      <c r="H4" s="799"/>
      <c r="I4" s="807"/>
      <c r="J4" s="799"/>
      <c r="K4" s="807"/>
      <c r="L4" s="1702"/>
      <c r="M4" s="1703"/>
      <c r="N4" s="799"/>
      <c r="O4" s="807"/>
      <c r="P4" s="799"/>
      <c r="Q4" s="807"/>
      <c r="R4" s="799"/>
      <c r="S4" s="807"/>
      <c r="T4" s="1702"/>
      <c r="U4" s="1703"/>
      <c r="V4" s="799"/>
      <c r="W4" s="807"/>
      <c r="X4" s="799"/>
      <c r="Y4" s="807"/>
      <c r="Z4" s="799"/>
      <c r="AA4" s="807"/>
      <c r="AB4" s="1702"/>
      <c r="AC4" s="1703"/>
      <c r="AD4" s="799"/>
      <c r="AE4" s="807"/>
      <c r="AF4" s="799"/>
      <c r="AG4" s="807"/>
      <c r="AH4" s="799"/>
      <c r="AI4" s="807"/>
      <c r="AJ4" s="1702"/>
      <c r="AK4" s="1703"/>
      <c r="AL4" s="799"/>
      <c r="AM4" s="807"/>
      <c r="AN4" s="799"/>
      <c r="AO4" s="807"/>
      <c r="AP4" s="799"/>
      <c r="AQ4" s="807"/>
      <c r="AR4" s="1702"/>
      <c r="AS4" s="1703"/>
      <c r="AT4" s="799"/>
      <c r="AU4" s="807"/>
      <c r="AV4" s="799"/>
      <c r="AW4" s="807"/>
      <c r="AX4" s="799"/>
      <c r="AY4" s="807"/>
      <c r="AZ4" s="1702"/>
      <c r="BA4" s="1703"/>
      <c r="BB4" s="799"/>
      <c r="BC4" s="807"/>
      <c r="BD4" s="799"/>
      <c r="BE4" s="807"/>
      <c r="BF4" s="799"/>
      <c r="BG4" s="807"/>
      <c r="BH4" s="1702"/>
      <c r="BI4" s="1703"/>
      <c r="BJ4" s="799"/>
      <c r="BK4" s="807"/>
      <c r="BL4" s="799"/>
      <c r="BM4" s="807"/>
      <c r="BN4" s="799"/>
      <c r="BO4" s="807"/>
      <c r="BP4" s="1702"/>
      <c r="BQ4" s="1703"/>
    </row>
    <row r="5" spans="1:69" ht="26.25" customHeight="1">
      <c r="A5" s="1891" t="s">
        <v>29</v>
      </c>
      <c r="B5" s="1892"/>
      <c r="C5" s="1893"/>
      <c r="D5" s="1894"/>
      <c r="E5" s="1890"/>
      <c r="F5" s="799"/>
      <c r="G5" s="807"/>
      <c r="H5" s="799"/>
      <c r="I5" s="807"/>
      <c r="J5" s="799"/>
      <c r="K5" s="807"/>
      <c r="L5" s="1702"/>
      <c r="M5" s="1703"/>
      <c r="N5" s="799"/>
      <c r="O5" s="807"/>
      <c r="P5" s="799"/>
      <c r="Q5" s="807"/>
      <c r="R5" s="799"/>
      <c r="S5" s="807"/>
      <c r="T5" s="1702"/>
      <c r="U5" s="1703"/>
      <c r="V5" s="799"/>
      <c r="W5" s="807"/>
      <c r="X5" s="799"/>
      <c r="Y5" s="807"/>
      <c r="Z5" s="799"/>
      <c r="AA5" s="807"/>
      <c r="AB5" s="1702" t="s">
        <v>30</v>
      </c>
      <c r="AC5" s="1703"/>
      <c r="AD5" s="799"/>
      <c r="AE5" s="807"/>
      <c r="AF5" s="799"/>
      <c r="AG5" s="807"/>
      <c r="AH5" s="799"/>
      <c r="AI5" s="807"/>
      <c r="AJ5" s="1702" t="s">
        <v>30</v>
      </c>
      <c r="AK5" s="1703"/>
      <c r="AL5" s="799"/>
      <c r="AM5" s="807"/>
      <c r="AN5" s="799"/>
      <c r="AO5" s="807"/>
      <c r="AP5" s="799"/>
      <c r="AQ5" s="807"/>
      <c r="AR5" s="1702" t="s">
        <v>30</v>
      </c>
      <c r="AS5" s="1703"/>
      <c r="AT5" s="799"/>
      <c r="AU5" s="807"/>
      <c r="AV5" s="799"/>
      <c r="AW5" s="807"/>
      <c r="AX5" s="799"/>
      <c r="AY5" s="807"/>
      <c r="AZ5" s="1702" t="s">
        <v>30</v>
      </c>
      <c r="BA5" s="1703"/>
      <c r="BB5" s="799"/>
      <c r="BC5" s="807"/>
      <c r="BD5" s="799"/>
      <c r="BE5" s="807"/>
      <c r="BF5" s="799"/>
      <c r="BG5" s="807"/>
      <c r="BH5" s="1702" t="s">
        <v>30</v>
      </c>
      <c r="BI5" s="1703"/>
      <c r="BJ5" s="799"/>
      <c r="BK5" s="807"/>
      <c r="BL5" s="799"/>
      <c r="BM5" s="807"/>
      <c r="BN5" s="799"/>
      <c r="BO5" s="807"/>
      <c r="BP5" s="1702"/>
      <c r="BQ5" s="1703"/>
    </row>
    <row r="6" spans="1:69" ht="26.25" customHeight="1">
      <c r="A6" s="1895" t="s">
        <v>31</v>
      </c>
      <c r="B6" s="1896"/>
      <c r="C6" s="1897"/>
      <c r="D6" s="1898"/>
      <c r="E6" s="1890"/>
      <c r="F6" s="799"/>
      <c r="G6" s="807"/>
      <c r="H6" s="799"/>
      <c r="I6" s="807"/>
      <c r="J6" s="799"/>
      <c r="K6" s="807"/>
      <c r="L6" s="1702"/>
      <c r="M6" s="1703"/>
      <c r="N6" s="799"/>
      <c r="O6" s="807"/>
      <c r="P6" s="799"/>
      <c r="Q6" s="807"/>
      <c r="R6" s="799"/>
      <c r="S6" s="807"/>
      <c r="T6" s="1702"/>
      <c r="U6" s="1703"/>
      <c r="V6" s="799"/>
      <c r="W6" s="807"/>
      <c r="X6" s="799"/>
      <c r="Y6" s="807"/>
      <c r="Z6" s="799"/>
      <c r="AA6" s="807"/>
      <c r="AB6" s="1702" t="s">
        <v>32</v>
      </c>
      <c r="AC6" s="1703"/>
      <c r="AD6" s="799"/>
      <c r="AE6" s="807"/>
      <c r="AF6" s="799"/>
      <c r="AG6" s="807"/>
      <c r="AH6" s="799"/>
      <c r="AI6" s="807"/>
      <c r="AJ6" s="1702" t="s">
        <v>30</v>
      </c>
      <c r="AK6" s="1703"/>
      <c r="AL6" s="799"/>
      <c r="AM6" s="807"/>
      <c r="AN6" s="799"/>
      <c r="AO6" s="807"/>
      <c r="AP6" s="799"/>
      <c r="AQ6" s="807"/>
      <c r="AR6" s="1702" t="s">
        <v>32</v>
      </c>
      <c r="AS6" s="1703"/>
      <c r="AT6" s="799"/>
      <c r="AU6" s="807"/>
      <c r="AV6" s="799"/>
      <c r="AW6" s="807"/>
      <c r="AX6" s="799"/>
      <c r="AY6" s="807"/>
      <c r="AZ6" s="1702" t="s">
        <v>32</v>
      </c>
      <c r="BA6" s="1703"/>
      <c r="BB6" s="799"/>
      <c r="BC6" s="807"/>
      <c r="BD6" s="799"/>
      <c r="BE6" s="807"/>
      <c r="BF6" s="799"/>
      <c r="BG6" s="807"/>
      <c r="BH6" s="1702" t="s">
        <v>32</v>
      </c>
      <c r="BI6" s="1703"/>
      <c r="BJ6" s="799"/>
      <c r="BK6" s="807"/>
      <c r="BL6" s="799"/>
      <c r="BM6" s="807"/>
      <c r="BN6" s="799"/>
      <c r="BO6" s="807"/>
      <c r="BP6" s="1702"/>
      <c r="BQ6" s="1703"/>
    </row>
    <row r="7" spans="1:69" ht="26.25" customHeight="1">
      <c r="A7" s="1895" t="s">
        <v>33</v>
      </c>
      <c r="B7" s="1896"/>
      <c r="C7" s="1897"/>
      <c r="D7" s="1898"/>
      <c r="E7" s="1890"/>
      <c r="F7" s="799"/>
      <c r="G7" s="807"/>
      <c r="H7" s="799"/>
      <c r="I7" s="807"/>
      <c r="J7" s="799"/>
      <c r="K7" s="807"/>
      <c r="L7" s="1702"/>
      <c r="M7" s="1703"/>
      <c r="N7" s="799"/>
      <c r="O7" s="807"/>
      <c r="P7" s="799"/>
      <c r="Q7" s="807"/>
      <c r="R7" s="799"/>
      <c r="S7" s="807"/>
      <c r="T7" s="1702"/>
      <c r="U7" s="1703"/>
      <c r="V7" s="799"/>
      <c r="W7" s="807"/>
      <c r="X7" s="799"/>
      <c r="Y7" s="807"/>
      <c r="Z7" s="799"/>
      <c r="AA7" s="807"/>
      <c r="AB7" s="1702" t="s">
        <v>30</v>
      </c>
      <c r="AC7" s="1703"/>
      <c r="AD7" s="799"/>
      <c r="AE7" s="807"/>
      <c r="AF7" s="799"/>
      <c r="AG7" s="807"/>
      <c r="AH7" s="799"/>
      <c r="AI7" s="807"/>
      <c r="AJ7" s="1702" t="s">
        <v>30</v>
      </c>
      <c r="AK7" s="1703"/>
      <c r="AL7" s="799"/>
      <c r="AM7" s="807"/>
      <c r="AN7" s="799"/>
      <c r="AO7" s="807"/>
      <c r="AP7" s="799"/>
      <c r="AQ7" s="807"/>
      <c r="AR7" s="1702" t="s">
        <v>30</v>
      </c>
      <c r="AS7" s="1703"/>
      <c r="AT7" s="799"/>
      <c r="AU7" s="807"/>
      <c r="AV7" s="799"/>
      <c r="AW7" s="807"/>
      <c r="AX7" s="799"/>
      <c r="AY7" s="807"/>
      <c r="AZ7" s="1702" t="s">
        <v>30</v>
      </c>
      <c r="BA7" s="1703"/>
      <c r="BB7" s="799"/>
      <c r="BC7" s="807"/>
      <c r="BD7" s="799"/>
      <c r="BE7" s="807"/>
      <c r="BF7" s="799"/>
      <c r="BG7" s="807"/>
      <c r="BH7" s="1702" t="s">
        <v>30</v>
      </c>
      <c r="BI7" s="1703"/>
      <c r="BJ7" s="799"/>
      <c r="BK7" s="807"/>
      <c r="BL7" s="799"/>
      <c r="BM7" s="807"/>
      <c r="BN7" s="799"/>
      <c r="BO7" s="807"/>
      <c r="BP7" s="1702"/>
      <c r="BQ7" s="1703"/>
    </row>
    <row r="8" spans="1:69" ht="26.25" customHeight="1">
      <c r="A8" s="1895" t="s">
        <v>34</v>
      </c>
      <c r="B8" s="1896"/>
      <c r="C8" s="1897"/>
      <c r="D8" s="1898"/>
      <c r="E8" s="1890"/>
      <c r="F8" s="799"/>
      <c r="G8" s="807"/>
      <c r="H8" s="799"/>
      <c r="I8" s="807"/>
      <c r="J8" s="799"/>
      <c r="K8" s="807"/>
      <c r="L8" s="1702"/>
      <c r="M8" s="1703"/>
      <c r="N8" s="799"/>
      <c r="O8" s="807"/>
      <c r="P8" s="799"/>
      <c r="Q8" s="807"/>
      <c r="R8" s="799"/>
      <c r="S8" s="807"/>
      <c r="T8" s="1702"/>
      <c r="U8" s="1703"/>
      <c r="V8" s="799"/>
      <c r="W8" s="807"/>
      <c r="X8" s="799"/>
      <c r="Y8" s="807"/>
      <c r="Z8" s="799"/>
      <c r="AA8" s="807"/>
      <c r="AB8" s="1702" t="s">
        <v>32</v>
      </c>
      <c r="AC8" s="1703"/>
      <c r="AD8" s="799"/>
      <c r="AE8" s="807"/>
      <c r="AF8" s="799"/>
      <c r="AG8" s="807"/>
      <c r="AH8" s="799"/>
      <c r="AI8" s="807"/>
      <c r="AJ8" s="1702" t="s">
        <v>32</v>
      </c>
      <c r="AK8" s="1703"/>
      <c r="AL8" s="799"/>
      <c r="AM8" s="807"/>
      <c r="AN8" s="799"/>
      <c r="AO8" s="807"/>
      <c r="AP8" s="799"/>
      <c r="AQ8" s="807"/>
      <c r="AR8" s="1702" t="s">
        <v>30</v>
      </c>
      <c r="AS8" s="1703"/>
      <c r="AT8" s="799"/>
      <c r="AU8" s="807"/>
      <c r="AV8" s="799"/>
      <c r="AW8" s="807"/>
      <c r="AX8" s="799"/>
      <c r="AY8" s="807"/>
      <c r="AZ8" s="1702" t="s">
        <v>30</v>
      </c>
      <c r="BA8" s="1703"/>
      <c r="BB8" s="799"/>
      <c r="BC8" s="807"/>
      <c r="BD8" s="799"/>
      <c r="BE8" s="807"/>
      <c r="BF8" s="799"/>
      <c r="BG8" s="807"/>
      <c r="BH8" s="1702" t="s">
        <v>30</v>
      </c>
      <c r="BI8" s="1703"/>
      <c r="BJ8" s="799"/>
      <c r="BK8" s="807"/>
      <c r="BL8" s="799"/>
      <c r="BM8" s="807"/>
      <c r="BN8" s="799"/>
      <c r="BO8" s="807"/>
      <c r="BP8" s="1702"/>
      <c r="BQ8" s="1703"/>
    </row>
    <row r="9" spans="1:69" ht="26.25" customHeight="1">
      <c r="A9" s="1895" t="s">
        <v>35</v>
      </c>
      <c r="B9" s="1896"/>
      <c r="C9" s="1897"/>
      <c r="D9" s="1898"/>
      <c r="E9" s="1890"/>
      <c r="F9" s="799"/>
      <c r="G9" s="807"/>
      <c r="H9" s="799"/>
      <c r="I9" s="807"/>
      <c r="J9" s="799"/>
      <c r="K9" s="807"/>
      <c r="L9" s="1702"/>
      <c r="M9" s="1703"/>
      <c r="N9" s="799"/>
      <c r="O9" s="807"/>
      <c r="P9" s="799"/>
      <c r="Q9" s="807"/>
      <c r="R9" s="799"/>
      <c r="S9" s="807"/>
      <c r="T9" s="1702"/>
      <c r="U9" s="1703"/>
      <c r="V9" s="799"/>
      <c r="W9" s="807"/>
      <c r="X9" s="799"/>
      <c r="Y9" s="807"/>
      <c r="Z9" s="799"/>
      <c r="AA9" s="807"/>
      <c r="AB9" s="1702" t="s">
        <v>30</v>
      </c>
      <c r="AC9" s="1703"/>
      <c r="AD9" s="799"/>
      <c r="AE9" s="807"/>
      <c r="AF9" s="799"/>
      <c r="AG9" s="807"/>
      <c r="AH9" s="799"/>
      <c r="AI9" s="807"/>
      <c r="AJ9" s="1702" t="s">
        <v>30</v>
      </c>
      <c r="AK9" s="1703"/>
      <c r="AL9" s="799"/>
      <c r="AM9" s="807"/>
      <c r="AN9" s="799"/>
      <c r="AO9" s="807"/>
      <c r="AP9" s="799"/>
      <c r="AQ9" s="807"/>
      <c r="AR9" s="1702" t="s">
        <v>30</v>
      </c>
      <c r="AS9" s="1703"/>
      <c r="AT9" s="799"/>
      <c r="AU9" s="807"/>
      <c r="AV9" s="799"/>
      <c r="AW9" s="807"/>
      <c r="AX9" s="799"/>
      <c r="AY9" s="807"/>
      <c r="AZ9" s="1702" t="s">
        <v>32</v>
      </c>
      <c r="BA9" s="1703"/>
      <c r="BB9" s="799"/>
      <c r="BC9" s="807"/>
      <c r="BD9" s="799"/>
      <c r="BE9" s="807"/>
      <c r="BF9" s="799"/>
      <c r="BG9" s="807"/>
      <c r="BH9" s="1702" t="s">
        <v>30</v>
      </c>
      <c r="BI9" s="1703"/>
      <c r="BJ9" s="799"/>
      <c r="BK9" s="807"/>
      <c r="BL9" s="799"/>
      <c r="BM9" s="807"/>
      <c r="BN9" s="799"/>
      <c r="BO9" s="807"/>
      <c r="BP9" s="1702"/>
      <c r="BQ9" s="1703"/>
    </row>
    <row r="10" spans="1:69" ht="26.25" customHeight="1">
      <c r="A10" s="1895" t="s">
        <v>36</v>
      </c>
      <c r="B10" s="1896"/>
      <c r="C10" s="1897"/>
      <c r="D10" s="1898"/>
      <c r="E10" s="1890"/>
      <c r="F10" s="799"/>
      <c r="G10" s="807"/>
      <c r="H10" s="799"/>
      <c r="I10" s="807"/>
      <c r="J10" s="799"/>
      <c r="K10" s="807"/>
      <c r="L10" s="1702"/>
      <c r="M10" s="1703"/>
      <c r="N10" s="799"/>
      <c r="O10" s="807"/>
      <c r="P10" s="799"/>
      <c r="Q10" s="807"/>
      <c r="R10" s="799"/>
      <c r="S10" s="807"/>
      <c r="T10" s="1702"/>
      <c r="U10" s="1703"/>
      <c r="V10" s="799"/>
      <c r="W10" s="807"/>
      <c r="X10" s="799"/>
      <c r="Y10" s="807"/>
      <c r="Z10" s="799"/>
      <c r="AA10" s="807"/>
      <c r="AB10" s="1702" t="s">
        <v>30</v>
      </c>
      <c r="AC10" s="1703"/>
      <c r="AD10" s="799"/>
      <c r="AE10" s="807"/>
      <c r="AF10" s="799"/>
      <c r="AG10" s="807"/>
      <c r="AH10" s="799"/>
      <c r="AI10" s="807"/>
      <c r="AJ10" s="1702" t="s">
        <v>30</v>
      </c>
      <c r="AK10" s="1703"/>
      <c r="AL10" s="799"/>
      <c r="AM10" s="807"/>
      <c r="AN10" s="799"/>
      <c r="AO10" s="807"/>
      <c r="AP10" s="799"/>
      <c r="AQ10" s="807"/>
      <c r="AR10" s="1702" t="s">
        <v>30</v>
      </c>
      <c r="AS10" s="1703"/>
      <c r="AT10" s="799"/>
      <c r="AU10" s="807"/>
      <c r="AV10" s="799"/>
      <c r="AW10" s="807"/>
      <c r="AX10" s="799"/>
      <c r="AY10" s="807"/>
      <c r="AZ10" s="1702" t="s">
        <v>30</v>
      </c>
      <c r="BA10" s="1703"/>
      <c r="BB10" s="799"/>
      <c r="BC10" s="807"/>
      <c r="BD10" s="799"/>
      <c r="BE10" s="807"/>
      <c r="BF10" s="799"/>
      <c r="BG10" s="807"/>
      <c r="BH10" s="1702" t="s">
        <v>30</v>
      </c>
      <c r="BI10" s="1703"/>
      <c r="BJ10" s="799"/>
      <c r="BK10" s="807"/>
      <c r="BL10" s="799"/>
      <c r="BM10" s="807"/>
      <c r="BN10" s="799"/>
      <c r="BO10" s="807"/>
      <c r="BP10" s="1702"/>
      <c r="BQ10" s="1703"/>
    </row>
    <row r="11" spans="1:69" ht="26.25" customHeight="1">
      <c r="A11" s="1895" t="s">
        <v>37</v>
      </c>
      <c r="B11" s="1896"/>
      <c r="C11" s="1897"/>
      <c r="D11" s="1898"/>
      <c r="E11" s="1890"/>
      <c r="F11" s="799"/>
      <c r="G11" s="807"/>
      <c r="H11" s="799"/>
      <c r="I11" s="807"/>
      <c r="J11" s="799"/>
      <c r="K11" s="807"/>
      <c r="L11" s="1702"/>
      <c r="M11" s="1703"/>
      <c r="N11" s="799"/>
      <c r="O11" s="807"/>
      <c r="P11" s="799"/>
      <c r="Q11" s="807"/>
      <c r="R11" s="799"/>
      <c r="S11" s="807"/>
      <c r="T11" s="1702"/>
      <c r="U11" s="1703"/>
      <c r="V11" s="799"/>
      <c r="W11" s="807"/>
      <c r="X11" s="799"/>
      <c r="Y11" s="807"/>
      <c r="Z11" s="799"/>
      <c r="AA11" s="807"/>
      <c r="AB11" s="1702" t="s">
        <v>32</v>
      </c>
      <c r="AC11" s="1703"/>
      <c r="AD11" s="799"/>
      <c r="AE11" s="807"/>
      <c r="AF11" s="799"/>
      <c r="AG11" s="807"/>
      <c r="AH11" s="799"/>
      <c r="AI11" s="807"/>
      <c r="AJ11" s="1702" t="s">
        <v>32</v>
      </c>
      <c r="AK11" s="1703"/>
      <c r="AL11" s="799"/>
      <c r="AM11" s="807"/>
      <c r="AN11" s="799"/>
      <c r="AO11" s="807"/>
      <c r="AP11" s="799"/>
      <c r="AQ11" s="807"/>
      <c r="AR11" s="1702" t="s">
        <v>32</v>
      </c>
      <c r="AS11" s="1703"/>
      <c r="AT11" s="799"/>
      <c r="AU11" s="807"/>
      <c r="AV11" s="799"/>
      <c r="AW11" s="807"/>
      <c r="AX11" s="799"/>
      <c r="AY11" s="807"/>
      <c r="AZ11" s="1702" t="s">
        <v>30</v>
      </c>
      <c r="BA11" s="1703"/>
      <c r="BB11" s="799"/>
      <c r="BC11" s="807"/>
      <c r="BD11" s="799"/>
      <c r="BE11" s="807"/>
      <c r="BF11" s="799"/>
      <c r="BG11" s="807"/>
      <c r="BH11" s="1702" t="s">
        <v>30</v>
      </c>
      <c r="BI11" s="1703"/>
      <c r="BJ11" s="799"/>
      <c r="BK11" s="807"/>
      <c r="BL11" s="799"/>
      <c r="BM11" s="807"/>
      <c r="BN11" s="799"/>
      <c r="BO11" s="807"/>
      <c r="BP11" s="1702"/>
      <c r="BQ11" s="1703"/>
    </row>
    <row r="12" spans="1:69" ht="26.25" customHeight="1">
      <c r="A12" s="1895" t="s">
        <v>38</v>
      </c>
      <c r="B12" s="1896"/>
      <c r="C12" s="1897"/>
      <c r="D12" s="1898"/>
      <c r="E12" s="1890"/>
      <c r="F12" s="799"/>
      <c r="G12" s="807"/>
      <c r="H12" s="799"/>
      <c r="I12" s="807"/>
      <c r="J12" s="799"/>
      <c r="K12" s="807"/>
      <c r="L12" s="1702"/>
      <c r="M12" s="1703"/>
      <c r="N12" s="799"/>
      <c r="O12" s="807"/>
      <c r="P12" s="799"/>
      <c r="Q12" s="807"/>
      <c r="R12" s="799"/>
      <c r="S12" s="807"/>
      <c r="T12" s="1702"/>
      <c r="U12" s="1703"/>
      <c r="V12" s="799"/>
      <c r="W12" s="807"/>
      <c r="X12" s="799"/>
      <c r="Y12" s="807"/>
      <c r="Z12" s="799"/>
      <c r="AA12" s="807"/>
      <c r="AB12" s="1702" t="s">
        <v>30</v>
      </c>
      <c r="AC12" s="1703"/>
      <c r="AD12" s="799"/>
      <c r="AE12" s="807"/>
      <c r="AF12" s="799"/>
      <c r="AG12" s="807"/>
      <c r="AH12" s="799"/>
      <c r="AI12" s="807"/>
      <c r="AJ12" s="1702" t="s">
        <v>30</v>
      </c>
      <c r="AK12" s="1703"/>
      <c r="AL12" s="799"/>
      <c r="AM12" s="807"/>
      <c r="AN12" s="799"/>
      <c r="AO12" s="807"/>
      <c r="AP12" s="799"/>
      <c r="AQ12" s="807"/>
      <c r="AR12" s="1702" t="s">
        <v>30</v>
      </c>
      <c r="AS12" s="1703"/>
      <c r="AT12" s="799"/>
      <c r="AU12" s="807"/>
      <c r="AV12" s="799"/>
      <c r="AW12" s="807"/>
      <c r="AX12" s="799"/>
      <c r="AY12" s="807"/>
      <c r="AZ12" s="1702" t="s">
        <v>32</v>
      </c>
      <c r="BA12" s="1703"/>
      <c r="BB12" s="799"/>
      <c r="BC12" s="807"/>
      <c r="BD12" s="799"/>
      <c r="BE12" s="807"/>
      <c r="BF12" s="799"/>
      <c r="BG12" s="807"/>
      <c r="BH12" s="1702" t="s">
        <v>32</v>
      </c>
      <c r="BI12" s="1703"/>
      <c r="BJ12" s="799"/>
      <c r="BK12" s="807"/>
      <c r="BL12" s="799"/>
      <c r="BM12" s="807"/>
      <c r="BN12" s="799"/>
      <c r="BO12" s="807"/>
      <c r="BP12" s="1702"/>
      <c r="BQ12" s="1703"/>
    </row>
    <row r="13" spans="1:69" ht="26.25" customHeight="1">
      <c r="A13" s="1895" t="s">
        <v>39</v>
      </c>
      <c r="B13" s="1896"/>
      <c r="C13" s="1897"/>
      <c r="D13" s="1898"/>
      <c r="E13" s="1890"/>
      <c r="F13" s="799"/>
      <c r="G13" s="807"/>
      <c r="H13" s="799"/>
      <c r="I13" s="807"/>
      <c r="J13" s="799"/>
      <c r="K13" s="807"/>
      <c r="L13" s="1702"/>
      <c r="M13" s="1703"/>
      <c r="N13" s="799"/>
      <c r="O13" s="807"/>
      <c r="P13" s="799"/>
      <c r="Q13" s="807"/>
      <c r="R13" s="799"/>
      <c r="S13" s="807"/>
      <c r="T13" s="1702"/>
      <c r="U13" s="1703"/>
      <c r="V13" s="799"/>
      <c r="W13" s="807"/>
      <c r="X13" s="799"/>
      <c r="Y13" s="807"/>
      <c r="Z13" s="799"/>
      <c r="AA13" s="807"/>
      <c r="AB13" s="1702" t="s">
        <v>32</v>
      </c>
      <c r="AC13" s="1703"/>
      <c r="AD13" s="799"/>
      <c r="AE13" s="807"/>
      <c r="AF13" s="799"/>
      <c r="AG13" s="807"/>
      <c r="AH13" s="799"/>
      <c r="AI13" s="807"/>
      <c r="AJ13" s="1702" t="s">
        <v>32</v>
      </c>
      <c r="AK13" s="1703"/>
      <c r="AL13" s="799"/>
      <c r="AM13" s="807"/>
      <c r="AN13" s="799"/>
      <c r="AO13" s="807"/>
      <c r="AP13" s="799"/>
      <c r="AQ13" s="807"/>
      <c r="AR13" s="1702" t="s">
        <v>32</v>
      </c>
      <c r="AS13" s="1703"/>
      <c r="AT13" s="799"/>
      <c r="AU13" s="807"/>
      <c r="AV13" s="799"/>
      <c r="AW13" s="807"/>
      <c r="AX13" s="799"/>
      <c r="AY13" s="807"/>
      <c r="AZ13" s="1702" t="s">
        <v>32</v>
      </c>
      <c r="BA13" s="1703"/>
      <c r="BB13" s="799"/>
      <c r="BC13" s="807"/>
      <c r="BD13" s="799"/>
      <c r="BE13" s="807"/>
      <c r="BF13" s="799"/>
      <c r="BG13" s="807"/>
      <c r="BH13" s="1702" t="s">
        <v>32</v>
      </c>
      <c r="BI13" s="1703"/>
      <c r="BJ13" s="799"/>
      <c r="BK13" s="807"/>
      <c r="BL13" s="799"/>
      <c r="BM13" s="807"/>
      <c r="BN13" s="799"/>
      <c r="BO13" s="807"/>
      <c r="BP13" s="1702"/>
      <c r="BQ13" s="1703"/>
    </row>
    <row r="14" spans="1:69" ht="26.25" customHeight="1">
      <c r="A14" s="1895"/>
      <c r="B14" s="1896"/>
      <c r="C14" s="1897"/>
      <c r="D14" s="1898"/>
      <c r="E14" s="1890"/>
      <c r="F14" s="799"/>
      <c r="G14" s="807"/>
      <c r="H14" s="799"/>
      <c r="I14" s="807"/>
      <c r="J14" s="799"/>
      <c r="K14" s="807"/>
      <c r="L14" s="1702"/>
      <c r="M14" s="1703"/>
      <c r="N14" s="799"/>
      <c r="O14" s="807"/>
      <c r="P14" s="799"/>
      <c r="Q14" s="807"/>
      <c r="R14" s="799"/>
      <c r="S14" s="807"/>
      <c r="T14" s="1702"/>
      <c r="U14" s="1703"/>
      <c r="V14" s="799"/>
      <c r="W14" s="807"/>
      <c r="X14" s="799"/>
      <c r="Y14" s="807"/>
      <c r="Z14" s="799"/>
      <c r="AA14" s="807"/>
      <c r="AB14" s="1702"/>
      <c r="AC14" s="1703"/>
      <c r="AD14" s="799"/>
      <c r="AE14" s="807"/>
      <c r="AF14" s="799"/>
      <c r="AG14" s="807"/>
      <c r="AH14" s="799"/>
      <c r="AI14" s="807"/>
      <c r="AJ14" s="1702"/>
      <c r="AK14" s="1703"/>
      <c r="AL14" s="799"/>
      <c r="AM14" s="807"/>
      <c r="AN14" s="799"/>
      <c r="AO14" s="807"/>
      <c r="AP14" s="799"/>
      <c r="AQ14" s="807"/>
      <c r="AR14" s="1702"/>
      <c r="AS14" s="1703"/>
      <c r="AT14" s="799"/>
      <c r="AU14" s="807"/>
      <c r="AV14" s="799"/>
      <c r="AW14" s="807"/>
      <c r="AX14" s="799"/>
      <c r="AY14" s="807"/>
      <c r="AZ14" s="1702"/>
      <c r="BA14" s="1703"/>
      <c r="BB14" s="799"/>
      <c r="BC14" s="807"/>
      <c r="BD14" s="799"/>
      <c r="BE14" s="807"/>
      <c r="BF14" s="799"/>
      <c r="BG14" s="807"/>
      <c r="BH14" s="1702"/>
      <c r="BI14" s="1703"/>
      <c r="BJ14" s="799"/>
      <c r="BK14" s="807"/>
      <c r="BL14" s="799"/>
      <c r="BM14" s="807"/>
      <c r="BN14" s="799"/>
      <c r="BO14" s="807"/>
      <c r="BP14" s="1702"/>
      <c r="BQ14" s="1703"/>
    </row>
    <row r="15" spans="1:69" ht="26.25" customHeight="1">
      <c r="A15" s="1895"/>
      <c r="B15" s="1896"/>
      <c r="C15" s="1897"/>
      <c r="D15" s="1898"/>
      <c r="E15" s="1890"/>
      <c r="F15" s="799"/>
      <c r="G15" s="807"/>
      <c r="H15" s="799"/>
      <c r="I15" s="807"/>
      <c r="J15" s="799"/>
      <c r="K15" s="807"/>
      <c r="L15" s="1702"/>
      <c r="M15" s="1703"/>
      <c r="N15" s="799"/>
      <c r="O15" s="807"/>
      <c r="P15" s="799"/>
      <c r="Q15" s="807"/>
      <c r="R15" s="799"/>
      <c r="S15" s="807"/>
      <c r="T15" s="1702"/>
      <c r="U15" s="1703"/>
      <c r="V15" s="799"/>
      <c r="W15" s="807"/>
      <c r="X15" s="799"/>
      <c r="Y15" s="807"/>
      <c r="Z15" s="799"/>
      <c r="AA15" s="807"/>
      <c r="AB15" s="1702"/>
      <c r="AC15" s="1703"/>
      <c r="AD15" s="799"/>
      <c r="AE15" s="807"/>
      <c r="AF15" s="799"/>
      <c r="AG15" s="807"/>
      <c r="AH15" s="799"/>
      <c r="AI15" s="807"/>
      <c r="AJ15" s="1702"/>
      <c r="AK15" s="1703"/>
      <c r="AL15" s="799"/>
      <c r="AM15" s="807"/>
      <c r="AN15" s="799"/>
      <c r="AO15" s="807"/>
      <c r="AP15" s="799"/>
      <c r="AQ15" s="807"/>
      <c r="AR15" s="1702"/>
      <c r="AS15" s="1703"/>
      <c r="AT15" s="799"/>
      <c r="AU15" s="807"/>
      <c r="AV15" s="799"/>
      <c r="AW15" s="807"/>
      <c r="AX15" s="799"/>
      <c r="AY15" s="807"/>
      <c r="AZ15" s="1702"/>
      <c r="BA15" s="1703"/>
      <c r="BB15" s="799"/>
      <c r="BC15" s="807"/>
      <c r="BD15" s="799"/>
      <c r="BE15" s="807"/>
      <c r="BF15" s="799"/>
      <c r="BG15" s="807"/>
      <c r="BH15" s="1702"/>
      <c r="BI15" s="1703"/>
      <c r="BJ15" s="799"/>
      <c r="BK15" s="807"/>
      <c r="BL15" s="799"/>
      <c r="BM15" s="807"/>
      <c r="BN15" s="799"/>
      <c r="BO15" s="807"/>
      <c r="BP15" s="1702"/>
      <c r="BQ15" s="1703"/>
    </row>
    <row r="16" spans="1:69" ht="26.25" customHeight="1">
      <c r="A16" s="1895"/>
      <c r="B16" s="1896"/>
      <c r="C16" s="1897"/>
      <c r="D16" s="1898"/>
      <c r="E16" s="1890"/>
      <c r="F16" s="799"/>
      <c r="G16" s="807"/>
      <c r="H16" s="799"/>
      <c r="I16" s="807"/>
      <c r="J16" s="799"/>
      <c r="K16" s="807"/>
      <c r="L16" s="1702"/>
      <c r="M16" s="1703"/>
      <c r="N16" s="799"/>
      <c r="O16" s="807"/>
      <c r="P16" s="799"/>
      <c r="Q16" s="807"/>
      <c r="R16" s="799"/>
      <c r="S16" s="807"/>
      <c r="T16" s="1702"/>
      <c r="U16" s="1703"/>
      <c r="V16" s="799"/>
      <c r="W16" s="807"/>
      <c r="X16" s="799"/>
      <c r="Y16" s="807"/>
      <c r="Z16" s="799"/>
      <c r="AA16" s="807"/>
      <c r="AB16" s="1702"/>
      <c r="AC16" s="1703"/>
      <c r="AD16" s="799"/>
      <c r="AE16" s="807"/>
      <c r="AF16" s="799"/>
      <c r="AG16" s="807"/>
      <c r="AH16" s="799"/>
      <c r="AI16" s="807"/>
      <c r="AJ16" s="1702"/>
      <c r="AK16" s="1703"/>
      <c r="AL16" s="799"/>
      <c r="AM16" s="807"/>
      <c r="AN16" s="799"/>
      <c r="AO16" s="807"/>
      <c r="AP16" s="799"/>
      <c r="AQ16" s="807"/>
      <c r="AR16" s="1702"/>
      <c r="AS16" s="1703"/>
      <c r="AT16" s="799"/>
      <c r="AU16" s="807"/>
      <c r="AV16" s="799"/>
      <c r="AW16" s="807"/>
      <c r="AX16" s="799"/>
      <c r="AY16" s="807"/>
      <c r="AZ16" s="1702"/>
      <c r="BA16" s="1703"/>
      <c r="BB16" s="799"/>
      <c r="BC16" s="807"/>
      <c r="BD16" s="799"/>
      <c r="BE16" s="807"/>
      <c r="BF16" s="799"/>
      <c r="BG16" s="807"/>
      <c r="BH16" s="1702"/>
      <c r="BI16" s="1703"/>
      <c r="BJ16" s="799"/>
      <c r="BK16" s="807"/>
      <c r="BL16" s="799"/>
      <c r="BM16" s="807"/>
      <c r="BN16" s="799"/>
      <c r="BO16" s="807"/>
      <c r="BP16" s="1702"/>
      <c r="BQ16" s="1703"/>
    </row>
    <row r="17" spans="1:69" ht="26.25" customHeight="1">
      <c r="A17" s="1895"/>
      <c r="B17" s="1896"/>
      <c r="C17" s="1897"/>
      <c r="D17" s="1898"/>
      <c r="E17" s="1890"/>
      <c r="F17" s="799"/>
      <c r="G17" s="807"/>
      <c r="H17" s="799"/>
      <c r="I17" s="807"/>
      <c r="J17" s="799"/>
      <c r="K17" s="807"/>
      <c r="L17" s="1702"/>
      <c r="M17" s="1703"/>
      <c r="N17" s="799"/>
      <c r="O17" s="807"/>
      <c r="P17" s="799"/>
      <c r="Q17" s="807"/>
      <c r="R17" s="799"/>
      <c r="S17" s="807"/>
      <c r="T17" s="1702"/>
      <c r="U17" s="1703"/>
      <c r="V17" s="799"/>
      <c r="W17" s="807"/>
      <c r="X17" s="799"/>
      <c r="Y17" s="807"/>
      <c r="Z17" s="799"/>
      <c r="AA17" s="807"/>
      <c r="AB17" s="1702"/>
      <c r="AC17" s="1703"/>
      <c r="AD17" s="799"/>
      <c r="AE17" s="807"/>
      <c r="AF17" s="799"/>
      <c r="AG17" s="807"/>
      <c r="AH17" s="799"/>
      <c r="AI17" s="807"/>
      <c r="AJ17" s="1702"/>
      <c r="AK17" s="1703"/>
      <c r="AL17" s="799"/>
      <c r="AM17" s="807"/>
      <c r="AN17" s="799"/>
      <c r="AO17" s="807"/>
      <c r="AP17" s="799"/>
      <c r="AQ17" s="807"/>
      <c r="AR17" s="1702"/>
      <c r="AS17" s="1703"/>
      <c r="AT17" s="799"/>
      <c r="AU17" s="807"/>
      <c r="AV17" s="799"/>
      <c r="AW17" s="807"/>
      <c r="AX17" s="799"/>
      <c r="AY17" s="807"/>
      <c r="AZ17" s="1702"/>
      <c r="BA17" s="1703"/>
      <c r="BB17" s="799"/>
      <c r="BC17" s="807"/>
      <c r="BD17" s="799"/>
      <c r="BE17" s="807"/>
      <c r="BF17" s="799"/>
      <c r="BG17" s="807"/>
      <c r="BH17" s="1702"/>
      <c r="BI17" s="1703"/>
      <c r="BJ17" s="799"/>
      <c r="BK17" s="807"/>
      <c r="BL17" s="799"/>
      <c r="BM17" s="807"/>
      <c r="BN17" s="799"/>
      <c r="BO17" s="807"/>
      <c r="BP17" s="1702"/>
      <c r="BQ17" s="1703"/>
    </row>
    <row r="18" spans="1:69" ht="26.25" customHeight="1">
      <c r="A18" s="1895"/>
      <c r="B18" s="1896"/>
      <c r="C18" s="1897"/>
      <c r="D18" s="1898"/>
      <c r="E18" s="1890"/>
      <c r="F18" s="799"/>
      <c r="G18" s="807"/>
      <c r="H18" s="799"/>
      <c r="I18" s="807"/>
      <c r="J18" s="799"/>
      <c r="K18" s="807"/>
      <c r="L18" s="1702"/>
      <c r="M18" s="1703"/>
      <c r="N18" s="799"/>
      <c r="O18" s="807"/>
      <c r="P18" s="799"/>
      <c r="Q18" s="807"/>
      <c r="R18" s="799"/>
      <c r="S18" s="807"/>
      <c r="T18" s="1702"/>
      <c r="U18" s="1703"/>
      <c r="V18" s="799"/>
      <c r="W18" s="807"/>
      <c r="X18" s="799"/>
      <c r="Y18" s="807"/>
      <c r="Z18" s="799"/>
      <c r="AA18" s="807"/>
      <c r="AB18" s="1702"/>
      <c r="AC18" s="1703"/>
      <c r="AD18" s="799"/>
      <c r="AE18" s="807"/>
      <c r="AF18" s="799"/>
      <c r="AG18" s="807"/>
      <c r="AH18" s="799"/>
      <c r="AI18" s="807"/>
      <c r="AJ18" s="1702"/>
      <c r="AK18" s="1703"/>
      <c r="AL18" s="799"/>
      <c r="AM18" s="807"/>
      <c r="AN18" s="799"/>
      <c r="AO18" s="807"/>
      <c r="AP18" s="799"/>
      <c r="AQ18" s="807"/>
      <c r="AR18" s="1702"/>
      <c r="AS18" s="1703"/>
      <c r="AT18" s="799"/>
      <c r="AU18" s="807"/>
      <c r="AV18" s="799"/>
      <c r="AW18" s="807"/>
      <c r="AX18" s="799"/>
      <c r="AY18" s="807"/>
      <c r="AZ18" s="1702"/>
      <c r="BA18" s="1703"/>
      <c r="BB18" s="799"/>
      <c r="BC18" s="807"/>
      <c r="BD18" s="799"/>
      <c r="BE18" s="807"/>
      <c r="BF18" s="799"/>
      <c r="BG18" s="807"/>
      <c r="BH18" s="1702"/>
      <c r="BI18" s="1703"/>
      <c r="BJ18" s="799"/>
      <c r="BK18" s="807"/>
      <c r="BL18" s="799"/>
      <c r="BM18" s="807"/>
      <c r="BN18" s="799"/>
      <c r="BO18" s="807"/>
      <c r="BP18" s="1702"/>
      <c r="BQ18" s="1703"/>
    </row>
    <row r="19" spans="1:69" ht="26.25" customHeight="1">
      <c r="A19" s="1895"/>
      <c r="B19" s="1896"/>
      <c r="C19" s="1897"/>
      <c r="D19" s="1898"/>
      <c r="E19" s="1890"/>
      <c r="F19" s="799"/>
      <c r="G19" s="807"/>
      <c r="H19" s="799"/>
      <c r="I19" s="807"/>
      <c r="J19" s="799"/>
      <c r="K19" s="807"/>
      <c r="L19" s="1702"/>
      <c r="M19" s="1703"/>
      <c r="N19" s="799"/>
      <c r="O19" s="807"/>
      <c r="P19" s="799"/>
      <c r="Q19" s="807"/>
      <c r="R19" s="799"/>
      <c r="S19" s="807"/>
      <c r="T19" s="1702"/>
      <c r="U19" s="1703"/>
      <c r="V19" s="799"/>
      <c r="W19" s="807"/>
      <c r="X19" s="799"/>
      <c r="Y19" s="807"/>
      <c r="Z19" s="799"/>
      <c r="AA19" s="807"/>
      <c r="AB19" s="1702"/>
      <c r="AC19" s="1703"/>
      <c r="AD19" s="799"/>
      <c r="AE19" s="807"/>
      <c r="AF19" s="799"/>
      <c r="AG19" s="807"/>
      <c r="AH19" s="799"/>
      <c r="AI19" s="807"/>
      <c r="AJ19" s="1702"/>
      <c r="AK19" s="1703"/>
      <c r="AL19" s="799"/>
      <c r="AM19" s="807"/>
      <c r="AN19" s="799"/>
      <c r="AO19" s="807"/>
      <c r="AP19" s="799"/>
      <c r="AQ19" s="807"/>
      <c r="AR19" s="1702"/>
      <c r="AS19" s="1703"/>
      <c r="AT19" s="799"/>
      <c r="AU19" s="807"/>
      <c r="AV19" s="799"/>
      <c r="AW19" s="807"/>
      <c r="AX19" s="799"/>
      <c r="AY19" s="807"/>
      <c r="AZ19" s="1702"/>
      <c r="BA19" s="1703"/>
      <c r="BB19" s="799"/>
      <c r="BC19" s="807"/>
      <c r="BD19" s="799"/>
      <c r="BE19" s="807"/>
      <c r="BF19" s="799"/>
      <c r="BG19" s="807"/>
      <c r="BH19" s="1702"/>
      <c r="BI19" s="1703"/>
      <c r="BJ19" s="799"/>
      <c r="BK19" s="807"/>
      <c r="BL19" s="799"/>
      <c r="BM19" s="807"/>
      <c r="BN19" s="799"/>
      <c r="BO19" s="807"/>
      <c r="BP19" s="1702"/>
      <c r="BQ19" s="1703"/>
    </row>
    <row r="20" spans="1:69" ht="26.25" customHeight="1">
      <c r="A20" s="1895"/>
      <c r="B20" s="1896"/>
      <c r="C20" s="1897"/>
      <c r="D20" s="1898"/>
      <c r="E20" s="1890"/>
      <c r="F20" s="1704"/>
      <c r="G20" s="1705"/>
      <c r="H20" s="1704"/>
      <c r="I20" s="1705"/>
      <c r="J20" s="1704"/>
      <c r="K20" s="1705"/>
      <c r="L20" s="1706"/>
      <c r="M20" s="1707"/>
      <c r="N20" s="1704"/>
      <c r="O20" s="1705"/>
      <c r="P20" s="1704"/>
      <c r="Q20" s="1705"/>
      <c r="R20" s="1704"/>
      <c r="S20" s="1705"/>
      <c r="T20" s="1706"/>
      <c r="U20" s="1707"/>
      <c r="V20" s="1704"/>
      <c r="W20" s="1705"/>
      <c r="X20" s="1704"/>
      <c r="Y20" s="1705"/>
      <c r="Z20" s="1704"/>
      <c r="AA20" s="1705"/>
      <c r="AB20" s="1706"/>
      <c r="AC20" s="1707"/>
      <c r="AD20" s="1704"/>
      <c r="AE20" s="1705"/>
      <c r="AF20" s="1704"/>
      <c r="AG20" s="1705"/>
      <c r="AH20" s="1704"/>
      <c r="AI20" s="1705"/>
      <c r="AJ20" s="1706"/>
      <c r="AK20" s="1707"/>
      <c r="AL20" s="1704"/>
      <c r="AM20" s="1705"/>
      <c r="AN20" s="1704"/>
      <c r="AO20" s="1705"/>
      <c r="AP20" s="1704"/>
      <c r="AQ20" s="1705"/>
      <c r="AR20" s="1706"/>
      <c r="AS20" s="1707"/>
      <c r="AT20" s="1704"/>
      <c r="AU20" s="1705"/>
      <c r="AV20" s="1704"/>
      <c r="AW20" s="1705"/>
      <c r="AX20" s="1704"/>
      <c r="AY20" s="1705"/>
      <c r="AZ20" s="1706"/>
      <c r="BA20" s="1707"/>
      <c r="BB20" s="1704"/>
      <c r="BC20" s="1705"/>
      <c r="BD20" s="1704"/>
      <c r="BE20" s="1705"/>
      <c r="BF20" s="1704"/>
      <c r="BG20" s="1705"/>
      <c r="BH20" s="1706"/>
      <c r="BI20" s="1707"/>
      <c r="BJ20" s="1704"/>
      <c r="BK20" s="1705"/>
      <c r="BL20" s="1704"/>
      <c r="BM20" s="1705"/>
      <c r="BN20" s="1704"/>
      <c r="BO20" s="1705"/>
      <c r="BP20" s="1706"/>
      <c r="BQ20" s="1707"/>
    </row>
    <row r="21" spans="1:69" ht="26.25" customHeight="1">
      <c r="A21" s="1895"/>
      <c r="B21" s="1896"/>
      <c r="C21" s="1897"/>
      <c r="D21" s="1898"/>
      <c r="E21" s="1890"/>
      <c r="F21" s="1704"/>
      <c r="G21" s="1705"/>
      <c r="H21" s="1704"/>
      <c r="I21" s="1705"/>
      <c r="J21" s="1704"/>
      <c r="K21" s="1705"/>
      <c r="L21" s="1706"/>
      <c r="M21" s="1707"/>
      <c r="N21" s="1704"/>
      <c r="O21" s="1705"/>
      <c r="P21" s="1704"/>
      <c r="Q21" s="1705"/>
      <c r="R21" s="1704"/>
      <c r="S21" s="1705"/>
      <c r="T21" s="1706"/>
      <c r="U21" s="1707"/>
      <c r="V21" s="1704"/>
      <c r="W21" s="1705"/>
      <c r="X21" s="1704"/>
      <c r="Y21" s="1705"/>
      <c r="Z21" s="1704"/>
      <c r="AA21" s="1705"/>
      <c r="AB21" s="1706"/>
      <c r="AC21" s="1707"/>
      <c r="AD21" s="1704"/>
      <c r="AE21" s="1705"/>
      <c r="AF21" s="1704"/>
      <c r="AG21" s="1705"/>
      <c r="AH21" s="1704"/>
      <c r="AI21" s="1705"/>
      <c r="AJ21" s="1706"/>
      <c r="AK21" s="1707"/>
      <c r="AL21" s="1704"/>
      <c r="AM21" s="1705"/>
      <c r="AN21" s="1704"/>
      <c r="AO21" s="1705"/>
      <c r="AP21" s="1704"/>
      <c r="AQ21" s="1705"/>
      <c r="AR21" s="1706"/>
      <c r="AS21" s="1707"/>
      <c r="AT21" s="1704"/>
      <c r="AU21" s="1705"/>
      <c r="AV21" s="1704"/>
      <c r="AW21" s="1705"/>
      <c r="AX21" s="1704"/>
      <c r="AY21" s="1705"/>
      <c r="AZ21" s="1706"/>
      <c r="BA21" s="1707"/>
      <c r="BB21" s="1704"/>
      <c r="BC21" s="1705"/>
      <c r="BD21" s="1704"/>
      <c r="BE21" s="1705"/>
      <c r="BF21" s="1704"/>
      <c r="BG21" s="1705"/>
      <c r="BH21" s="1706"/>
      <c r="BI21" s="1707"/>
      <c r="BJ21" s="1704"/>
      <c r="BK21" s="1705"/>
      <c r="BL21" s="1704"/>
      <c r="BM21" s="1705"/>
      <c r="BN21" s="1704"/>
      <c r="BO21" s="1705"/>
      <c r="BP21" s="1706"/>
      <c r="BQ21" s="1707"/>
    </row>
    <row r="22" spans="1:69" ht="15.75" customHeight="1">
      <c r="A22" s="1899"/>
      <c r="B22" s="1900"/>
      <c r="C22" s="11"/>
      <c r="D22" s="36"/>
      <c r="E22" s="1901"/>
      <c r="F22" s="921"/>
      <c r="G22" s="920"/>
      <c r="H22" s="921"/>
      <c r="I22" s="920"/>
      <c r="J22" s="921"/>
      <c r="K22" s="920"/>
      <c r="L22" s="919"/>
      <c r="M22" s="922"/>
      <c r="N22" s="921"/>
      <c r="O22" s="920"/>
      <c r="P22" s="921"/>
      <c r="Q22" s="920"/>
      <c r="R22" s="921"/>
      <c r="S22" s="920"/>
      <c r="T22" s="919"/>
      <c r="U22" s="922"/>
      <c r="V22" s="921"/>
      <c r="W22" s="920"/>
      <c r="X22" s="921"/>
      <c r="Y22" s="920"/>
      <c r="Z22" s="921"/>
      <c r="AA22" s="920"/>
      <c r="AB22" s="919"/>
      <c r="AC22" s="922"/>
      <c r="AD22" s="921"/>
      <c r="AE22" s="920"/>
      <c r="AF22" s="921"/>
      <c r="AG22" s="920"/>
      <c r="AH22" s="921"/>
      <c r="AI22" s="920"/>
      <c r="AJ22" s="919"/>
      <c r="AK22" s="922"/>
      <c r="AL22" s="921"/>
      <c r="AM22" s="920"/>
      <c r="AN22" s="921"/>
      <c r="AO22" s="920"/>
      <c r="AP22" s="921"/>
      <c r="AQ22" s="920"/>
      <c r="AR22" s="919"/>
      <c r="AS22" s="922"/>
      <c r="AT22" s="921"/>
      <c r="AU22" s="920"/>
      <c r="AV22" s="921"/>
      <c r="AW22" s="920"/>
      <c r="AX22" s="921"/>
      <c r="AY22" s="920"/>
      <c r="AZ22" s="919"/>
      <c r="BA22" s="922"/>
      <c r="BB22" s="921"/>
      <c r="BC22" s="920"/>
      <c r="BD22" s="921"/>
      <c r="BE22" s="920"/>
      <c r="BF22" s="921"/>
      <c r="BG22" s="920"/>
      <c r="BH22" s="919"/>
      <c r="BI22" s="922"/>
      <c r="BJ22" s="921"/>
      <c r="BK22" s="920"/>
      <c r="BL22" s="921"/>
      <c r="BM22" s="920"/>
      <c r="BN22" s="921"/>
      <c r="BO22" s="920"/>
      <c r="BP22" s="919"/>
      <c r="BQ22" s="922"/>
    </row>
    <row r="23" spans="1:69" ht="15.75" customHeight="1">
      <c r="A23" s="1902"/>
      <c r="B23" s="1903"/>
      <c r="C23" s="38"/>
      <c r="D23" s="39"/>
      <c r="E23" s="1901"/>
      <c r="F23" s="921"/>
      <c r="G23" s="920"/>
      <c r="H23" s="921"/>
      <c r="I23" s="920"/>
      <c r="J23" s="921"/>
      <c r="K23" s="920"/>
      <c r="L23" s="919"/>
      <c r="M23" s="922"/>
      <c r="N23" s="921"/>
      <c r="O23" s="920"/>
      <c r="P23" s="921"/>
      <c r="Q23" s="920"/>
      <c r="R23" s="921"/>
      <c r="S23" s="920"/>
      <c r="T23" s="919"/>
      <c r="U23" s="922"/>
      <c r="V23" s="921"/>
      <c r="W23" s="920"/>
      <c r="X23" s="921"/>
      <c r="Y23" s="920"/>
      <c r="Z23" s="921"/>
      <c r="AA23" s="920"/>
      <c r="AB23" s="919"/>
      <c r="AC23" s="922"/>
      <c r="AD23" s="921"/>
      <c r="AE23" s="920"/>
      <c r="AF23" s="921"/>
      <c r="AG23" s="920"/>
      <c r="AH23" s="921"/>
      <c r="AI23" s="920"/>
      <c r="AJ23" s="919"/>
      <c r="AK23" s="922"/>
      <c r="AL23" s="921"/>
      <c r="AM23" s="920"/>
      <c r="AN23" s="921"/>
      <c r="AO23" s="920"/>
      <c r="AP23" s="921"/>
      <c r="AQ23" s="920"/>
      <c r="AR23" s="919"/>
      <c r="AS23" s="922"/>
      <c r="AT23" s="921"/>
      <c r="AU23" s="920"/>
      <c r="AV23" s="921"/>
      <c r="AW23" s="920"/>
      <c r="AX23" s="921"/>
      <c r="AY23" s="920"/>
      <c r="AZ23" s="919"/>
      <c r="BA23" s="922"/>
      <c r="BB23" s="921"/>
      <c r="BC23" s="920"/>
      <c r="BD23" s="921"/>
      <c r="BE23" s="920"/>
      <c r="BF23" s="921"/>
      <c r="BG23" s="920"/>
      <c r="BH23" s="919"/>
      <c r="BI23" s="922"/>
      <c r="BJ23" s="921"/>
      <c r="BK23" s="920"/>
      <c r="BL23" s="921"/>
      <c r="BM23" s="920"/>
      <c r="BN23" s="921"/>
      <c r="BO23" s="920"/>
      <c r="BP23" s="919"/>
      <c r="BQ23" s="922"/>
    </row>
    <row r="24" spans="1:69" ht="15.75" customHeight="1">
      <c r="A24" s="47"/>
      <c r="B24" s="48"/>
      <c r="C24" s="48"/>
      <c r="D24" s="201"/>
      <c r="E24" s="1901"/>
      <c r="F24" s="921"/>
      <c r="G24" s="920"/>
      <c r="H24" s="921"/>
      <c r="I24" s="920"/>
      <c r="J24" s="921"/>
      <c r="K24" s="920"/>
      <c r="L24" s="919"/>
      <c r="M24" s="922"/>
      <c r="N24" s="921"/>
      <c r="O24" s="920"/>
      <c r="P24" s="921"/>
      <c r="Q24" s="920"/>
      <c r="R24" s="921"/>
      <c r="S24" s="920"/>
      <c r="T24" s="919"/>
      <c r="U24" s="922"/>
      <c r="V24" s="921"/>
      <c r="W24" s="920"/>
      <c r="X24" s="921"/>
      <c r="Y24" s="920"/>
      <c r="Z24" s="921"/>
      <c r="AA24" s="920"/>
      <c r="AB24" s="919"/>
      <c r="AC24" s="922"/>
      <c r="AD24" s="921"/>
      <c r="AE24" s="920"/>
      <c r="AF24" s="921"/>
      <c r="AG24" s="920"/>
      <c r="AH24" s="921"/>
      <c r="AI24" s="920"/>
      <c r="AJ24" s="919"/>
      <c r="AK24" s="922"/>
      <c r="AL24" s="921"/>
      <c r="AM24" s="920"/>
      <c r="AN24" s="921"/>
      <c r="AO24" s="920"/>
      <c r="AP24" s="921"/>
      <c r="AQ24" s="920"/>
      <c r="AR24" s="919"/>
      <c r="AS24" s="922"/>
      <c r="AT24" s="921"/>
      <c r="AU24" s="920"/>
      <c r="AV24" s="921"/>
      <c r="AW24" s="920"/>
      <c r="AX24" s="921"/>
      <c r="AY24" s="920"/>
      <c r="AZ24" s="919"/>
      <c r="BA24" s="922"/>
      <c r="BB24" s="921"/>
      <c r="BC24" s="920"/>
      <c r="BD24" s="921"/>
      <c r="BE24" s="920"/>
      <c r="BF24" s="921"/>
      <c r="BG24" s="920"/>
      <c r="BH24" s="919"/>
      <c r="BI24" s="922"/>
      <c r="BJ24" s="921"/>
      <c r="BK24" s="920"/>
      <c r="BL24" s="921"/>
      <c r="BM24" s="920"/>
      <c r="BN24" s="921"/>
      <c r="BO24" s="920"/>
      <c r="BP24" s="919"/>
      <c r="BQ24" s="922"/>
    </row>
    <row r="25" spans="1:69" ht="23.25" customHeight="1">
      <c r="A25" s="2043" t="s">
        <v>21</v>
      </c>
      <c r="B25" s="2044"/>
      <c r="C25" s="2045"/>
      <c r="D25" s="1904"/>
      <c r="E25" s="1901"/>
      <c r="F25" s="921"/>
      <c r="G25" s="920"/>
      <c r="H25" s="921"/>
      <c r="I25" s="920"/>
      <c r="J25" s="921"/>
      <c r="K25" s="920"/>
      <c r="L25" s="919"/>
      <c r="M25" s="922"/>
      <c r="N25" s="921"/>
      <c r="O25" s="920"/>
      <c r="P25" s="921"/>
      <c r="Q25" s="920"/>
      <c r="R25" s="921"/>
      <c r="S25" s="920"/>
      <c r="T25" s="919"/>
      <c r="U25" s="922"/>
      <c r="V25" s="921"/>
      <c r="W25" s="920"/>
      <c r="X25" s="921"/>
      <c r="Y25" s="920"/>
      <c r="Z25" s="921"/>
      <c r="AA25" s="920"/>
      <c r="AB25" s="919"/>
      <c r="AC25" s="922"/>
      <c r="AD25" s="921"/>
      <c r="AE25" s="920"/>
      <c r="AF25" s="921"/>
      <c r="AG25" s="920"/>
      <c r="AH25" s="921"/>
      <c r="AI25" s="920"/>
      <c r="AJ25" s="919"/>
      <c r="AK25" s="922"/>
      <c r="AL25" s="921"/>
      <c r="AM25" s="920"/>
      <c r="AN25" s="921"/>
      <c r="AO25" s="920"/>
      <c r="AP25" s="921"/>
      <c r="AQ25" s="920"/>
      <c r="AR25" s="919"/>
      <c r="AS25" s="922"/>
      <c r="AT25" s="921"/>
      <c r="AU25" s="920"/>
      <c r="AV25" s="921"/>
      <c r="AW25" s="920"/>
      <c r="AX25" s="921"/>
      <c r="AY25" s="920"/>
      <c r="AZ25" s="919"/>
      <c r="BA25" s="922"/>
      <c r="BB25" s="921"/>
      <c r="BC25" s="920"/>
      <c r="BD25" s="921"/>
      <c r="BE25" s="920"/>
      <c r="BF25" s="921"/>
      <c r="BG25" s="920"/>
      <c r="BH25" s="919"/>
      <c r="BI25" s="922"/>
      <c r="BJ25" s="921"/>
      <c r="BK25" s="920"/>
      <c r="BL25" s="921"/>
      <c r="BM25" s="920"/>
      <c r="BN25" s="921"/>
      <c r="BO25" s="920"/>
      <c r="BP25" s="919"/>
      <c r="BQ25" s="922"/>
    </row>
    <row r="26" spans="1:69" ht="28.5" customHeight="1">
      <c r="A26" s="26" t="s">
        <v>27</v>
      </c>
      <c r="B26" s="27" t="s">
        <v>28</v>
      </c>
      <c r="C26" s="32" t="s">
        <v>40</v>
      </c>
      <c r="D26" s="105" t="s">
        <v>41</v>
      </c>
      <c r="E26" s="1901"/>
      <c r="F26" s="921"/>
      <c r="G26" s="920"/>
      <c r="H26" s="921"/>
      <c r="I26" s="920"/>
      <c r="J26" s="921"/>
      <c r="K26" s="920"/>
      <c r="L26" s="919"/>
      <c r="M26" s="922"/>
      <c r="N26" s="921"/>
      <c r="O26" s="920"/>
      <c r="P26" s="921"/>
      <c r="Q26" s="920"/>
      <c r="R26" s="921"/>
      <c r="S26" s="920"/>
      <c r="T26" s="919"/>
      <c r="U26" s="922"/>
      <c r="V26" s="921"/>
      <c r="W26" s="920"/>
      <c r="X26" s="921"/>
      <c r="Y26" s="920"/>
      <c r="Z26" s="921"/>
      <c r="AA26" s="920"/>
      <c r="AB26" s="919"/>
      <c r="AC26" s="922"/>
      <c r="AD26" s="921"/>
      <c r="AE26" s="920"/>
      <c r="AF26" s="921"/>
      <c r="AG26" s="920"/>
      <c r="AH26" s="921"/>
      <c r="AI26" s="920"/>
      <c r="AJ26" s="919"/>
      <c r="AK26" s="922"/>
      <c r="AL26" s="921"/>
      <c r="AM26" s="920"/>
      <c r="AN26" s="921"/>
      <c r="AO26" s="920"/>
      <c r="AP26" s="921"/>
      <c r="AQ26" s="920"/>
      <c r="AR26" s="919"/>
      <c r="AS26" s="922"/>
      <c r="AT26" s="921"/>
      <c r="AU26" s="920"/>
      <c r="AV26" s="921"/>
      <c r="AW26" s="920"/>
      <c r="AX26" s="921"/>
      <c r="AY26" s="920"/>
      <c r="AZ26" s="919"/>
      <c r="BA26" s="922"/>
      <c r="BB26" s="921"/>
      <c r="BC26" s="920"/>
      <c r="BD26" s="921"/>
      <c r="BE26" s="920"/>
      <c r="BF26" s="921"/>
      <c r="BG26" s="920"/>
      <c r="BH26" s="919"/>
      <c r="BI26" s="922"/>
      <c r="BJ26" s="921"/>
      <c r="BK26" s="920"/>
      <c r="BL26" s="921"/>
      <c r="BM26" s="920"/>
      <c r="BN26" s="921"/>
      <c r="BO26" s="920"/>
      <c r="BP26" s="919"/>
      <c r="BQ26" s="922"/>
    </row>
    <row r="27" spans="1:69" ht="15.75">
      <c r="A27" s="33"/>
      <c r="B27" s="4"/>
      <c r="C27" s="86"/>
      <c r="D27" s="86"/>
      <c r="E27" s="1901"/>
      <c r="F27" s="921"/>
      <c r="G27" s="920"/>
      <c r="H27" s="921"/>
      <c r="I27" s="920"/>
      <c r="J27" s="921"/>
      <c r="K27" s="920"/>
      <c r="L27" s="919"/>
      <c r="M27" s="922"/>
      <c r="N27" s="921"/>
      <c r="O27" s="920"/>
      <c r="P27" s="921"/>
      <c r="Q27" s="920"/>
      <c r="R27" s="921"/>
      <c r="S27" s="920"/>
      <c r="T27" s="919"/>
      <c r="U27" s="922"/>
      <c r="V27" s="921"/>
      <c r="W27" s="920"/>
      <c r="X27" s="921"/>
      <c r="Y27" s="920"/>
      <c r="Z27" s="921"/>
      <c r="AA27" s="920"/>
      <c r="AB27" s="919"/>
      <c r="AC27" s="922"/>
      <c r="AD27" s="921"/>
      <c r="AE27" s="920"/>
      <c r="AF27" s="921"/>
      <c r="AG27" s="920"/>
      <c r="AH27" s="921"/>
      <c r="AI27" s="920"/>
      <c r="AJ27" s="919"/>
      <c r="AK27" s="922"/>
      <c r="AL27" s="921"/>
      <c r="AM27" s="920"/>
      <c r="AN27" s="921"/>
      <c r="AO27" s="920"/>
      <c r="AP27" s="921"/>
      <c r="AQ27" s="920"/>
      <c r="AR27" s="919"/>
      <c r="AS27" s="922"/>
      <c r="AT27" s="921"/>
      <c r="AU27" s="920"/>
      <c r="AV27" s="921"/>
      <c r="AW27" s="920"/>
      <c r="AX27" s="921"/>
      <c r="AY27" s="920"/>
      <c r="AZ27" s="919"/>
      <c r="BA27" s="922"/>
      <c r="BB27" s="921"/>
      <c r="BC27" s="920"/>
      <c r="BD27" s="921"/>
      <c r="BE27" s="920"/>
      <c r="BF27" s="921"/>
      <c r="BG27" s="920"/>
      <c r="BH27" s="919"/>
      <c r="BI27" s="922"/>
      <c r="BJ27" s="921"/>
      <c r="BK27" s="920"/>
      <c r="BL27" s="921"/>
      <c r="BM27" s="920"/>
      <c r="BN27" s="921"/>
      <c r="BO27" s="920"/>
      <c r="BP27" s="919"/>
      <c r="BQ27" s="922"/>
    </row>
    <row r="28" spans="1:69" ht="15.75">
      <c r="A28" s="35"/>
      <c r="B28" s="11"/>
      <c r="C28" s="43"/>
      <c r="D28" s="43"/>
      <c r="E28" s="1901"/>
      <c r="F28" s="921"/>
      <c r="G28" s="920"/>
      <c r="H28" s="921"/>
      <c r="I28" s="920"/>
      <c r="J28" s="921"/>
      <c r="K28" s="920"/>
      <c r="L28" s="919"/>
      <c r="M28" s="922"/>
      <c r="N28" s="921"/>
      <c r="O28" s="920"/>
      <c r="P28" s="921"/>
      <c r="Q28" s="920"/>
      <c r="R28" s="921"/>
      <c r="S28" s="920"/>
      <c r="T28" s="919"/>
      <c r="U28" s="922"/>
      <c r="V28" s="921"/>
      <c r="W28" s="920"/>
      <c r="X28" s="921"/>
      <c r="Y28" s="920"/>
      <c r="Z28" s="921"/>
      <c r="AA28" s="920"/>
      <c r="AB28" s="919"/>
      <c r="AC28" s="922"/>
      <c r="AD28" s="921"/>
      <c r="AE28" s="920"/>
      <c r="AF28" s="921"/>
      <c r="AG28" s="920"/>
      <c r="AH28" s="921"/>
      <c r="AI28" s="920"/>
      <c r="AJ28" s="919"/>
      <c r="AK28" s="922"/>
      <c r="AL28" s="921"/>
      <c r="AM28" s="920"/>
      <c r="AN28" s="921"/>
      <c r="AO28" s="920"/>
      <c r="AP28" s="921"/>
      <c r="AQ28" s="920"/>
      <c r="AR28" s="919"/>
      <c r="AS28" s="922"/>
      <c r="AT28" s="921"/>
      <c r="AU28" s="920"/>
      <c r="AV28" s="921"/>
      <c r="AW28" s="920"/>
      <c r="AX28" s="921"/>
      <c r="AY28" s="920"/>
      <c r="AZ28" s="919"/>
      <c r="BA28" s="922"/>
      <c r="BB28" s="921"/>
      <c r="BC28" s="920"/>
      <c r="BD28" s="921"/>
      <c r="BE28" s="920"/>
      <c r="BF28" s="921"/>
      <c r="BG28" s="920"/>
      <c r="BH28" s="919"/>
      <c r="BI28" s="922"/>
      <c r="BJ28" s="921"/>
      <c r="BK28" s="920"/>
      <c r="BL28" s="921"/>
      <c r="BM28" s="920"/>
      <c r="BN28" s="921"/>
      <c r="BO28" s="920"/>
      <c r="BP28" s="919"/>
      <c r="BQ28" s="922"/>
    </row>
    <row r="29" spans="1:69" ht="15.75">
      <c r="A29" s="35"/>
      <c r="B29" s="11"/>
      <c r="C29" s="43"/>
      <c r="D29" s="43"/>
      <c r="E29" s="1901"/>
      <c r="F29" s="921"/>
      <c r="G29" s="920"/>
      <c r="H29" s="921"/>
      <c r="I29" s="920"/>
      <c r="J29" s="921"/>
      <c r="K29" s="920"/>
      <c r="L29" s="919"/>
      <c r="M29" s="922"/>
      <c r="N29" s="921"/>
      <c r="O29" s="920"/>
      <c r="P29" s="921"/>
      <c r="Q29" s="920"/>
      <c r="R29" s="921"/>
      <c r="S29" s="920"/>
      <c r="T29" s="919"/>
      <c r="U29" s="922"/>
      <c r="V29" s="921"/>
      <c r="W29" s="920"/>
      <c r="X29" s="921"/>
      <c r="Y29" s="920"/>
      <c r="Z29" s="921"/>
      <c r="AA29" s="920"/>
      <c r="AB29" s="919"/>
      <c r="AC29" s="922"/>
      <c r="AD29" s="921"/>
      <c r="AE29" s="920"/>
      <c r="AF29" s="921"/>
      <c r="AG29" s="920"/>
      <c r="AH29" s="921"/>
      <c r="AI29" s="920"/>
      <c r="AJ29" s="919"/>
      <c r="AK29" s="922"/>
      <c r="AL29" s="921"/>
      <c r="AM29" s="920"/>
      <c r="AN29" s="921"/>
      <c r="AO29" s="920"/>
      <c r="AP29" s="921"/>
      <c r="AQ29" s="920"/>
      <c r="AR29" s="919"/>
      <c r="AS29" s="922"/>
      <c r="AT29" s="921"/>
      <c r="AU29" s="920"/>
      <c r="AV29" s="921"/>
      <c r="AW29" s="920"/>
      <c r="AX29" s="921"/>
      <c r="AY29" s="920"/>
      <c r="AZ29" s="919"/>
      <c r="BA29" s="922"/>
      <c r="BB29" s="921"/>
      <c r="BC29" s="920"/>
      <c r="BD29" s="921"/>
      <c r="BE29" s="920"/>
      <c r="BF29" s="921"/>
      <c r="BG29" s="920"/>
      <c r="BH29" s="919"/>
      <c r="BI29" s="922"/>
      <c r="BJ29" s="921"/>
      <c r="BK29" s="920"/>
      <c r="BL29" s="921"/>
      <c r="BM29" s="920"/>
      <c r="BN29" s="921"/>
      <c r="BO29" s="920"/>
      <c r="BP29" s="919"/>
      <c r="BQ29" s="922"/>
    </row>
    <row r="30" spans="1:69" ht="15.75">
      <c r="A30" s="35"/>
      <c r="B30" s="11"/>
      <c r="C30" s="43"/>
      <c r="D30" s="43"/>
      <c r="E30" s="1901"/>
      <c r="F30" s="921"/>
      <c r="G30" s="920"/>
      <c r="H30" s="921"/>
      <c r="I30" s="920"/>
      <c r="J30" s="921"/>
      <c r="K30" s="920"/>
      <c r="L30" s="919"/>
      <c r="M30" s="922"/>
      <c r="N30" s="921"/>
      <c r="O30" s="920"/>
      <c r="P30" s="921"/>
      <c r="Q30" s="920"/>
      <c r="R30" s="921"/>
      <c r="S30" s="920"/>
      <c r="T30" s="919"/>
      <c r="U30" s="922"/>
      <c r="V30" s="921"/>
      <c r="W30" s="920"/>
      <c r="X30" s="921"/>
      <c r="Y30" s="920"/>
      <c r="Z30" s="921"/>
      <c r="AA30" s="920"/>
      <c r="AB30" s="919"/>
      <c r="AC30" s="922"/>
      <c r="AD30" s="921"/>
      <c r="AE30" s="920"/>
      <c r="AF30" s="921"/>
      <c r="AG30" s="920"/>
      <c r="AH30" s="921"/>
      <c r="AI30" s="920"/>
      <c r="AJ30" s="919"/>
      <c r="AK30" s="922"/>
      <c r="AL30" s="921"/>
      <c r="AM30" s="920"/>
      <c r="AN30" s="921"/>
      <c r="AO30" s="920"/>
      <c r="AP30" s="921"/>
      <c r="AQ30" s="920"/>
      <c r="AR30" s="919"/>
      <c r="AS30" s="922"/>
      <c r="AT30" s="921"/>
      <c r="AU30" s="920"/>
      <c r="AV30" s="921"/>
      <c r="AW30" s="920"/>
      <c r="AX30" s="921"/>
      <c r="AY30" s="920"/>
      <c r="AZ30" s="919"/>
      <c r="BA30" s="922"/>
      <c r="BB30" s="921"/>
      <c r="BC30" s="920"/>
      <c r="BD30" s="921"/>
      <c r="BE30" s="920"/>
      <c r="BF30" s="921"/>
      <c r="BG30" s="920"/>
      <c r="BH30" s="919"/>
      <c r="BI30" s="922"/>
      <c r="BJ30" s="921"/>
      <c r="BK30" s="920"/>
      <c r="BL30" s="921"/>
      <c r="BM30" s="920"/>
      <c r="BN30" s="921"/>
      <c r="BO30" s="920"/>
      <c r="BP30" s="919"/>
      <c r="BQ30" s="922"/>
    </row>
    <row r="31" spans="1:69" ht="15.75">
      <c r="A31" s="35"/>
      <c r="B31" s="11"/>
      <c r="C31" s="43"/>
      <c r="D31" s="43"/>
      <c r="E31" s="1901"/>
      <c r="F31" s="921"/>
      <c r="G31" s="920"/>
      <c r="H31" s="921"/>
      <c r="I31" s="920"/>
      <c r="J31" s="921"/>
      <c r="K31" s="920"/>
      <c r="L31" s="919"/>
      <c r="M31" s="922"/>
      <c r="N31" s="921"/>
      <c r="O31" s="920"/>
      <c r="P31" s="921"/>
      <c r="Q31" s="920"/>
      <c r="R31" s="921"/>
      <c r="S31" s="920"/>
      <c r="T31" s="919"/>
      <c r="U31" s="922"/>
      <c r="V31" s="921"/>
      <c r="W31" s="920"/>
      <c r="X31" s="921"/>
      <c r="Y31" s="920"/>
      <c r="Z31" s="921"/>
      <c r="AA31" s="920"/>
      <c r="AB31" s="919"/>
      <c r="AC31" s="922"/>
      <c r="AD31" s="921"/>
      <c r="AE31" s="920"/>
      <c r="AF31" s="921"/>
      <c r="AG31" s="920"/>
      <c r="AH31" s="921"/>
      <c r="AI31" s="920"/>
      <c r="AJ31" s="919"/>
      <c r="AK31" s="922"/>
      <c r="AL31" s="921"/>
      <c r="AM31" s="920"/>
      <c r="AN31" s="921"/>
      <c r="AO31" s="920"/>
      <c r="AP31" s="921"/>
      <c r="AQ31" s="920"/>
      <c r="AR31" s="919"/>
      <c r="AS31" s="922"/>
      <c r="AT31" s="921"/>
      <c r="AU31" s="920"/>
      <c r="AV31" s="921"/>
      <c r="AW31" s="920"/>
      <c r="AX31" s="921"/>
      <c r="AY31" s="920"/>
      <c r="AZ31" s="919"/>
      <c r="BA31" s="922"/>
      <c r="BB31" s="921"/>
      <c r="BC31" s="920"/>
      <c r="BD31" s="921"/>
      <c r="BE31" s="920"/>
      <c r="BF31" s="921"/>
      <c r="BG31" s="920"/>
      <c r="BH31" s="919"/>
      <c r="BI31" s="922"/>
      <c r="BJ31" s="921"/>
      <c r="BK31" s="920"/>
      <c r="BL31" s="921"/>
      <c r="BM31" s="920"/>
      <c r="BN31" s="921"/>
      <c r="BO31" s="920"/>
      <c r="BP31" s="919"/>
      <c r="BQ31" s="922"/>
    </row>
    <row r="32" spans="1:69" ht="15.75">
      <c r="A32" s="35"/>
      <c r="B32" s="11"/>
      <c r="C32" s="43"/>
      <c r="D32" s="43"/>
      <c r="E32" s="1901"/>
      <c r="F32" s="921"/>
      <c r="G32" s="920"/>
      <c r="H32" s="921"/>
      <c r="I32" s="920"/>
      <c r="J32" s="921"/>
      <c r="K32" s="920"/>
      <c r="L32" s="919"/>
      <c r="M32" s="922"/>
      <c r="N32" s="921"/>
      <c r="O32" s="920"/>
      <c r="P32" s="921"/>
      <c r="Q32" s="920"/>
      <c r="R32" s="921"/>
      <c r="S32" s="920"/>
      <c r="T32" s="919"/>
      <c r="U32" s="922"/>
      <c r="V32" s="921"/>
      <c r="W32" s="920"/>
      <c r="X32" s="921"/>
      <c r="Y32" s="920"/>
      <c r="Z32" s="921"/>
      <c r="AA32" s="920"/>
      <c r="AB32" s="919"/>
      <c r="AC32" s="922"/>
      <c r="AD32" s="921"/>
      <c r="AE32" s="920"/>
      <c r="AF32" s="921"/>
      <c r="AG32" s="920"/>
      <c r="AH32" s="921"/>
      <c r="AI32" s="920"/>
      <c r="AJ32" s="919"/>
      <c r="AK32" s="922"/>
      <c r="AL32" s="921"/>
      <c r="AM32" s="920"/>
      <c r="AN32" s="921"/>
      <c r="AO32" s="920"/>
      <c r="AP32" s="921"/>
      <c r="AQ32" s="920"/>
      <c r="AR32" s="919"/>
      <c r="AS32" s="922"/>
      <c r="AT32" s="921"/>
      <c r="AU32" s="920"/>
      <c r="AV32" s="921"/>
      <c r="AW32" s="920"/>
      <c r="AX32" s="921"/>
      <c r="AY32" s="920"/>
      <c r="AZ32" s="919"/>
      <c r="BA32" s="922"/>
      <c r="BB32" s="921"/>
      <c r="BC32" s="920"/>
      <c r="BD32" s="921"/>
      <c r="BE32" s="920"/>
      <c r="BF32" s="921"/>
      <c r="BG32" s="920"/>
      <c r="BH32" s="919"/>
      <c r="BI32" s="922"/>
      <c r="BJ32" s="921"/>
      <c r="BK32" s="920"/>
      <c r="BL32" s="921"/>
      <c r="BM32" s="920"/>
      <c r="BN32" s="921"/>
      <c r="BO32" s="920"/>
      <c r="BP32" s="919"/>
      <c r="BQ32" s="922"/>
    </row>
    <row r="33" spans="1:69" ht="15.75">
      <c r="A33" s="35"/>
      <c r="B33" s="11"/>
      <c r="C33" s="43"/>
      <c r="D33" s="43"/>
      <c r="E33" s="1901"/>
      <c r="F33" s="921"/>
      <c r="G33" s="920"/>
      <c r="H33" s="921"/>
      <c r="I33" s="920"/>
      <c r="J33" s="921"/>
      <c r="K33" s="920"/>
      <c r="L33" s="919"/>
      <c r="M33" s="922"/>
      <c r="N33" s="921"/>
      <c r="O33" s="920"/>
      <c r="P33" s="921"/>
      <c r="Q33" s="920"/>
      <c r="R33" s="921"/>
      <c r="S33" s="920"/>
      <c r="T33" s="919"/>
      <c r="U33" s="922"/>
      <c r="V33" s="921"/>
      <c r="W33" s="920"/>
      <c r="X33" s="921"/>
      <c r="Y33" s="920"/>
      <c r="Z33" s="921"/>
      <c r="AA33" s="920"/>
      <c r="AB33" s="919"/>
      <c r="AC33" s="922"/>
      <c r="AD33" s="921"/>
      <c r="AE33" s="920"/>
      <c r="AF33" s="921"/>
      <c r="AG33" s="920"/>
      <c r="AH33" s="921"/>
      <c r="AI33" s="920"/>
      <c r="AJ33" s="919"/>
      <c r="AK33" s="922"/>
      <c r="AL33" s="921"/>
      <c r="AM33" s="920"/>
      <c r="AN33" s="921"/>
      <c r="AO33" s="920"/>
      <c r="AP33" s="921"/>
      <c r="AQ33" s="920"/>
      <c r="AR33" s="919"/>
      <c r="AS33" s="922"/>
      <c r="AT33" s="921"/>
      <c r="AU33" s="920"/>
      <c r="AV33" s="921"/>
      <c r="AW33" s="920"/>
      <c r="AX33" s="921"/>
      <c r="AY33" s="920"/>
      <c r="AZ33" s="919"/>
      <c r="BA33" s="922"/>
      <c r="BB33" s="921"/>
      <c r="BC33" s="920"/>
      <c r="BD33" s="921"/>
      <c r="BE33" s="920"/>
      <c r="BF33" s="921"/>
      <c r="BG33" s="920"/>
      <c r="BH33" s="919"/>
      <c r="BI33" s="922"/>
      <c r="BJ33" s="921"/>
      <c r="BK33" s="920"/>
      <c r="BL33" s="921"/>
      <c r="BM33" s="920"/>
      <c r="BN33" s="921"/>
      <c r="BO33" s="920"/>
      <c r="BP33" s="919"/>
      <c r="BQ33" s="922"/>
    </row>
    <row r="34" spans="1:69" ht="15.75">
      <c r="A34" s="35"/>
      <c r="B34" s="11"/>
      <c r="C34" s="43"/>
      <c r="D34" s="43"/>
      <c r="E34" s="1901"/>
      <c r="F34" s="921"/>
      <c r="G34" s="920"/>
      <c r="H34" s="921"/>
      <c r="I34" s="920"/>
      <c r="J34" s="921"/>
      <c r="K34" s="920"/>
      <c r="L34" s="919"/>
      <c r="M34" s="922"/>
      <c r="N34" s="921"/>
      <c r="O34" s="920"/>
      <c r="P34" s="921"/>
      <c r="Q34" s="920"/>
      <c r="R34" s="921"/>
      <c r="S34" s="920"/>
      <c r="T34" s="919"/>
      <c r="U34" s="922"/>
      <c r="V34" s="921"/>
      <c r="W34" s="920"/>
      <c r="X34" s="921"/>
      <c r="Y34" s="920"/>
      <c r="Z34" s="921"/>
      <c r="AA34" s="920"/>
      <c r="AB34" s="919"/>
      <c r="AC34" s="922"/>
      <c r="AD34" s="921"/>
      <c r="AE34" s="920"/>
      <c r="AF34" s="921"/>
      <c r="AG34" s="920"/>
      <c r="AH34" s="921"/>
      <c r="AI34" s="920"/>
      <c r="AJ34" s="919"/>
      <c r="AK34" s="922"/>
      <c r="AL34" s="921"/>
      <c r="AM34" s="920"/>
      <c r="AN34" s="921"/>
      <c r="AO34" s="920"/>
      <c r="AP34" s="921"/>
      <c r="AQ34" s="920"/>
      <c r="AR34" s="919"/>
      <c r="AS34" s="922"/>
      <c r="AT34" s="921"/>
      <c r="AU34" s="920"/>
      <c r="AV34" s="921"/>
      <c r="AW34" s="920"/>
      <c r="AX34" s="921"/>
      <c r="AY34" s="920"/>
      <c r="AZ34" s="919"/>
      <c r="BA34" s="922"/>
      <c r="BB34" s="921"/>
      <c r="BC34" s="920"/>
      <c r="BD34" s="921"/>
      <c r="BE34" s="920"/>
      <c r="BF34" s="921"/>
      <c r="BG34" s="920"/>
      <c r="BH34" s="919"/>
      <c r="BI34" s="922"/>
      <c r="BJ34" s="921"/>
      <c r="BK34" s="920"/>
      <c r="BL34" s="921"/>
      <c r="BM34" s="920"/>
      <c r="BN34" s="921"/>
      <c r="BO34" s="920"/>
      <c r="BP34" s="919"/>
      <c r="BQ34" s="922"/>
    </row>
    <row r="35" spans="1:69" ht="15.75">
      <c r="A35" s="35"/>
      <c r="B35" s="11"/>
      <c r="C35" s="43"/>
      <c r="D35" s="43"/>
      <c r="E35" s="1901"/>
      <c r="F35" s="921"/>
      <c r="G35" s="920"/>
      <c r="H35" s="921"/>
      <c r="I35" s="920"/>
      <c r="J35" s="921"/>
      <c r="K35" s="920"/>
      <c r="L35" s="919"/>
      <c r="M35" s="922"/>
      <c r="N35" s="921"/>
      <c r="O35" s="920"/>
      <c r="P35" s="921"/>
      <c r="Q35" s="920"/>
      <c r="R35" s="921"/>
      <c r="S35" s="920"/>
      <c r="T35" s="919"/>
      <c r="U35" s="922"/>
      <c r="V35" s="921"/>
      <c r="W35" s="920"/>
      <c r="X35" s="921"/>
      <c r="Y35" s="920"/>
      <c r="Z35" s="921"/>
      <c r="AA35" s="920"/>
      <c r="AB35" s="919"/>
      <c r="AC35" s="922"/>
      <c r="AD35" s="921"/>
      <c r="AE35" s="920"/>
      <c r="AF35" s="921"/>
      <c r="AG35" s="920"/>
      <c r="AH35" s="921"/>
      <c r="AI35" s="920"/>
      <c r="AJ35" s="919"/>
      <c r="AK35" s="922"/>
      <c r="AL35" s="921"/>
      <c r="AM35" s="920"/>
      <c r="AN35" s="921"/>
      <c r="AO35" s="920"/>
      <c r="AP35" s="921"/>
      <c r="AQ35" s="920"/>
      <c r="AR35" s="919"/>
      <c r="AS35" s="922"/>
      <c r="AT35" s="921"/>
      <c r="AU35" s="920"/>
      <c r="AV35" s="921"/>
      <c r="AW35" s="920"/>
      <c r="AX35" s="921"/>
      <c r="AY35" s="920"/>
      <c r="AZ35" s="919"/>
      <c r="BA35" s="922"/>
      <c r="BB35" s="921"/>
      <c r="BC35" s="920"/>
      <c r="BD35" s="921"/>
      <c r="BE35" s="920"/>
      <c r="BF35" s="921"/>
      <c r="BG35" s="920"/>
      <c r="BH35" s="919"/>
      <c r="BI35" s="922"/>
      <c r="BJ35" s="921"/>
      <c r="BK35" s="920"/>
      <c r="BL35" s="921"/>
      <c r="BM35" s="920"/>
      <c r="BN35" s="921"/>
      <c r="BO35" s="920"/>
      <c r="BP35" s="919"/>
      <c r="BQ35" s="922"/>
    </row>
    <row r="36" spans="1:69" ht="15.75">
      <c r="A36" s="35"/>
      <c r="B36" s="11"/>
      <c r="C36" s="43"/>
      <c r="D36" s="43"/>
      <c r="E36" s="1901"/>
      <c r="F36" s="921"/>
      <c r="G36" s="920"/>
      <c r="H36" s="921"/>
      <c r="I36" s="920"/>
      <c r="J36" s="921"/>
      <c r="K36" s="920"/>
      <c r="L36" s="919"/>
      <c r="M36" s="922"/>
      <c r="N36" s="921"/>
      <c r="O36" s="920"/>
      <c r="P36" s="921"/>
      <c r="Q36" s="920"/>
      <c r="R36" s="921"/>
      <c r="S36" s="920"/>
      <c r="T36" s="919"/>
      <c r="U36" s="922"/>
      <c r="V36" s="921"/>
      <c r="W36" s="920"/>
      <c r="X36" s="921"/>
      <c r="Y36" s="920"/>
      <c r="Z36" s="921"/>
      <c r="AA36" s="920"/>
      <c r="AB36" s="919"/>
      <c r="AC36" s="922"/>
      <c r="AD36" s="921"/>
      <c r="AE36" s="920"/>
      <c r="AF36" s="921"/>
      <c r="AG36" s="920"/>
      <c r="AH36" s="921"/>
      <c r="AI36" s="920"/>
      <c r="AJ36" s="919"/>
      <c r="AK36" s="922"/>
      <c r="AL36" s="921"/>
      <c r="AM36" s="920"/>
      <c r="AN36" s="921"/>
      <c r="AO36" s="920"/>
      <c r="AP36" s="921"/>
      <c r="AQ36" s="920"/>
      <c r="AR36" s="919"/>
      <c r="AS36" s="922"/>
      <c r="AT36" s="921"/>
      <c r="AU36" s="920"/>
      <c r="AV36" s="921"/>
      <c r="AW36" s="920"/>
      <c r="AX36" s="921"/>
      <c r="AY36" s="920"/>
      <c r="AZ36" s="919"/>
      <c r="BA36" s="922"/>
      <c r="BB36" s="921"/>
      <c r="BC36" s="920"/>
      <c r="BD36" s="921"/>
      <c r="BE36" s="920"/>
      <c r="BF36" s="921"/>
      <c r="BG36" s="920"/>
      <c r="BH36" s="919"/>
      <c r="BI36" s="922"/>
      <c r="BJ36" s="921"/>
      <c r="BK36" s="920"/>
      <c r="BL36" s="921"/>
      <c r="BM36" s="920"/>
      <c r="BN36" s="921"/>
      <c r="BO36" s="920"/>
      <c r="BP36" s="919"/>
      <c r="BQ36" s="922"/>
    </row>
    <row r="37" spans="1:69" ht="15.75">
      <c r="A37" s="35"/>
      <c r="B37" s="11"/>
      <c r="C37" s="43"/>
      <c r="D37" s="43"/>
      <c r="E37" s="1901"/>
      <c r="F37" s="921"/>
      <c r="G37" s="920"/>
      <c r="H37" s="921"/>
      <c r="I37" s="920"/>
      <c r="J37" s="921"/>
      <c r="K37" s="920"/>
      <c r="L37" s="919"/>
      <c r="M37" s="922"/>
      <c r="N37" s="921"/>
      <c r="O37" s="920"/>
      <c r="P37" s="921"/>
      <c r="Q37" s="920"/>
      <c r="R37" s="921"/>
      <c r="S37" s="920"/>
      <c r="T37" s="919"/>
      <c r="U37" s="922"/>
      <c r="V37" s="921"/>
      <c r="W37" s="920"/>
      <c r="X37" s="921"/>
      <c r="Y37" s="920"/>
      <c r="Z37" s="921"/>
      <c r="AA37" s="920"/>
      <c r="AB37" s="919"/>
      <c r="AC37" s="922"/>
      <c r="AD37" s="921"/>
      <c r="AE37" s="920"/>
      <c r="AF37" s="921"/>
      <c r="AG37" s="920"/>
      <c r="AH37" s="921"/>
      <c r="AI37" s="920"/>
      <c r="AJ37" s="919"/>
      <c r="AK37" s="922"/>
      <c r="AL37" s="921"/>
      <c r="AM37" s="920"/>
      <c r="AN37" s="921"/>
      <c r="AO37" s="920"/>
      <c r="AP37" s="921"/>
      <c r="AQ37" s="920"/>
      <c r="AR37" s="919"/>
      <c r="AS37" s="922"/>
      <c r="AT37" s="921"/>
      <c r="AU37" s="920"/>
      <c r="AV37" s="921"/>
      <c r="AW37" s="920"/>
      <c r="AX37" s="921"/>
      <c r="AY37" s="920"/>
      <c r="AZ37" s="919"/>
      <c r="BA37" s="922"/>
      <c r="BB37" s="921"/>
      <c r="BC37" s="920"/>
      <c r="BD37" s="921"/>
      <c r="BE37" s="920"/>
      <c r="BF37" s="921"/>
      <c r="BG37" s="920"/>
      <c r="BH37" s="919"/>
      <c r="BI37" s="922"/>
      <c r="BJ37" s="921"/>
      <c r="BK37" s="920"/>
      <c r="BL37" s="921"/>
      <c r="BM37" s="920"/>
      <c r="BN37" s="921"/>
      <c r="BO37" s="920"/>
      <c r="BP37" s="919"/>
      <c r="BQ37" s="922"/>
    </row>
    <row r="38" spans="1:69" ht="15.75">
      <c r="A38" s="35"/>
      <c r="B38" s="11"/>
      <c r="C38" s="43"/>
      <c r="D38" s="43"/>
      <c r="E38" s="1901"/>
      <c r="F38" s="1905"/>
      <c r="G38" s="1906"/>
      <c r="H38" s="1905"/>
      <c r="I38" s="1906"/>
      <c r="J38" s="1905"/>
      <c r="K38" s="1906"/>
      <c r="L38" s="1907"/>
      <c r="M38" s="1908"/>
      <c r="N38" s="1905"/>
      <c r="O38" s="1906"/>
      <c r="P38" s="1905"/>
      <c r="Q38" s="1906"/>
      <c r="R38" s="1905"/>
      <c r="S38" s="1906"/>
      <c r="T38" s="1907"/>
      <c r="U38" s="1908"/>
      <c r="V38" s="1905"/>
      <c r="W38" s="1906"/>
      <c r="X38" s="1905"/>
      <c r="Y38" s="1906"/>
      <c r="Z38" s="1905"/>
      <c r="AA38" s="1906"/>
      <c r="AB38" s="1907"/>
      <c r="AC38" s="1908"/>
      <c r="AD38" s="1905"/>
      <c r="AE38" s="1906"/>
      <c r="AF38" s="1905"/>
      <c r="AG38" s="1906"/>
      <c r="AH38" s="1905"/>
      <c r="AI38" s="1906"/>
      <c r="AJ38" s="1907"/>
      <c r="AK38" s="1908"/>
      <c r="AL38" s="1905"/>
      <c r="AM38" s="1906"/>
      <c r="AN38" s="1905"/>
      <c r="AO38" s="1906"/>
      <c r="AP38" s="1905"/>
      <c r="AQ38" s="1906"/>
      <c r="AR38" s="1907"/>
      <c r="AS38" s="1908"/>
      <c r="AT38" s="1905"/>
      <c r="AU38" s="1906"/>
      <c r="AV38" s="1905"/>
      <c r="AW38" s="1906"/>
      <c r="AX38" s="1905"/>
      <c r="AY38" s="1906"/>
      <c r="AZ38" s="1907"/>
      <c r="BA38" s="1908"/>
      <c r="BB38" s="1905"/>
      <c r="BC38" s="1906"/>
      <c r="BD38" s="1905"/>
      <c r="BE38" s="1906"/>
      <c r="BF38" s="1905"/>
      <c r="BG38" s="1906"/>
      <c r="BH38" s="1907"/>
      <c r="BI38" s="1908"/>
      <c r="BJ38" s="1905"/>
      <c r="BK38" s="1906"/>
      <c r="BL38" s="1905"/>
      <c r="BM38" s="1906"/>
      <c r="BN38" s="1905"/>
      <c r="BO38" s="1906"/>
      <c r="BP38" s="1907"/>
      <c r="BQ38" s="1908"/>
    </row>
    <row r="39" spans="1:69" ht="15.75">
      <c r="A39" s="35"/>
      <c r="B39" s="11"/>
      <c r="C39" s="43"/>
      <c r="D39" s="43"/>
      <c r="E39" s="1901"/>
      <c r="F39" s="1905"/>
      <c r="G39" s="1906"/>
      <c r="H39" s="1905"/>
      <c r="I39" s="1906"/>
      <c r="J39" s="1905"/>
      <c r="K39" s="1906"/>
      <c r="L39" s="1907"/>
      <c r="M39" s="1908"/>
      <c r="N39" s="1905"/>
      <c r="O39" s="1906"/>
      <c r="P39" s="1905"/>
      <c r="Q39" s="1906"/>
      <c r="R39" s="1905"/>
      <c r="S39" s="1906"/>
      <c r="T39" s="1907"/>
      <c r="U39" s="1908"/>
      <c r="V39" s="1905"/>
      <c r="W39" s="1906"/>
      <c r="X39" s="1905"/>
      <c r="Y39" s="1906"/>
      <c r="Z39" s="1905"/>
      <c r="AA39" s="1906"/>
      <c r="AB39" s="1907"/>
      <c r="AC39" s="1908"/>
      <c r="AD39" s="1905"/>
      <c r="AE39" s="1906"/>
      <c r="AF39" s="1905"/>
      <c r="AG39" s="1906"/>
      <c r="AH39" s="1905"/>
      <c r="AI39" s="1906"/>
      <c r="AJ39" s="1907"/>
      <c r="AK39" s="1908"/>
      <c r="AL39" s="1905"/>
      <c r="AM39" s="1906"/>
      <c r="AN39" s="1905"/>
      <c r="AO39" s="1906"/>
      <c r="AP39" s="1905"/>
      <c r="AQ39" s="1906"/>
      <c r="AR39" s="1907"/>
      <c r="AS39" s="1908"/>
      <c r="AT39" s="1905"/>
      <c r="AU39" s="1906"/>
      <c r="AV39" s="1905"/>
      <c r="AW39" s="1906"/>
      <c r="AX39" s="1905"/>
      <c r="AY39" s="1906"/>
      <c r="AZ39" s="1907"/>
      <c r="BA39" s="1908"/>
      <c r="BB39" s="1905"/>
      <c r="BC39" s="1906"/>
      <c r="BD39" s="1905"/>
      <c r="BE39" s="1906"/>
      <c r="BF39" s="1905"/>
      <c r="BG39" s="1906"/>
      <c r="BH39" s="1907"/>
      <c r="BI39" s="1908"/>
      <c r="BJ39" s="1905"/>
      <c r="BK39" s="1906"/>
      <c r="BL39" s="1905"/>
      <c r="BM39" s="1906"/>
      <c r="BN39" s="1905"/>
      <c r="BO39" s="1906"/>
      <c r="BP39" s="1907"/>
      <c r="BQ39" s="1908"/>
    </row>
    <row r="40" spans="1:69">
      <c r="A40" s="35"/>
      <c r="B40" s="11"/>
      <c r="C40" s="43"/>
      <c r="D40" s="43"/>
    </row>
    <row r="41" spans="1:69">
      <c r="A41" s="35"/>
      <c r="B41" s="11"/>
      <c r="C41" s="43"/>
      <c r="D41" s="43"/>
    </row>
    <row r="42" spans="1:69">
      <c r="A42" s="35"/>
      <c r="B42" s="11"/>
      <c r="C42" s="43"/>
      <c r="D42" s="43"/>
    </row>
    <row r="43" spans="1:69">
      <c r="A43" s="37"/>
      <c r="B43" s="38"/>
      <c r="C43" s="44"/>
      <c r="D43" s="44"/>
    </row>
    <row r="44" spans="1:69">
      <c r="A44" s="47"/>
      <c r="B44" s="48"/>
      <c r="C44" s="49"/>
      <c r="D44" s="49"/>
    </row>
  </sheetData>
  <mergeCells count="2">
    <mergeCell ref="A3:C3"/>
    <mergeCell ref="A25:C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92A9-C323-42AB-A86E-CCE547E2BB4A}">
  <sheetPr>
    <pageSetUpPr fitToPage="1"/>
  </sheetPr>
  <dimension ref="A1:BW26"/>
  <sheetViews>
    <sheetView topLeftCell="A9" zoomScale="70" zoomScaleNormal="70" zoomScalePageLayoutView="58" workbookViewId="0">
      <selection activeCell="BC28" sqref="BC28"/>
    </sheetView>
  </sheetViews>
  <sheetFormatPr defaultRowHeight="15"/>
  <cols>
    <col min="1" max="1" width="18" customWidth="1"/>
    <col min="2" max="2" width="25.140625" customWidth="1"/>
    <col min="3" max="3" width="15.85546875" customWidth="1"/>
    <col min="4" max="4" width="20.7109375" customWidth="1"/>
    <col min="5" max="5" width="10" customWidth="1"/>
    <col min="6" max="6" width="8.5703125" hidden="1" customWidth="1"/>
    <col min="7" max="7" width="11.42578125" hidden="1" customWidth="1"/>
    <col min="8" max="8" width="8.5703125" hidden="1" customWidth="1"/>
    <col min="9" max="9" width="10.85546875" hidden="1" customWidth="1"/>
    <col min="10" max="10" width="8.5703125" hidden="1" customWidth="1"/>
    <col min="11" max="11" width="10.85546875" hidden="1" customWidth="1"/>
    <col min="12" max="12" width="9.140625" hidden="1" customWidth="1"/>
    <col min="13" max="13" width="10" hidden="1" customWidth="1"/>
    <col min="14" max="14" width="11.42578125" hidden="1" customWidth="1"/>
    <col min="15" max="15" width="10.42578125" hidden="1" customWidth="1"/>
    <col min="16" max="16" width="8.5703125" hidden="1" customWidth="1"/>
    <col min="17" max="17" width="10.28515625" hidden="1" customWidth="1"/>
    <col min="18" max="18" width="8.5703125" hidden="1" customWidth="1"/>
    <col min="19" max="19" width="10.28515625" hidden="1" customWidth="1"/>
    <col min="20" max="20" width="9.140625" hidden="1" customWidth="1"/>
    <col min="21" max="21" width="10" hidden="1" customWidth="1"/>
    <col min="22" max="22" width="8.5703125" hidden="1" customWidth="1"/>
    <col min="23" max="23" width="10.28515625" hidden="1" customWidth="1"/>
    <col min="24" max="24" width="8.5703125" hidden="1" customWidth="1"/>
    <col min="25" max="25" width="10.28515625" hidden="1" customWidth="1"/>
    <col min="26" max="26" width="8.5703125" hidden="1" customWidth="1"/>
    <col min="27" max="27" width="10.28515625" hidden="1" customWidth="1"/>
    <col min="28" max="28" width="9.140625" hidden="1" customWidth="1"/>
    <col min="29" max="29" width="10" customWidth="1"/>
    <col min="30" max="30" width="9.5703125" customWidth="1"/>
    <col min="31" max="31" width="10.28515625" customWidth="1"/>
    <col min="32" max="32" width="8.5703125" customWidth="1"/>
    <col min="33" max="33" width="10.28515625" customWidth="1"/>
    <col min="34" max="34" width="8.5703125" customWidth="1"/>
    <col min="35" max="37" width="10.28515625" customWidth="1"/>
    <col min="38" max="38" width="9.140625" customWidth="1"/>
    <col min="39" max="39" width="10" customWidth="1"/>
    <col min="41" max="41" width="10.28515625" customWidth="1"/>
    <col min="42" max="42" width="8.5703125" customWidth="1"/>
    <col min="43" max="43" width="10.28515625" customWidth="1"/>
    <col min="44" max="44" width="8.5703125" customWidth="1"/>
    <col min="45" max="47" width="10.28515625" customWidth="1"/>
    <col min="48" max="48" width="9.140625" customWidth="1"/>
    <col min="49" max="49" width="10" customWidth="1"/>
    <col min="51" max="51" width="10.7109375" customWidth="1"/>
    <col min="52" max="52" width="8.5703125" customWidth="1"/>
    <col min="53" max="53" width="10.28515625" customWidth="1"/>
    <col min="54" max="54" width="8.5703125" customWidth="1"/>
    <col min="55" max="56" width="10.28515625" customWidth="1"/>
    <col min="57" max="57" width="9.140625" customWidth="1"/>
    <col min="58" max="58" width="10" customWidth="1"/>
  </cols>
  <sheetData>
    <row r="1" spans="1:75" ht="15.75">
      <c r="E1" s="1339"/>
      <c r="F1" s="1340" t="s">
        <v>1</v>
      </c>
      <c r="G1" s="1341" t="s">
        <v>2</v>
      </c>
      <c r="H1" s="1341"/>
      <c r="I1" s="1341"/>
      <c r="J1" s="1341"/>
      <c r="K1" s="1341"/>
      <c r="L1" s="1341"/>
      <c r="M1" s="1341"/>
      <c r="N1" s="1340" t="s">
        <v>3</v>
      </c>
      <c r="O1" s="1341" t="s">
        <v>4</v>
      </c>
      <c r="P1" s="1341"/>
      <c r="Q1" s="1341"/>
      <c r="R1" s="1341"/>
      <c r="S1" s="1341"/>
      <c r="T1" s="1341"/>
      <c r="U1" s="1341"/>
      <c r="V1" s="1340" t="s">
        <v>5</v>
      </c>
      <c r="W1" s="1341" t="s">
        <v>6</v>
      </c>
      <c r="X1" s="1341"/>
      <c r="Y1" s="1341"/>
      <c r="Z1" s="1341"/>
      <c r="AA1" s="1341"/>
      <c r="AB1" s="1341"/>
      <c r="AC1" s="1341"/>
      <c r="AD1" s="1340" t="s">
        <v>7</v>
      </c>
      <c r="AE1" s="1341" t="s">
        <v>8</v>
      </c>
      <c r="AF1" s="1341"/>
      <c r="AG1" s="1341"/>
      <c r="AH1" s="1341"/>
      <c r="AI1" s="1341"/>
      <c r="AJ1" s="1341"/>
      <c r="AK1" s="1341"/>
      <c r="AL1" s="1341"/>
      <c r="AM1" s="1342"/>
      <c r="AN1" s="709" t="s">
        <v>9</v>
      </c>
      <c r="AO1" s="710" t="s">
        <v>10</v>
      </c>
      <c r="AP1" s="710"/>
      <c r="AQ1" s="710"/>
      <c r="AR1" s="710"/>
      <c r="AS1" s="710"/>
      <c r="AT1" s="710"/>
      <c r="AU1" s="710"/>
      <c r="AV1" s="710"/>
      <c r="AW1" s="710"/>
      <c r="AX1" s="1357" t="s">
        <v>11</v>
      </c>
      <c r="AY1" s="1341" t="s">
        <v>12</v>
      </c>
      <c r="AZ1" s="1341"/>
      <c r="BA1" s="1341"/>
      <c r="BB1" s="1341"/>
      <c r="BC1" s="1341"/>
      <c r="BD1" s="1341"/>
      <c r="BE1" s="1341"/>
      <c r="BF1" s="1342"/>
      <c r="BG1" s="1357" t="s">
        <v>13</v>
      </c>
      <c r="BH1" s="1341" t="s">
        <v>14</v>
      </c>
      <c r="BI1" s="1341"/>
      <c r="BJ1" s="1341"/>
      <c r="BK1" s="1341"/>
      <c r="BL1" s="1341"/>
      <c r="BM1" s="1341"/>
      <c r="BN1" s="1341"/>
      <c r="BO1" s="1342"/>
    </row>
    <row r="2" spans="1:75" ht="34.9" customHeight="1">
      <c r="A2" s="705" t="s">
        <v>44</v>
      </c>
      <c r="B2" s="706"/>
      <c r="C2" s="706"/>
      <c r="D2" s="706"/>
      <c r="E2" s="1372"/>
      <c r="F2" s="706"/>
      <c r="G2" s="706"/>
      <c r="H2" s="706"/>
      <c r="I2" s="706"/>
      <c r="J2" s="706"/>
      <c r="K2" s="706"/>
      <c r="L2" s="706"/>
      <c r="M2" s="706"/>
      <c r="N2" s="706"/>
      <c r="O2" s="706"/>
      <c r="P2" s="706"/>
      <c r="Q2" s="706"/>
      <c r="R2" s="706"/>
      <c r="S2" s="706"/>
      <c r="T2" s="706"/>
      <c r="U2" s="706"/>
      <c r="V2" s="706"/>
      <c r="W2" s="706"/>
      <c r="X2" s="706"/>
      <c r="Y2" s="706"/>
      <c r="Z2" s="706"/>
      <c r="AA2" s="706"/>
      <c r="AB2" s="706"/>
      <c r="AC2" s="706"/>
      <c r="AD2" s="706"/>
      <c r="AE2" s="706"/>
      <c r="AF2" s="706"/>
      <c r="AG2" s="706"/>
      <c r="AH2" s="706"/>
      <c r="AI2" s="706"/>
      <c r="AJ2" s="706"/>
      <c r="AK2" s="706"/>
      <c r="AL2" s="706"/>
      <c r="AM2" s="706"/>
      <c r="AN2" s="1357" t="s">
        <v>19</v>
      </c>
      <c r="AO2" s="1340"/>
      <c r="AP2" s="1340" t="s">
        <v>20</v>
      </c>
      <c r="AQ2" s="1340"/>
      <c r="AR2" s="1340" t="s">
        <v>18</v>
      </c>
      <c r="AS2" s="1340"/>
      <c r="AT2" s="1340"/>
      <c r="AU2" s="1340"/>
      <c r="AV2" s="1340"/>
      <c r="AW2" s="1358"/>
      <c r="AX2" s="1141" t="s">
        <v>19</v>
      </c>
      <c r="AY2" s="1141"/>
      <c r="AZ2" s="1141" t="s">
        <v>20</v>
      </c>
      <c r="BA2" s="1141"/>
      <c r="BB2" s="1141" t="s">
        <v>18</v>
      </c>
      <c r="BC2" s="1141"/>
      <c r="BD2" s="1141"/>
      <c r="BE2" s="1141"/>
      <c r="BF2" s="1393"/>
      <c r="BG2" s="1141" t="s">
        <v>19</v>
      </c>
      <c r="BH2" s="1141"/>
      <c r="BI2" s="1141" t="s">
        <v>20</v>
      </c>
      <c r="BJ2" s="1141"/>
      <c r="BK2" s="1141" t="s">
        <v>18</v>
      </c>
      <c r="BL2" s="1141"/>
      <c r="BM2" s="1141"/>
      <c r="BN2" s="1141"/>
      <c r="BO2" s="1393"/>
    </row>
    <row r="3" spans="1:75" s="1" customFormat="1" ht="34.9" customHeight="1">
      <c r="A3" s="2043" t="s">
        <v>47</v>
      </c>
      <c r="B3" s="2044"/>
      <c r="C3" s="2045"/>
      <c r="D3" s="2045"/>
      <c r="E3" s="1374" t="s">
        <v>22</v>
      </c>
      <c r="F3" s="753" t="s">
        <v>23</v>
      </c>
      <c r="G3" s="754" t="s">
        <v>24</v>
      </c>
      <c r="H3" s="753" t="s">
        <v>23</v>
      </c>
      <c r="I3" s="754" t="s">
        <v>24</v>
      </c>
      <c r="J3" s="753" t="s">
        <v>23</v>
      </c>
      <c r="K3" s="754" t="s">
        <v>24</v>
      </c>
      <c r="L3" s="771" t="s">
        <v>25</v>
      </c>
      <c r="M3" s="772" t="s">
        <v>26</v>
      </c>
      <c r="N3" s="753" t="s">
        <v>23</v>
      </c>
      <c r="O3" s="754" t="s">
        <v>24</v>
      </c>
      <c r="P3" s="753" t="s">
        <v>23</v>
      </c>
      <c r="Q3" s="754" t="s">
        <v>24</v>
      </c>
      <c r="R3" s="753" t="s">
        <v>23</v>
      </c>
      <c r="S3" s="754" t="s">
        <v>24</v>
      </c>
      <c r="T3" s="771" t="s">
        <v>25</v>
      </c>
      <c r="U3" s="772" t="s">
        <v>26</v>
      </c>
      <c r="V3" s="753" t="s">
        <v>23</v>
      </c>
      <c r="W3" s="754" t="s">
        <v>24</v>
      </c>
      <c r="X3" s="753" t="s">
        <v>23</v>
      </c>
      <c r="Y3" s="754" t="s">
        <v>24</v>
      </c>
      <c r="Z3" s="753" t="s">
        <v>23</v>
      </c>
      <c r="AA3" s="754" t="s">
        <v>24</v>
      </c>
      <c r="AB3" s="771" t="s">
        <v>25</v>
      </c>
      <c r="AC3" s="772" t="s">
        <v>26</v>
      </c>
      <c r="AD3" s="753" t="s">
        <v>23</v>
      </c>
      <c r="AE3" s="754" t="s">
        <v>24</v>
      </c>
      <c r="AF3" s="753" t="s">
        <v>23</v>
      </c>
      <c r="AG3" s="754" t="s">
        <v>24</v>
      </c>
      <c r="AH3" s="753" t="s">
        <v>23</v>
      </c>
      <c r="AI3" s="754" t="s">
        <v>24</v>
      </c>
      <c r="AJ3" s="754" t="s">
        <v>445</v>
      </c>
      <c r="AK3" s="754" t="s">
        <v>610</v>
      </c>
      <c r="AL3" s="771" t="s">
        <v>25</v>
      </c>
      <c r="AM3" s="772" t="s">
        <v>26</v>
      </c>
      <c r="AN3" s="770" t="s">
        <v>23</v>
      </c>
      <c r="AO3" s="754" t="s">
        <v>24</v>
      </c>
      <c r="AP3" s="753" t="s">
        <v>23</v>
      </c>
      <c r="AQ3" s="754" t="s">
        <v>24</v>
      </c>
      <c r="AR3" s="753" t="s">
        <v>23</v>
      </c>
      <c r="AS3" s="754" t="s">
        <v>24</v>
      </c>
      <c r="AT3" s="754" t="s">
        <v>445</v>
      </c>
      <c r="AU3" s="754" t="s">
        <v>611</v>
      </c>
      <c r="AV3" s="771" t="s">
        <v>25</v>
      </c>
      <c r="AW3" s="1343" t="s">
        <v>26</v>
      </c>
      <c r="AX3" s="753" t="s">
        <v>23</v>
      </c>
      <c r="AY3" s="754" t="s">
        <v>24</v>
      </c>
      <c r="AZ3" s="753" t="s">
        <v>23</v>
      </c>
      <c r="BA3" s="754" t="s">
        <v>24</v>
      </c>
      <c r="BB3" s="753" t="s">
        <v>23</v>
      </c>
      <c r="BC3" s="754" t="s">
        <v>445</v>
      </c>
      <c r="BD3" s="754" t="s">
        <v>611</v>
      </c>
      <c r="BE3" s="771" t="s">
        <v>25</v>
      </c>
      <c r="BF3" s="1343" t="s">
        <v>26</v>
      </c>
      <c r="BG3" s="753" t="s">
        <v>23</v>
      </c>
      <c r="BH3" s="754" t="s">
        <v>24</v>
      </c>
      <c r="BI3" s="753" t="s">
        <v>23</v>
      </c>
      <c r="BJ3" s="754" t="s">
        <v>24</v>
      </c>
      <c r="BK3" s="753" t="s">
        <v>23</v>
      </c>
      <c r="BL3" s="754" t="s">
        <v>445</v>
      </c>
      <c r="BM3" s="754" t="s">
        <v>611</v>
      </c>
      <c r="BN3" s="771" t="s">
        <v>25</v>
      </c>
      <c r="BO3" s="1343" t="s">
        <v>26</v>
      </c>
    </row>
    <row r="4" spans="1:75" s="10" customFormat="1" ht="31.5" customHeight="1">
      <c r="A4" s="1039" t="s">
        <v>27</v>
      </c>
      <c r="B4" s="1040" t="s">
        <v>28</v>
      </c>
      <c r="C4" s="1040" t="s">
        <v>40</v>
      </c>
      <c r="D4" s="1386" t="s">
        <v>41</v>
      </c>
      <c r="E4" s="1375"/>
      <c r="F4" s="756"/>
      <c r="G4" s="757"/>
      <c r="H4" s="756"/>
      <c r="I4" s="757"/>
      <c r="J4" s="756"/>
      <c r="K4" s="757"/>
      <c r="L4" s="774"/>
      <c r="M4" s="775"/>
      <c r="N4" s="756"/>
      <c r="O4" s="757"/>
      <c r="P4" s="756"/>
      <c r="Q4" s="757"/>
      <c r="R4" s="756"/>
      <c r="S4" s="757"/>
      <c r="T4" s="774"/>
      <c r="U4" s="775"/>
      <c r="V4" s="756"/>
      <c r="W4" s="757"/>
      <c r="X4" s="756"/>
      <c r="Y4" s="757"/>
      <c r="Z4" s="756"/>
      <c r="AA4" s="757"/>
      <c r="AB4" s="774"/>
      <c r="AC4" s="775"/>
      <c r="AD4" s="756"/>
      <c r="AE4" s="757"/>
      <c r="AF4" s="756"/>
      <c r="AG4" s="757"/>
      <c r="AH4" s="756"/>
      <c r="AI4" s="757"/>
      <c r="AJ4" s="757"/>
      <c r="AK4" s="757"/>
      <c r="AL4" s="774"/>
      <c r="AM4" s="775"/>
      <c r="AN4" s="773"/>
      <c r="AO4" s="757"/>
      <c r="AP4" s="756"/>
      <c r="AQ4" s="757"/>
      <c r="AR4" s="756"/>
      <c r="AS4" s="757"/>
      <c r="AT4" s="757"/>
      <c r="AU4" s="757"/>
      <c r="AV4" s="774"/>
      <c r="AW4" s="964"/>
      <c r="AX4" s="756"/>
      <c r="AY4" s="757"/>
      <c r="AZ4" s="756"/>
      <c r="BA4" s="757"/>
      <c r="BB4" s="756"/>
      <c r="BC4" s="757"/>
      <c r="BD4" s="757"/>
      <c r="BE4" s="774"/>
      <c r="BF4" s="964"/>
      <c r="BG4" s="756"/>
      <c r="BH4" s="757"/>
      <c r="BI4" s="756"/>
      <c r="BJ4" s="757"/>
      <c r="BK4" s="756"/>
      <c r="BL4" s="757"/>
      <c r="BM4" s="757"/>
      <c r="BN4" s="774"/>
      <c r="BO4" s="964"/>
    </row>
    <row r="5" spans="1:75" s="844" customFormat="1" ht="28.5" customHeight="1">
      <c r="A5" s="842" t="s">
        <v>55</v>
      </c>
      <c r="B5" s="843" t="s">
        <v>56</v>
      </c>
      <c r="C5" s="843">
        <v>1975966</v>
      </c>
      <c r="D5" s="1387">
        <v>2545550</v>
      </c>
      <c r="E5" s="1376" t="s">
        <v>612</v>
      </c>
      <c r="F5" s="1377" t="s">
        <v>125</v>
      </c>
      <c r="G5" s="1377"/>
      <c r="H5" s="1377"/>
      <c r="I5" s="1377"/>
      <c r="J5" s="1377"/>
      <c r="K5" s="1377"/>
      <c r="L5" s="1377"/>
      <c r="M5" s="1377" t="s">
        <v>125</v>
      </c>
      <c r="N5" s="1378" t="s">
        <v>613</v>
      </c>
      <c r="O5" s="1377" t="s">
        <v>125</v>
      </c>
      <c r="P5" s="1377"/>
      <c r="Q5" s="1377"/>
      <c r="R5" s="1377"/>
      <c r="S5" s="1377"/>
      <c r="T5" s="1377"/>
      <c r="U5" s="1377" t="s">
        <v>125</v>
      </c>
      <c r="V5" s="1378" t="s">
        <v>614</v>
      </c>
      <c r="W5" s="1379" t="s">
        <v>125</v>
      </c>
      <c r="X5" s="1378" t="s">
        <v>615</v>
      </c>
      <c r="Y5" s="1379" t="s">
        <v>126</v>
      </c>
      <c r="Z5" s="1377"/>
      <c r="AA5" s="1377"/>
      <c r="AB5" s="1377"/>
      <c r="AC5" s="1377"/>
      <c r="AD5" s="1378" t="s">
        <v>616</v>
      </c>
      <c r="AE5" s="1380" t="s">
        <v>126</v>
      </c>
      <c r="AF5" s="1378" t="s">
        <v>617</v>
      </c>
      <c r="AG5" s="1379" t="s">
        <v>125</v>
      </c>
      <c r="AH5" s="1377"/>
      <c r="AI5" s="1377"/>
      <c r="AJ5" s="1378" t="s">
        <v>618</v>
      </c>
      <c r="AK5" s="1379" t="s">
        <v>125</v>
      </c>
      <c r="AL5" s="1377"/>
      <c r="AM5" s="1377"/>
      <c r="AN5" s="1376" t="s">
        <v>619</v>
      </c>
      <c r="AO5" s="1379" t="s">
        <v>125</v>
      </c>
      <c r="AP5" s="1378" t="s">
        <v>620</v>
      </c>
      <c r="AQ5" s="1379" t="s">
        <v>125</v>
      </c>
      <c r="AR5" s="1378" t="s">
        <v>621</v>
      </c>
      <c r="AS5" s="1379" t="s">
        <v>125</v>
      </c>
      <c r="AT5" s="1633" t="s">
        <v>622</v>
      </c>
      <c r="AU5" s="1379" t="s">
        <v>125</v>
      </c>
      <c r="AV5" s="1377"/>
      <c r="AW5" s="1381"/>
      <c r="AX5" s="1378" t="s">
        <v>623</v>
      </c>
      <c r="AY5" s="1379" t="s">
        <v>125</v>
      </c>
      <c r="AZ5" s="1378" t="s">
        <v>624</v>
      </c>
      <c r="BA5" s="1379" t="s">
        <v>126</v>
      </c>
      <c r="BB5" s="1377"/>
      <c r="BC5" s="1378" t="s">
        <v>625</v>
      </c>
      <c r="BD5" s="1379" t="s">
        <v>125</v>
      </c>
      <c r="BE5" s="1377"/>
      <c r="BF5" s="1381"/>
      <c r="BG5" s="1378"/>
      <c r="BH5" s="1379"/>
      <c r="BI5" s="1378"/>
      <c r="BJ5" s="1379"/>
      <c r="BK5" s="1377"/>
      <c r="BL5" s="1378"/>
      <c r="BM5" s="1379"/>
      <c r="BN5" s="1377"/>
      <c r="BO5" s="1381"/>
    </row>
    <row r="6" spans="1:75" s="844" customFormat="1" ht="25.5" customHeight="1">
      <c r="A6" s="845" t="s">
        <v>146</v>
      </c>
      <c r="B6" s="846" t="s">
        <v>251</v>
      </c>
      <c r="C6" s="846">
        <v>1975674</v>
      </c>
      <c r="D6" s="1388">
        <v>2386379</v>
      </c>
      <c r="E6" s="1376" t="s">
        <v>612</v>
      </c>
      <c r="F6" s="1377" t="s">
        <v>126</v>
      </c>
      <c r="G6" s="1377"/>
      <c r="H6" s="1377"/>
      <c r="I6" s="1377"/>
      <c r="J6" s="1377"/>
      <c r="K6" s="1377"/>
      <c r="L6" s="1377"/>
      <c r="M6" s="1377" t="s">
        <v>126</v>
      </c>
      <c r="N6" s="1378" t="s">
        <v>613</v>
      </c>
      <c r="O6" s="1377" t="s">
        <v>126</v>
      </c>
      <c r="P6" s="1377"/>
      <c r="Q6" s="1377"/>
      <c r="R6" s="1377"/>
      <c r="S6" s="1377"/>
      <c r="T6" s="1377"/>
      <c r="U6" s="1377" t="s">
        <v>126</v>
      </c>
      <c r="V6" s="1378" t="s">
        <v>614</v>
      </c>
      <c r="W6" s="1379" t="s">
        <v>125</v>
      </c>
      <c r="X6" s="1378" t="s">
        <v>615</v>
      </c>
      <c r="Y6" s="1379" t="s">
        <v>126</v>
      </c>
      <c r="Z6" s="1377"/>
      <c r="AA6" s="1377"/>
      <c r="AB6" s="1377"/>
      <c r="AC6" s="1377"/>
      <c r="AD6" s="1378" t="s">
        <v>616</v>
      </c>
      <c r="AE6" s="1380" t="s">
        <v>126</v>
      </c>
      <c r="AF6" s="1378" t="s">
        <v>617</v>
      </c>
      <c r="AG6" s="1379" t="s">
        <v>126</v>
      </c>
      <c r="AH6" s="1377"/>
      <c r="AI6" s="1377"/>
      <c r="AJ6" s="1378" t="s">
        <v>618</v>
      </c>
      <c r="AK6" s="1379" t="s">
        <v>126</v>
      </c>
      <c r="AL6" s="1377"/>
      <c r="AM6" s="1377"/>
      <c r="AN6" s="1376" t="s">
        <v>619</v>
      </c>
      <c r="AO6" s="1379" t="s">
        <v>126</v>
      </c>
      <c r="AP6" s="1378" t="s">
        <v>620</v>
      </c>
      <c r="AQ6" s="1379" t="s">
        <v>126</v>
      </c>
      <c r="AR6" s="1378" t="s">
        <v>626</v>
      </c>
      <c r="AS6" s="1379" t="s">
        <v>126</v>
      </c>
      <c r="AT6" s="1633" t="s">
        <v>622</v>
      </c>
      <c r="AU6" s="1379" t="s">
        <v>126</v>
      </c>
      <c r="AV6" s="1377"/>
      <c r="AW6" s="1381"/>
      <c r="AX6" s="1378" t="s">
        <v>623</v>
      </c>
      <c r="AY6" s="1379" t="s">
        <v>126</v>
      </c>
      <c r="AZ6" s="1378" t="s">
        <v>627</v>
      </c>
      <c r="BA6" s="1379" t="s">
        <v>126</v>
      </c>
      <c r="BB6" s="1377"/>
      <c r="BC6" s="1378" t="s">
        <v>625</v>
      </c>
      <c r="BD6" s="1379" t="s">
        <v>126</v>
      </c>
      <c r="BE6" s="1377"/>
      <c r="BF6" s="1381"/>
      <c r="BG6" s="1378"/>
      <c r="BH6" s="1379"/>
      <c r="BI6" s="1378"/>
      <c r="BJ6" s="1379"/>
      <c r="BK6" s="1377"/>
      <c r="BL6" s="1378"/>
      <c r="BM6" s="1379"/>
      <c r="BN6" s="1377"/>
      <c r="BO6" s="1381"/>
    </row>
    <row r="7" spans="1:75" s="844" customFormat="1" ht="28.5" customHeight="1">
      <c r="A7" s="847" t="s">
        <v>152</v>
      </c>
      <c r="B7" s="848" t="s">
        <v>252</v>
      </c>
      <c r="C7" s="849">
        <v>1975378</v>
      </c>
      <c r="D7" s="1389">
        <v>2536644</v>
      </c>
      <c r="E7" s="1376" t="s">
        <v>612</v>
      </c>
      <c r="F7" s="1377" t="s">
        <v>126</v>
      </c>
      <c r="G7" s="1377"/>
      <c r="H7" s="1377"/>
      <c r="I7" s="1377"/>
      <c r="J7" s="1377"/>
      <c r="K7" s="1377"/>
      <c r="L7" s="1377"/>
      <c r="M7" s="1377" t="s">
        <v>126</v>
      </c>
      <c r="N7" s="1378" t="s">
        <v>613</v>
      </c>
      <c r="O7" s="1377" t="s">
        <v>126</v>
      </c>
      <c r="P7" s="1377"/>
      <c r="Q7" s="1377"/>
      <c r="R7" s="1377"/>
      <c r="S7" s="1377"/>
      <c r="T7" s="1377"/>
      <c r="U7" s="1377" t="s">
        <v>126</v>
      </c>
      <c r="V7" s="1378" t="s">
        <v>614</v>
      </c>
      <c r="W7" s="1379" t="s">
        <v>125</v>
      </c>
      <c r="X7" s="1378" t="s">
        <v>615</v>
      </c>
      <c r="Y7" s="1379" t="s">
        <v>126</v>
      </c>
      <c r="Z7" s="1377"/>
      <c r="AA7" s="1377"/>
      <c r="AB7" s="1377"/>
      <c r="AC7" s="1377"/>
      <c r="AD7" s="1378" t="s">
        <v>616</v>
      </c>
      <c r="AE7" s="1380" t="s">
        <v>126</v>
      </c>
      <c r="AF7" s="1378" t="s">
        <v>617</v>
      </c>
      <c r="AG7" s="1379" t="s">
        <v>126</v>
      </c>
      <c r="AH7" s="1377"/>
      <c r="AI7" s="1377"/>
      <c r="AJ7" s="1378" t="s">
        <v>618</v>
      </c>
      <c r="AK7" s="1379" t="s">
        <v>126</v>
      </c>
      <c r="AL7" s="1377"/>
      <c r="AM7" s="1377"/>
      <c r="AN7" s="1376" t="s">
        <v>619</v>
      </c>
      <c r="AO7" s="1379" t="s">
        <v>125</v>
      </c>
      <c r="AP7" s="1378" t="s">
        <v>620</v>
      </c>
      <c r="AQ7" s="1379" t="s">
        <v>126</v>
      </c>
      <c r="AR7" s="1378" t="s">
        <v>628</v>
      </c>
      <c r="AS7" s="1379" t="s">
        <v>126</v>
      </c>
      <c r="AT7" s="1633" t="s">
        <v>622</v>
      </c>
      <c r="AU7" s="1379" t="s">
        <v>125</v>
      </c>
      <c r="AV7" s="1377"/>
      <c r="AW7" s="1381"/>
      <c r="AX7" s="1378" t="s">
        <v>623</v>
      </c>
      <c r="AY7" s="1379" t="s">
        <v>126</v>
      </c>
      <c r="AZ7" s="1378" t="s">
        <v>629</v>
      </c>
      <c r="BA7" s="1379" t="s">
        <v>126</v>
      </c>
      <c r="BB7" s="1377"/>
      <c r="BC7" s="1378" t="s">
        <v>625</v>
      </c>
      <c r="BD7" s="1379" t="s">
        <v>125</v>
      </c>
      <c r="BE7" s="1377"/>
      <c r="BF7" s="1381"/>
      <c r="BG7" s="1378"/>
      <c r="BH7" s="1379"/>
      <c r="BI7" s="1378"/>
      <c r="BJ7" s="1379"/>
      <c r="BK7" s="1377"/>
      <c r="BL7" s="1378"/>
      <c r="BM7" s="1379"/>
      <c r="BN7" s="1377"/>
      <c r="BO7" s="1381"/>
    </row>
    <row r="8" spans="1:75" s="844" customFormat="1" ht="25.5" customHeight="1">
      <c r="A8" s="850" t="s">
        <v>65</v>
      </c>
      <c r="B8" s="851" t="s">
        <v>66</v>
      </c>
      <c r="C8" s="852">
        <v>1975966</v>
      </c>
      <c r="D8" s="1390">
        <v>2530091</v>
      </c>
      <c r="E8" s="1376" t="s">
        <v>612</v>
      </c>
      <c r="F8" s="1377" t="s">
        <v>125</v>
      </c>
      <c r="G8" s="1377"/>
      <c r="H8" s="1377"/>
      <c r="I8" s="1377"/>
      <c r="J8" s="1377"/>
      <c r="K8" s="1377"/>
      <c r="L8" s="1377"/>
      <c r="M8" s="1377" t="s">
        <v>125</v>
      </c>
      <c r="N8" s="1378" t="s">
        <v>613</v>
      </c>
      <c r="O8" s="1377" t="s">
        <v>125</v>
      </c>
      <c r="P8" s="1377"/>
      <c r="Q8" s="1377"/>
      <c r="R8" s="1377"/>
      <c r="S8" s="1377"/>
      <c r="T8" s="1377"/>
      <c r="U8" s="1377" t="s">
        <v>125</v>
      </c>
      <c r="V8" s="1378" t="s">
        <v>614</v>
      </c>
      <c r="W8" s="1379" t="s">
        <v>125</v>
      </c>
      <c r="X8" s="1378" t="s">
        <v>615</v>
      </c>
      <c r="Y8" s="1379" t="s">
        <v>126</v>
      </c>
      <c r="Z8" s="1377"/>
      <c r="AA8" s="1377"/>
      <c r="AB8" s="1377"/>
      <c r="AC8" s="1377"/>
      <c r="AD8" s="1378" t="s">
        <v>616</v>
      </c>
      <c r="AE8" s="1380" t="s">
        <v>126</v>
      </c>
      <c r="AF8" s="1378" t="s">
        <v>617</v>
      </c>
      <c r="AG8" s="1379" t="s">
        <v>125</v>
      </c>
      <c r="AH8" s="1377"/>
      <c r="AI8" s="1377"/>
      <c r="AJ8" s="1378" t="s">
        <v>618</v>
      </c>
      <c r="AK8" s="1379" t="s">
        <v>125</v>
      </c>
      <c r="AL8" s="1377"/>
      <c r="AM8" s="1377"/>
      <c r="AN8" s="1376" t="s">
        <v>619</v>
      </c>
      <c r="AO8" s="1379" t="s">
        <v>125</v>
      </c>
      <c r="AP8" s="1378" t="s">
        <v>620</v>
      </c>
      <c r="AQ8" s="1379" t="s">
        <v>126</v>
      </c>
      <c r="AR8" s="1378" t="s">
        <v>630</v>
      </c>
      <c r="AS8" s="1379" t="s">
        <v>126</v>
      </c>
      <c r="AT8" s="1633" t="s">
        <v>622</v>
      </c>
      <c r="AU8" s="1379" t="s">
        <v>125</v>
      </c>
      <c r="AV8" s="1377"/>
      <c r="AW8" s="1381"/>
      <c r="AX8" s="1378" t="s">
        <v>623</v>
      </c>
      <c r="AY8" s="1379" t="s">
        <v>126</v>
      </c>
      <c r="AZ8" s="1378" t="s">
        <v>631</v>
      </c>
      <c r="BA8" s="1379" t="s">
        <v>126</v>
      </c>
      <c r="BB8" s="1377"/>
      <c r="BC8" s="1378" t="s">
        <v>625</v>
      </c>
      <c r="BD8" s="1379" t="s">
        <v>126</v>
      </c>
      <c r="BE8" s="1377"/>
      <c r="BF8" s="1381"/>
      <c r="BG8" s="1378"/>
      <c r="BH8" s="1379"/>
      <c r="BI8" s="1378"/>
      <c r="BJ8" s="1379"/>
      <c r="BK8" s="1377"/>
      <c r="BL8" s="1378"/>
      <c r="BM8" s="1379"/>
      <c r="BN8" s="1377"/>
      <c r="BO8" s="1381"/>
    </row>
    <row r="9" spans="1:75" s="844" customFormat="1" ht="27" customHeight="1">
      <c r="A9" s="853" t="s">
        <v>255</v>
      </c>
      <c r="B9" s="851" t="s">
        <v>151</v>
      </c>
      <c r="C9" s="854">
        <v>1975977</v>
      </c>
      <c r="D9" s="1391">
        <v>2537195</v>
      </c>
      <c r="E9" s="1376" t="s">
        <v>612</v>
      </c>
      <c r="F9" s="1377" t="s">
        <v>126</v>
      </c>
      <c r="G9" s="1377"/>
      <c r="H9" s="1377"/>
      <c r="I9" s="1377"/>
      <c r="J9" s="1377"/>
      <c r="K9" s="1377"/>
      <c r="L9" s="1377"/>
      <c r="M9" s="1377" t="s">
        <v>126</v>
      </c>
      <c r="N9" s="1378" t="s">
        <v>613</v>
      </c>
      <c r="O9" s="1377" t="s">
        <v>126</v>
      </c>
      <c r="P9" s="1377"/>
      <c r="Q9" s="1377"/>
      <c r="R9" s="1377"/>
      <c r="S9" s="1377"/>
      <c r="T9" s="1377"/>
      <c r="U9" s="1377" t="s">
        <v>126</v>
      </c>
      <c r="V9" s="1378" t="s">
        <v>614</v>
      </c>
      <c r="W9" s="1379" t="s">
        <v>125</v>
      </c>
      <c r="X9" s="1378" t="s">
        <v>615</v>
      </c>
      <c r="Y9" s="1379" t="s">
        <v>126</v>
      </c>
      <c r="Z9" s="1377"/>
      <c r="AA9" s="1377"/>
      <c r="AB9" s="1377"/>
      <c r="AC9" s="1377"/>
      <c r="AD9" s="1378" t="s">
        <v>616</v>
      </c>
      <c r="AE9" s="1380" t="s">
        <v>126</v>
      </c>
      <c r="AF9" s="1378" t="s">
        <v>617</v>
      </c>
      <c r="AG9" s="1379" t="s">
        <v>125</v>
      </c>
      <c r="AH9" s="1377"/>
      <c r="AI9" s="1377"/>
      <c r="AJ9" s="1378" t="s">
        <v>618</v>
      </c>
      <c r="AK9" s="1379" t="s">
        <v>125</v>
      </c>
      <c r="AL9" s="1377"/>
      <c r="AM9" s="1377"/>
      <c r="AN9" s="1376" t="s">
        <v>619</v>
      </c>
      <c r="AO9" s="1379" t="s">
        <v>125</v>
      </c>
      <c r="AP9" s="1378" t="s">
        <v>620</v>
      </c>
      <c r="AQ9" s="1379" t="s">
        <v>126</v>
      </c>
      <c r="AR9" s="1378" t="s">
        <v>632</v>
      </c>
      <c r="AS9" s="1379" t="s">
        <v>126</v>
      </c>
      <c r="AT9" s="1633" t="s">
        <v>622</v>
      </c>
      <c r="AU9" s="1379" t="s">
        <v>125</v>
      </c>
      <c r="AV9" s="1377"/>
      <c r="AW9" s="1381"/>
      <c r="AX9" s="1378" t="s">
        <v>623</v>
      </c>
      <c r="AY9" s="1379" t="s">
        <v>126</v>
      </c>
      <c r="AZ9" s="1378" t="s">
        <v>633</v>
      </c>
      <c r="BA9" s="1379" t="s">
        <v>126</v>
      </c>
      <c r="BB9" s="1377"/>
      <c r="BC9" s="1378" t="s">
        <v>625</v>
      </c>
      <c r="BD9" s="1379" t="s">
        <v>126</v>
      </c>
      <c r="BE9" s="1377"/>
      <c r="BF9" s="1381"/>
      <c r="BG9" s="1378"/>
      <c r="BH9" s="1379"/>
      <c r="BI9" s="1378"/>
      <c r="BJ9" s="1379"/>
      <c r="BK9" s="1377"/>
      <c r="BL9" s="1378"/>
      <c r="BM9" s="1379"/>
      <c r="BN9" s="1377"/>
      <c r="BO9" s="1381"/>
    </row>
    <row r="10" spans="1:75" s="857" customFormat="1" ht="27.75" customHeight="1">
      <c r="A10" s="855" t="s">
        <v>148</v>
      </c>
      <c r="B10" s="856" t="s">
        <v>256</v>
      </c>
      <c r="C10" s="849">
        <v>1876697</v>
      </c>
      <c r="D10" s="1389">
        <v>2449486</v>
      </c>
      <c r="E10" s="1376" t="s">
        <v>612</v>
      </c>
      <c r="F10" s="1377" t="s">
        <v>126</v>
      </c>
      <c r="G10" s="1377"/>
      <c r="H10" s="1377"/>
      <c r="I10" s="1377"/>
      <c r="J10" s="1377"/>
      <c r="K10" s="1377"/>
      <c r="L10" s="1377"/>
      <c r="M10" s="1377" t="s">
        <v>126</v>
      </c>
      <c r="N10" s="1378" t="s">
        <v>613</v>
      </c>
      <c r="O10" s="1377" t="s">
        <v>126</v>
      </c>
      <c r="P10" s="1377"/>
      <c r="Q10" s="1377"/>
      <c r="R10" s="1377"/>
      <c r="S10" s="1377"/>
      <c r="T10" s="1377"/>
      <c r="U10" s="1377" t="s">
        <v>126</v>
      </c>
      <c r="V10" s="1378" t="s">
        <v>614</v>
      </c>
      <c r="W10" s="1379" t="s">
        <v>126</v>
      </c>
      <c r="X10" s="1378" t="s">
        <v>615</v>
      </c>
      <c r="Y10" s="1379" t="s">
        <v>126</v>
      </c>
      <c r="Z10" s="1377"/>
      <c r="AA10" s="1377"/>
      <c r="AB10" s="1377"/>
      <c r="AC10" s="1377"/>
      <c r="AD10" s="1378" t="s">
        <v>616</v>
      </c>
      <c r="AE10" s="1380" t="s">
        <v>126</v>
      </c>
      <c r="AF10" s="1378" t="s">
        <v>617</v>
      </c>
      <c r="AG10" s="1379" t="s">
        <v>126</v>
      </c>
      <c r="AH10" s="1377"/>
      <c r="AI10" s="1377"/>
      <c r="AJ10" s="1378" t="s">
        <v>618</v>
      </c>
      <c r="AK10" s="1379" t="s">
        <v>126</v>
      </c>
      <c r="AL10" s="1377"/>
      <c r="AM10" s="1377"/>
      <c r="AN10" s="1376" t="s">
        <v>619</v>
      </c>
      <c r="AO10" s="1379" t="s">
        <v>126</v>
      </c>
      <c r="AP10" s="1378" t="s">
        <v>620</v>
      </c>
      <c r="AQ10" s="1379" t="s">
        <v>126</v>
      </c>
      <c r="AR10" s="1378" t="s">
        <v>634</v>
      </c>
      <c r="AS10" s="1379" t="s">
        <v>126</v>
      </c>
      <c r="AT10" s="1633" t="s">
        <v>622</v>
      </c>
      <c r="AU10" s="1379" t="s">
        <v>126</v>
      </c>
      <c r="AV10" s="1377"/>
      <c r="AW10" s="1381"/>
      <c r="AX10" s="1378" t="s">
        <v>623</v>
      </c>
      <c r="AY10" s="1379" t="s">
        <v>126</v>
      </c>
      <c r="AZ10" s="1378" t="s">
        <v>635</v>
      </c>
      <c r="BA10" s="1379" t="s">
        <v>126</v>
      </c>
      <c r="BB10" s="1377"/>
      <c r="BC10" s="1378" t="s">
        <v>625</v>
      </c>
      <c r="BD10" s="1379" t="s">
        <v>126</v>
      </c>
      <c r="BE10" s="1377"/>
      <c r="BF10" s="1381"/>
      <c r="BG10" s="1378"/>
      <c r="BH10" s="1379"/>
      <c r="BI10" s="1378"/>
      <c r="BJ10" s="1379"/>
      <c r="BK10" s="1377"/>
      <c r="BL10" s="1378"/>
      <c r="BM10" s="1379"/>
      <c r="BN10" s="1377"/>
      <c r="BO10" s="1381"/>
    </row>
    <row r="11" spans="1:75" ht="18.75">
      <c r="A11" s="1367"/>
      <c r="B11" s="1368"/>
      <c r="C11" s="1369"/>
      <c r="D11" s="1370"/>
      <c r="E11" s="1382"/>
      <c r="F11" s="1383"/>
      <c r="G11" s="1383"/>
      <c r="H11" s="1383"/>
      <c r="I11" s="1383"/>
      <c r="J11" s="1383"/>
      <c r="K11" s="1383"/>
      <c r="L11" s="1383"/>
      <c r="M11" s="1383"/>
      <c r="N11" s="1383"/>
      <c r="O11" s="1383"/>
      <c r="P11" s="1383"/>
      <c r="Q11" s="1383"/>
      <c r="R11" s="1383"/>
      <c r="S11" s="1383"/>
      <c r="T11" s="1383"/>
      <c r="U11" s="1383"/>
      <c r="V11" s="1383"/>
      <c r="W11" s="1383"/>
      <c r="X11" s="1383"/>
      <c r="Y11" s="1383"/>
      <c r="Z11" s="1383"/>
      <c r="AA11" s="1383"/>
      <c r="AB11" s="1383"/>
      <c r="AC11" s="1383"/>
      <c r="AD11" s="1383"/>
      <c r="AE11" s="1383"/>
      <c r="AF11" s="1383"/>
      <c r="AG11" s="1383"/>
      <c r="AH11" s="1383"/>
      <c r="AI11" s="1383"/>
      <c r="AJ11" s="1383"/>
      <c r="AK11" s="1383"/>
      <c r="AL11" s="1383"/>
      <c r="AM11" s="1383"/>
      <c r="AN11" s="1395"/>
      <c r="AO11" s="1360"/>
      <c r="AP11" s="1360"/>
      <c r="AQ11" s="1360"/>
      <c r="AR11" s="1360"/>
      <c r="AS11" s="1360"/>
      <c r="AT11" s="1360"/>
      <c r="AU11" s="1360"/>
      <c r="AV11" s="1360"/>
      <c r="AW11" s="1361"/>
      <c r="AX11" s="1383"/>
      <c r="AY11" s="1383"/>
      <c r="AZ11" s="1383"/>
      <c r="BA11" s="1383"/>
      <c r="BB11" s="1383"/>
      <c r="BC11" s="1383"/>
      <c r="BD11" s="1383"/>
      <c r="BE11" s="1383"/>
      <c r="BF11" s="1384"/>
      <c r="BG11" s="1383"/>
      <c r="BH11" s="1383"/>
      <c r="BI11" s="1383"/>
      <c r="BJ11" s="1383"/>
      <c r="BK11" s="1383"/>
      <c r="BL11" s="1383"/>
      <c r="BM11" s="1383"/>
      <c r="BN11" s="1383"/>
      <c r="BO11" s="1384"/>
    </row>
    <row r="12" spans="1:75" ht="22.5">
      <c r="A12" s="2075" t="s">
        <v>278</v>
      </c>
      <c r="B12" s="2076"/>
      <c r="C12" s="2076"/>
      <c r="D12" s="2076"/>
      <c r="E12" s="1385"/>
      <c r="F12" s="1365"/>
      <c r="G12" s="1365"/>
      <c r="H12" s="1365"/>
      <c r="I12" s="1365"/>
      <c r="J12" s="1365"/>
      <c r="K12" s="1365"/>
      <c r="L12" s="1365"/>
      <c r="M12" s="1365"/>
      <c r="N12" s="1365"/>
      <c r="O12" s="1365"/>
      <c r="P12" s="1365"/>
      <c r="Q12" s="1365"/>
      <c r="R12" s="1365"/>
      <c r="S12" s="1365"/>
      <c r="T12" s="1365"/>
      <c r="U12" s="1365"/>
      <c r="V12" s="1365"/>
      <c r="W12" s="1365"/>
      <c r="X12" s="1365"/>
      <c r="Y12" s="1365"/>
      <c r="Z12" s="1365"/>
      <c r="AA12" s="1365"/>
      <c r="AB12" s="1365"/>
      <c r="AC12" s="1365"/>
      <c r="AD12" s="1365"/>
      <c r="AE12" s="1365">
        <f>COUNTIF(AE5:AE10, "Y")</f>
        <v>0</v>
      </c>
      <c r="AF12" s="1365"/>
      <c r="AG12" s="1365">
        <f>COUNTIF(AG5:AG10, "Y")</f>
        <v>3</v>
      </c>
      <c r="AH12" s="1365"/>
      <c r="AI12" s="1365"/>
      <c r="AJ12" s="1365"/>
      <c r="AK12" s="1365">
        <f>COUNTIF(AK5:AK10, "Y")</f>
        <v>3</v>
      </c>
      <c r="AL12" s="1365"/>
      <c r="AM12" s="1366"/>
      <c r="AN12" s="1360"/>
      <c r="AO12" s="1365">
        <f>COUNTIF(AO5:AO10, "Y")</f>
        <v>4</v>
      </c>
      <c r="AP12" s="1360"/>
      <c r="AQ12" s="1365">
        <f>COUNTIF(AQ5:AQ10, "Y")</f>
        <v>1</v>
      </c>
      <c r="AR12" s="1360"/>
      <c r="AS12" s="1365">
        <f>COUNTIF(AS5:AS10, "Y")</f>
        <v>1</v>
      </c>
      <c r="AT12" s="1360"/>
      <c r="AU12" s="1365">
        <f>COUNTIF(AU5:AU10, "Y")</f>
        <v>4</v>
      </c>
      <c r="AV12" s="1360"/>
      <c r="AW12" s="1360"/>
      <c r="AX12" s="1394"/>
      <c r="AY12" s="1365">
        <f>COUNTIF(AY5:AY10, "Y")</f>
        <v>1</v>
      </c>
      <c r="AZ12" s="1365"/>
      <c r="BA12" s="1365">
        <f>COUNTIF(BA5:BA10, "Y")</f>
        <v>0</v>
      </c>
      <c r="BB12" s="1365"/>
      <c r="BC12" s="1365"/>
      <c r="BD12" s="1365">
        <f>COUNTIF(BD5:BD10, "Y")</f>
        <v>2</v>
      </c>
      <c r="BE12" s="1365"/>
      <c r="BF12" s="1366"/>
      <c r="BG12" s="1394"/>
      <c r="BH12" s="1365">
        <f>COUNTIF(BH5:BH10, "Y")</f>
        <v>0</v>
      </c>
      <c r="BI12" s="1365"/>
      <c r="BJ12" s="1365">
        <f>COUNTIF(BJ5:BJ10, "Y")</f>
        <v>0</v>
      </c>
      <c r="BK12" s="1365"/>
      <c r="BL12" s="1365"/>
      <c r="BM12" s="1365">
        <f>COUNTIF(BM5:BM10, "Y")</f>
        <v>0</v>
      </c>
      <c r="BN12" s="1365"/>
      <c r="BO12" s="1366"/>
    </row>
    <row r="13" spans="1:75" s="1807" customFormat="1" ht="168.75">
      <c r="A13" s="1801"/>
      <c r="B13" s="1802"/>
      <c r="C13" s="1803"/>
      <c r="D13" s="1803"/>
      <c r="E13" s="1804" t="s">
        <v>132</v>
      </c>
      <c r="F13" s="1805">
        <f>MAX(E11:H11)</f>
        <v>0</v>
      </c>
      <c r="G13" s="1806"/>
      <c r="H13" s="1806"/>
      <c r="I13" s="1806"/>
      <c r="J13" s="1806"/>
      <c r="K13" s="1806"/>
      <c r="L13" s="1806"/>
      <c r="M13" s="1806"/>
      <c r="N13" s="1806"/>
      <c r="O13" s="1806"/>
      <c r="P13" s="1806"/>
      <c r="Q13" s="1806"/>
      <c r="R13" s="1806"/>
      <c r="S13" s="1806"/>
      <c r="T13" s="1806"/>
      <c r="U13" s="1806"/>
      <c r="V13" s="1806"/>
      <c r="W13" s="1806"/>
      <c r="X13" s="1806"/>
      <c r="Y13" s="1806"/>
      <c r="Z13" s="1806"/>
      <c r="AA13" s="1806"/>
      <c r="AB13" s="1806"/>
      <c r="AC13" s="1805">
        <f>MAX(E12:AM12)</f>
        <v>3</v>
      </c>
      <c r="AD13" s="1806"/>
      <c r="AE13" s="1806"/>
      <c r="AF13" s="1806"/>
      <c r="AG13" s="1806"/>
      <c r="AH13" s="1806"/>
      <c r="AI13" s="1806"/>
      <c r="AJ13" s="1806"/>
      <c r="AK13" s="1806"/>
      <c r="AL13" s="1806"/>
      <c r="AM13" s="1806"/>
      <c r="AN13" s="1804" t="s">
        <v>132</v>
      </c>
      <c r="AO13" s="1805">
        <f>MAX(AN12:AW12)</f>
        <v>4</v>
      </c>
      <c r="AP13" s="1806"/>
      <c r="AQ13" s="1806"/>
      <c r="AR13" s="1806"/>
      <c r="AS13" s="1806"/>
      <c r="AT13" s="1806"/>
      <c r="AU13" s="1806"/>
      <c r="AV13" s="1806"/>
      <c r="AW13" s="1806"/>
      <c r="AX13" s="1804" t="s">
        <v>132</v>
      </c>
      <c r="AY13" s="1805">
        <f>MAX(AX12:BF12)</f>
        <v>2</v>
      </c>
      <c r="AZ13" s="1806"/>
      <c r="BA13" s="1806"/>
      <c r="BB13" s="1806"/>
      <c r="BC13" s="1806"/>
      <c r="BD13" s="1806"/>
      <c r="BE13" s="1806"/>
      <c r="BF13" s="1806"/>
      <c r="BG13" s="1804" t="s">
        <v>132</v>
      </c>
      <c r="BH13" s="1805">
        <f>MAX(BG12:BO12)</f>
        <v>0</v>
      </c>
      <c r="BI13" s="1806"/>
      <c r="BJ13" s="1806"/>
      <c r="BK13" s="1806"/>
      <c r="BL13" s="1806"/>
      <c r="BM13" s="1806"/>
      <c r="BN13" s="1806"/>
      <c r="BO13" s="1806"/>
      <c r="BP13" s="1806"/>
      <c r="BQ13" s="1806"/>
      <c r="BR13" s="1806"/>
      <c r="BS13" s="1806"/>
      <c r="BT13" s="1806"/>
      <c r="BU13" s="1806"/>
      <c r="BV13" s="1806"/>
      <c r="BW13" s="1805">
        <f>MAX(AX12:CG12)</f>
        <v>2</v>
      </c>
    </row>
    <row r="14" spans="1:75" ht="34.9" hidden="1" customHeight="1">
      <c r="A14" s="2080" t="s">
        <v>21</v>
      </c>
      <c r="B14" s="2081"/>
      <c r="C14" s="2082"/>
      <c r="D14" s="2082"/>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8"/>
      <c r="AK14" s="718"/>
      <c r="AL14" s="719"/>
      <c r="AM14" s="720"/>
      <c r="AN14" s="717"/>
      <c r="AO14" s="718"/>
      <c r="AP14" s="717"/>
      <c r="AQ14" s="718"/>
      <c r="AR14" s="717"/>
      <c r="AS14" s="718"/>
      <c r="AT14" s="718"/>
      <c r="AU14" s="718"/>
      <c r="AV14" s="719"/>
      <c r="AW14" s="720"/>
      <c r="AX14" s="717"/>
      <c r="AY14" s="718"/>
      <c r="AZ14" s="717"/>
      <c r="BA14" s="718"/>
      <c r="BB14" s="717"/>
      <c r="BC14" s="718"/>
      <c r="BD14" s="718"/>
      <c r="BE14" s="719"/>
      <c r="BF14" s="720"/>
    </row>
    <row r="15" spans="1:75" ht="72.75" hidden="1" customHeight="1">
      <c r="A15" s="89" t="s">
        <v>27</v>
      </c>
      <c r="B15" s="90" t="s">
        <v>28</v>
      </c>
      <c r="C15" s="90" t="s">
        <v>40</v>
      </c>
      <c r="D15" s="91" t="s">
        <v>41</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8"/>
      <c r="AK15" s="718"/>
      <c r="AL15" s="719"/>
      <c r="AM15" s="720"/>
      <c r="AN15" s="717"/>
      <c r="AO15" s="718"/>
      <c r="AP15" s="717"/>
      <c r="AQ15" s="718"/>
      <c r="AR15" s="717"/>
      <c r="AS15" s="718"/>
      <c r="AT15" s="718"/>
      <c r="AU15" s="718"/>
      <c r="AV15" s="719"/>
      <c r="AW15" s="720"/>
      <c r="AX15" s="717"/>
      <c r="AY15" s="718"/>
      <c r="AZ15" s="717"/>
      <c r="BA15" s="718"/>
      <c r="BB15" s="717"/>
      <c r="BC15" s="718"/>
      <c r="BD15" s="718"/>
      <c r="BE15" s="719"/>
      <c r="BF15" s="720"/>
    </row>
    <row r="16" spans="1:75" ht="15.75" hidden="1" customHeight="1">
      <c r="A16" s="678" t="s">
        <v>144</v>
      </c>
      <c r="B16" s="679" t="s">
        <v>145</v>
      </c>
      <c r="C16" s="478">
        <v>1875701</v>
      </c>
      <c r="D16" s="623">
        <v>2463089</v>
      </c>
      <c r="E16" s="716"/>
      <c r="F16" s="717"/>
      <c r="G16" s="718"/>
      <c r="H16" s="717"/>
      <c r="I16" s="718"/>
      <c r="J16" s="717"/>
      <c r="K16" s="718"/>
      <c r="L16" s="719"/>
      <c r="M16" s="720"/>
      <c r="N16" s="823"/>
      <c r="O16" s="718"/>
      <c r="P16" s="717"/>
      <c r="Q16" s="718"/>
      <c r="R16" s="717"/>
      <c r="S16" s="718"/>
      <c r="T16" s="719"/>
      <c r="U16" s="720"/>
      <c r="V16" s="717"/>
      <c r="W16" s="718"/>
      <c r="X16" s="717"/>
      <c r="Y16" s="718"/>
      <c r="Z16" s="717"/>
      <c r="AA16" s="718"/>
      <c r="AB16" s="719"/>
      <c r="AC16" s="720"/>
      <c r="AD16" s="717"/>
      <c r="AE16" s="718"/>
      <c r="AF16" s="717"/>
      <c r="AG16" s="718"/>
      <c r="AH16" s="717"/>
      <c r="AI16" s="718"/>
      <c r="AJ16" s="718"/>
      <c r="AK16" s="718"/>
      <c r="AL16" s="719"/>
      <c r="AM16" s="720"/>
      <c r="AN16" s="717"/>
      <c r="AO16" s="718"/>
      <c r="AP16" s="717"/>
      <c r="AQ16" s="718"/>
      <c r="AR16" s="717"/>
      <c r="AS16" s="718"/>
      <c r="AT16" s="718"/>
      <c r="AU16" s="718"/>
      <c r="AV16" s="719"/>
      <c r="AW16" s="720"/>
      <c r="AX16" s="717"/>
      <c r="AY16" s="718"/>
      <c r="AZ16" s="717"/>
      <c r="BA16" s="718"/>
      <c r="BB16" s="717"/>
      <c r="BC16" s="718"/>
      <c r="BD16" s="718"/>
      <c r="BE16" s="719"/>
      <c r="BF16" s="720"/>
    </row>
    <row r="17" spans="1:58" ht="15.75" hidden="1" customHeight="1">
      <c r="A17" s="680" t="s">
        <v>146</v>
      </c>
      <c r="B17" s="681" t="s">
        <v>251</v>
      </c>
      <c r="C17" s="440">
        <v>1975674</v>
      </c>
      <c r="D17" s="624">
        <v>2386379</v>
      </c>
      <c r="E17" s="716"/>
      <c r="F17" s="717"/>
      <c r="G17" s="718"/>
      <c r="H17" s="717"/>
      <c r="I17" s="718"/>
      <c r="J17" s="717"/>
      <c r="K17" s="718"/>
      <c r="L17" s="719"/>
      <c r="M17" s="720"/>
      <c r="N17" s="823"/>
      <c r="O17" s="718"/>
      <c r="P17" s="717"/>
      <c r="Q17" s="718"/>
      <c r="R17" s="717"/>
      <c r="S17" s="718"/>
      <c r="T17" s="719"/>
      <c r="U17" s="720"/>
      <c r="V17" s="717"/>
      <c r="W17" s="718"/>
      <c r="X17" s="717"/>
      <c r="Y17" s="718"/>
      <c r="Z17" s="717"/>
      <c r="AA17" s="718"/>
      <c r="AB17" s="719"/>
      <c r="AC17" s="720"/>
      <c r="AD17" s="717"/>
      <c r="AE17" s="718"/>
      <c r="AF17" s="717"/>
      <c r="AG17" s="718"/>
      <c r="AH17" s="717"/>
      <c r="AI17" s="718"/>
      <c r="AJ17" s="718"/>
      <c r="AK17" s="718"/>
      <c r="AL17" s="719"/>
      <c r="AM17" s="720"/>
      <c r="AN17" s="717"/>
      <c r="AO17" s="718"/>
      <c r="AP17" s="717"/>
      <c r="AQ17" s="718"/>
      <c r="AR17" s="717"/>
      <c r="AS17" s="718"/>
      <c r="AT17" s="718"/>
      <c r="AU17" s="718"/>
      <c r="AV17" s="719"/>
      <c r="AW17" s="720"/>
      <c r="AX17" s="717"/>
      <c r="AY17" s="718"/>
      <c r="AZ17" s="717"/>
      <c r="BA17" s="718"/>
      <c r="BB17" s="717"/>
      <c r="BC17" s="718"/>
      <c r="BD17" s="718"/>
      <c r="BE17" s="719"/>
      <c r="BF17" s="720"/>
    </row>
    <row r="18" spans="1:58" ht="15.75" hidden="1" customHeight="1">
      <c r="A18" s="680" t="s">
        <v>152</v>
      </c>
      <c r="B18" s="682" t="s">
        <v>252</v>
      </c>
      <c r="C18" s="651">
        <v>1975378</v>
      </c>
      <c r="D18" s="674">
        <v>2536644</v>
      </c>
      <c r="E18" s="716"/>
      <c r="F18" s="717"/>
      <c r="G18" s="718"/>
      <c r="H18" s="717"/>
      <c r="I18" s="718"/>
      <c r="J18" s="717"/>
      <c r="K18" s="718"/>
      <c r="L18" s="719"/>
      <c r="M18" s="720"/>
      <c r="N18" s="823"/>
      <c r="O18" s="718"/>
      <c r="P18" s="717"/>
      <c r="Q18" s="718"/>
      <c r="R18" s="717"/>
      <c r="S18" s="718"/>
      <c r="T18" s="719"/>
      <c r="U18" s="720"/>
      <c r="V18" s="717"/>
      <c r="W18" s="718"/>
      <c r="X18" s="717"/>
      <c r="Y18" s="718"/>
      <c r="Z18" s="717"/>
      <c r="AA18" s="718"/>
      <c r="AB18" s="719"/>
      <c r="AC18" s="720"/>
      <c r="AD18" s="717"/>
      <c r="AE18" s="718"/>
      <c r="AF18" s="717"/>
      <c r="AG18" s="718"/>
      <c r="AH18" s="717"/>
      <c r="AI18" s="718"/>
      <c r="AJ18" s="718"/>
      <c r="AK18" s="718"/>
      <c r="AL18" s="719"/>
      <c r="AM18" s="720"/>
      <c r="AN18" s="717"/>
      <c r="AO18" s="718"/>
      <c r="AP18" s="717"/>
      <c r="AQ18" s="718"/>
      <c r="AR18" s="717"/>
      <c r="AS18" s="718"/>
      <c r="AT18" s="718"/>
      <c r="AU18" s="718"/>
      <c r="AV18" s="719"/>
      <c r="AW18" s="720"/>
      <c r="AX18" s="717"/>
      <c r="AY18" s="718"/>
      <c r="AZ18" s="717"/>
      <c r="BA18" s="718"/>
      <c r="BB18" s="717"/>
      <c r="BC18" s="718"/>
      <c r="BD18" s="718"/>
      <c r="BE18" s="719"/>
      <c r="BF18" s="720"/>
    </row>
    <row r="19" spans="1:58" ht="15.75" hidden="1" customHeight="1">
      <c r="A19" s="683" t="s">
        <v>254</v>
      </c>
      <c r="B19" s="684" t="s">
        <v>253</v>
      </c>
      <c r="C19" s="675">
        <v>1974960</v>
      </c>
      <c r="D19" s="676">
        <v>2541968</v>
      </c>
      <c r="E19" s="716"/>
      <c r="F19" s="717"/>
      <c r="G19" s="718"/>
      <c r="H19" s="717"/>
      <c r="I19" s="718"/>
      <c r="J19" s="717"/>
      <c r="K19" s="718"/>
      <c r="L19" s="719"/>
      <c r="M19" s="720"/>
      <c r="N19" s="823"/>
      <c r="O19" s="718"/>
      <c r="P19" s="717"/>
      <c r="Q19" s="718"/>
      <c r="R19" s="717"/>
      <c r="S19" s="718"/>
      <c r="T19" s="719"/>
      <c r="U19" s="720"/>
      <c r="V19" s="717"/>
      <c r="W19" s="718"/>
      <c r="X19" s="717"/>
      <c r="Y19" s="718"/>
      <c r="Z19" s="717"/>
      <c r="AA19" s="718"/>
      <c r="AB19" s="719"/>
      <c r="AC19" s="720"/>
      <c r="AD19" s="717"/>
      <c r="AE19" s="718"/>
      <c r="AF19" s="717"/>
      <c r="AG19" s="718"/>
      <c r="AH19" s="717"/>
      <c r="AI19" s="718"/>
      <c r="AJ19" s="718"/>
      <c r="AK19" s="718"/>
      <c r="AL19" s="719"/>
      <c r="AM19" s="720"/>
      <c r="AN19" s="717"/>
      <c r="AO19" s="718"/>
      <c r="AP19" s="717"/>
      <c r="AQ19" s="718"/>
      <c r="AR19" s="717"/>
      <c r="AS19" s="718"/>
      <c r="AT19" s="718"/>
      <c r="AU19" s="718"/>
      <c r="AV19" s="719"/>
      <c r="AW19" s="720"/>
      <c r="AX19" s="717"/>
      <c r="AY19" s="718"/>
      <c r="AZ19" s="717"/>
      <c r="BA19" s="718"/>
      <c r="BB19" s="717"/>
      <c r="BC19" s="718"/>
      <c r="BD19" s="718"/>
      <c r="BE19" s="719"/>
      <c r="BF19" s="720"/>
    </row>
    <row r="20" spans="1:58" ht="15.75" hidden="1" customHeight="1">
      <c r="A20" s="685" t="s">
        <v>255</v>
      </c>
      <c r="B20" s="684" t="s">
        <v>151</v>
      </c>
      <c r="C20" s="650">
        <v>1975977</v>
      </c>
      <c r="D20" s="677">
        <v>2537195</v>
      </c>
      <c r="E20" s="716"/>
      <c r="F20" s="721"/>
      <c r="G20" s="722"/>
      <c r="H20" s="721"/>
      <c r="I20" s="722"/>
      <c r="J20" s="721"/>
      <c r="K20" s="722"/>
      <c r="L20" s="723"/>
      <c r="M20" s="724"/>
      <c r="N20" s="823"/>
      <c r="O20" s="722"/>
      <c r="P20" s="721"/>
      <c r="Q20" s="722"/>
      <c r="R20" s="721"/>
      <c r="S20" s="722"/>
      <c r="T20" s="723"/>
      <c r="U20" s="724"/>
      <c r="V20" s="721"/>
      <c r="W20" s="722"/>
      <c r="X20" s="721"/>
      <c r="Y20" s="722"/>
      <c r="Z20" s="721"/>
      <c r="AA20" s="722"/>
      <c r="AB20" s="723"/>
      <c r="AC20" s="724"/>
      <c r="AD20" s="721"/>
      <c r="AE20" s="722"/>
      <c r="AF20" s="721"/>
      <c r="AG20" s="722"/>
      <c r="AH20" s="721"/>
      <c r="AI20" s="722"/>
      <c r="AJ20" s="722"/>
      <c r="AK20" s="722"/>
      <c r="AL20" s="723"/>
      <c r="AM20" s="724"/>
      <c r="AN20" s="721"/>
      <c r="AO20" s="722"/>
      <c r="AP20" s="721"/>
      <c r="AQ20" s="722"/>
      <c r="AR20" s="721"/>
      <c r="AS20" s="722"/>
      <c r="AT20" s="722"/>
      <c r="AU20" s="722"/>
      <c r="AV20" s="723"/>
      <c r="AW20" s="724"/>
      <c r="AX20" s="721"/>
      <c r="AY20" s="722"/>
      <c r="AZ20" s="721"/>
      <c r="BA20" s="722"/>
      <c r="BB20" s="721"/>
      <c r="BC20" s="722"/>
      <c r="BD20" s="722"/>
      <c r="BE20" s="723"/>
      <c r="BF20" s="724"/>
    </row>
    <row r="21" spans="1:58" ht="15.75" hidden="1" customHeight="1">
      <c r="A21" s="686" t="s">
        <v>148</v>
      </c>
      <c r="B21" s="649" t="s">
        <v>256</v>
      </c>
      <c r="C21" s="651">
        <v>1876697</v>
      </c>
      <c r="D21" s="674">
        <v>2449486</v>
      </c>
      <c r="E21" s="716"/>
      <c r="F21" s="721"/>
      <c r="G21" s="722"/>
      <c r="H21" s="721"/>
      <c r="I21" s="722"/>
      <c r="J21" s="721"/>
      <c r="K21" s="722"/>
      <c r="L21" s="723"/>
      <c r="M21" s="724"/>
      <c r="N21" s="823"/>
      <c r="O21" s="722"/>
      <c r="P21" s="721"/>
      <c r="Q21" s="722"/>
      <c r="R21" s="721"/>
      <c r="S21" s="722"/>
      <c r="T21" s="723"/>
      <c r="U21" s="724"/>
      <c r="V21" s="721"/>
      <c r="W21" s="722"/>
      <c r="X21" s="721"/>
      <c r="Y21" s="722"/>
      <c r="Z21" s="721"/>
      <c r="AA21" s="722"/>
      <c r="AB21" s="723"/>
      <c r="AC21" s="724"/>
      <c r="AD21" s="721"/>
      <c r="AE21" s="722"/>
      <c r="AF21" s="721"/>
      <c r="AG21" s="722"/>
      <c r="AH21" s="721"/>
      <c r="AI21" s="722"/>
      <c r="AJ21" s="722"/>
      <c r="AK21" s="722"/>
      <c r="AL21" s="723"/>
      <c r="AM21" s="724"/>
      <c r="AN21" s="721"/>
      <c r="AO21" s="722"/>
      <c r="AP21" s="721"/>
      <c r="AQ21" s="722"/>
      <c r="AR21" s="721"/>
      <c r="AS21" s="722"/>
      <c r="AT21" s="722"/>
      <c r="AU21" s="722"/>
      <c r="AV21" s="723"/>
      <c r="AW21" s="724"/>
      <c r="AX21" s="721"/>
      <c r="AY21" s="722"/>
      <c r="AZ21" s="721"/>
      <c r="BA21" s="722"/>
      <c r="BB21" s="721"/>
      <c r="BC21" s="722"/>
      <c r="BD21" s="722"/>
      <c r="BE21" s="723"/>
      <c r="BF21" s="724"/>
    </row>
    <row r="22" spans="1:58" ht="15.75" hidden="1" customHeight="1">
      <c r="A22" s="111"/>
      <c r="B22" s="11"/>
      <c r="C22" s="43"/>
      <c r="D22" s="112"/>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7"/>
      <c r="AK22" s="727"/>
      <c r="AL22" s="728"/>
      <c r="AM22" s="729"/>
      <c r="AN22" s="726"/>
      <c r="AO22" s="727"/>
      <c r="AP22" s="726"/>
      <c r="AQ22" s="727"/>
      <c r="AR22" s="726"/>
      <c r="AS22" s="727"/>
      <c r="AT22" s="727"/>
      <c r="AU22" s="727"/>
      <c r="AV22" s="728"/>
      <c r="AW22" s="729"/>
      <c r="AX22" s="726"/>
      <c r="AY22" s="727"/>
      <c r="AZ22" s="726"/>
      <c r="BA22" s="727"/>
      <c r="BB22" s="726"/>
      <c r="BC22" s="727"/>
      <c r="BD22" s="727"/>
      <c r="BE22" s="728"/>
      <c r="BF22" s="729"/>
    </row>
    <row r="23" spans="1:58" ht="15.75" hidden="1" customHeight="1">
      <c r="A23" s="113"/>
      <c r="B23" s="114"/>
      <c r="C23" s="115"/>
      <c r="D23" s="116"/>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7"/>
      <c r="AK23" s="727"/>
      <c r="AL23" s="728"/>
      <c r="AM23" s="729"/>
      <c r="AN23" s="726"/>
      <c r="AO23" s="727"/>
      <c r="AP23" s="726"/>
      <c r="AQ23" s="727"/>
      <c r="AR23" s="726"/>
      <c r="AS23" s="727"/>
      <c r="AT23" s="727"/>
      <c r="AU23" s="727"/>
      <c r="AV23" s="728"/>
      <c r="AW23" s="729"/>
      <c r="AX23" s="726"/>
      <c r="AY23" s="727"/>
      <c r="AZ23" s="726"/>
      <c r="BA23" s="727"/>
      <c r="BB23" s="726"/>
      <c r="BC23" s="727"/>
      <c r="BD23" s="727"/>
      <c r="BE23" s="728"/>
      <c r="BF23" s="729"/>
    </row>
    <row r="25" spans="1:58">
      <c r="B25" t="s">
        <v>636</v>
      </c>
    </row>
    <row r="26" spans="1:58" ht="33.75">
      <c r="AD26" s="1371" t="s">
        <v>637</v>
      </c>
    </row>
  </sheetData>
  <mergeCells count="3">
    <mergeCell ref="A3:D3"/>
    <mergeCell ref="A14:D14"/>
    <mergeCell ref="A12:D12"/>
  </mergeCells>
  <conditionalFormatting sqref="E13">
    <cfRule type="cellIs" dxfId="556" priority="12" operator="equal">
      <formula>"n"</formula>
    </cfRule>
  </conditionalFormatting>
  <conditionalFormatting sqref="E13">
    <cfRule type="cellIs" dxfId="555" priority="11" operator="equal">
      <formula>$E$4</formula>
    </cfRule>
  </conditionalFormatting>
  <conditionalFormatting sqref="AN13">
    <cfRule type="cellIs" dxfId="554" priority="6" operator="equal">
      <formula>"n"</formula>
    </cfRule>
  </conditionalFormatting>
  <conditionalFormatting sqref="AN13">
    <cfRule type="cellIs" dxfId="553" priority="5" operator="equal">
      <formula>$E$4</formula>
    </cfRule>
  </conditionalFormatting>
  <conditionalFormatting sqref="AX13">
    <cfRule type="cellIs" dxfId="552" priority="3" operator="equal">
      <formula>$E$4</formula>
    </cfRule>
  </conditionalFormatting>
  <conditionalFormatting sqref="AX13">
    <cfRule type="cellIs" dxfId="551" priority="4" operator="equal">
      <formula>"n"</formula>
    </cfRule>
  </conditionalFormatting>
  <conditionalFormatting sqref="BG13">
    <cfRule type="cellIs" dxfId="550" priority="1" operator="equal">
      <formula>$E$4</formula>
    </cfRule>
  </conditionalFormatting>
  <conditionalFormatting sqref="BG13">
    <cfRule type="cellIs" dxfId="549" priority="2" operator="equal">
      <formula>"n"</formula>
    </cfRule>
  </conditionalFormatting>
  <hyperlinks>
    <hyperlink ref="N5" r:id="rId1" xr:uid="{488D8151-3381-47F1-BAF0-B0E7EA493C1B}"/>
    <hyperlink ref="N6:N10" r:id="rId2" display="https://brightspace.hud.ac.uk/d2l/le/83150/discussions/threads/14180/View" xr:uid="{1B3ED47E-DBBE-420E-BFB1-15809E2C1B7F}"/>
    <hyperlink ref="E5" r:id="rId3" xr:uid="{9E13E602-D409-40F1-BAE2-956EE6E54F4C}"/>
    <hyperlink ref="E6:E10" r:id="rId4" display="https://brightspace.hud.ac.uk/d2l/le/83150/discussions/threads/13607/View" xr:uid="{E12821B0-ACA3-4EDB-835F-D445E22B7E98}"/>
    <hyperlink ref="V5" r:id="rId5" xr:uid="{894BED00-C6EF-44CF-B7E5-140878F2B361}"/>
    <hyperlink ref="V6:V10" r:id="rId6" display="https://hudac.zoom.us/wc/leave?meetingNumber=99626742405 " xr:uid="{8FC57B6E-C994-4767-A39C-D1A6CD8DE2F2}"/>
    <hyperlink ref="X5" r:id="rId7" xr:uid="{DC8F29D8-D054-4704-9BFB-B3C02B6EE8A2}"/>
    <hyperlink ref="X6:X10" r:id="rId8" display="https://brightspace.hud.ac.uk/d2l/le/content/83150/viewContent/538534/View" xr:uid="{24754472-2E94-4AD3-9D24-F85AAB3463E0}"/>
    <hyperlink ref="AD5" r:id="rId9" xr:uid="{5CDA27D3-AD30-4CB8-B8BB-20CC308EE297}"/>
    <hyperlink ref="AD6:AD10" r:id="rId10" display="https://brightspace.hud.ac.uk/d2l/le/content/83150/viewContent/532115/View" xr:uid="{1AD32DCE-6D75-426C-956D-B52E30BB508C}"/>
    <hyperlink ref="AF5" r:id="rId11" xr:uid="{BE58BFC3-69FC-4840-8DB0-D21F65630FB4}"/>
    <hyperlink ref="AF6:AF10" r:id="rId12" display="https://brightspace.hud.ac.uk/d2l/le/content/83150/viewContent/531739/View" xr:uid="{7973FA1D-FC4D-40FF-9001-B87A5F3B6F1A}"/>
    <hyperlink ref="AJ5" r:id="rId13" xr:uid="{36C198F5-0B13-4AC5-B735-47BE5B8DBEDD}"/>
    <hyperlink ref="AJ6:AJ10" r:id="rId14" display="https://hudac.zoom.us/j/97679004329" xr:uid="{E9A92C09-BCA1-4A7A-AC93-335D4ECBEA4E}"/>
    <hyperlink ref="BC5" r:id="rId15" xr:uid="{E0995D0E-EC96-4F5C-8CF5-A1803BD23323}"/>
    <hyperlink ref="BC6:BC10" r:id="rId16" display="https://hudac.zoom.us/j/96452415315" xr:uid="{490123F0-DDEF-4296-94AF-CE2590A9A7A5}"/>
    <hyperlink ref="AX5" r:id="rId17" xr:uid="{9800D8FC-D612-43C2-B94C-29E5445B352C}"/>
    <hyperlink ref="AX6:AX10" r:id="rId18" display="https://brightspace.hud.ac.uk/d2l/le/content/83150/viewContent/541420/View" xr:uid="{E0EA7624-126D-41E0-8F30-22E52DC94B65}"/>
    <hyperlink ref="AZ5" r:id="rId19" xr:uid="{076691BD-8AD3-47D8-98E7-43C054920109}"/>
    <hyperlink ref="AZ6:AZ10" r:id="rId20" display="https://brightspace.hud.ac.uk/d2l/le/content/83150/fullscreen/547100/ViewLocation?title=Shift+Registers+and+Counters&amp;location=%2fd2l%2flms%2fquizzing%2fuser%2fquiz_summary.d2l%3fqi%3d27351%26ou%3d83150%26cfql%3d1%26isprv%3d1%26dnb%3d1" xr:uid="{5800CF1A-5259-4A8F-A4B4-78001539DA0A}"/>
    <hyperlink ref="AR5" r:id="rId21" xr:uid="{2F29DC1E-A5DD-4615-B8DF-8A760D601963}"/>
    <hyperlink ref="AR6:AR10" r:id="rId22" display="https://brightspace.hud.ac.uk/d2l/le/content/83150/fullscreen/542414/ViewLocation?title=Sequential+Logic+Systems+-+Latches+and+Flip+flops&amp;location=%2fd2l%2flms%2fquizzing%2fuser%2fquiz_summary.d2l%3fqi%3d27155%26ou%3d83150%26cfql%3d1%26isprv%3d1%26dnb%3d1" xr:uid="{F622BBF7-A376-43A7-8122-70D361A61E0F}"/>
    <hyperlink ref="AP5" r:id="rId23" xr:uid="{1F529F99-2FA5-4158-9643-BD2ABE34C320}"/>
    <hyperlink ref="AP6:AP10" r:id="rId24" display="https://brightspace.hud.ac.uk/d2l/le/content/83150/viewContent/538533/View" xr:uid="{02845534-DE6B-415A-B5F1-BF658663E856}"/>
    <hyperlink ref="AN5" r:id="rId25" xr:uid="{2D0D6AB8-7000-4ECF-871D-8DFAC66A273E}"/>
    <hyperlink ref="AN6:AN10" r:id="rId26" display="https://brightspace.hud.ac.uk/d2l/le/content/83150/viewContent/537614/View" xr:uid="{A91E05D8-6352-47CB-B2DB-495D2E2017A4}"/>
    <hyperlink ref="AT5" r:id="rId27" xr:uid="{EC149D8F-36A7-416B-BDF2-40B7FD094A25}"/>
    <hyperlink ref="AT6:AT10" r:id="rId28" display="https://hudac.zoom.us/j/95067804459" xr:uid="{5BE103DC-5356-4753-9679-9471B4BE3C71}"/>
  </hyperlinks>
  <pageMargins left="0.70866141732283472" right="0.70866141732283472" top="0.74803149606299213" bottom="0.74803149606299213" header="0.31496062992125984" footer="0.31496062992125984"/>
  <pageSetup paperSize="9" scale="25"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BZ38"/>
  <sheetViews>
    <sheetView topLeftCell="AW1" zoomScale="55" zoomScaleNormal="55" zoomScalePageLayoutView="58" workbookViewId="0">
      <selection activeCell="BA28" sqref="BA28"/>
    </sheetView>
  </sheetViews>
  <sheetFormatPr defaultRowHeight="15"/>
  <cols>
    <col min="2" max="2" width="20.7109375" customWidth="1"/>
    <col min="3" max="3" width="30.7109375" customWidth="1"/>
    <col min="4" max="5" width="20.7109375" customWidth="1"/>
    <col min="6" max="6" width="10" customWidth="1"/>
    <col min="7" max="7" width="8.5703125" customWidth="1"/>
    <col min="8" max="8" width="11.42578125" customWidth="1"/>
    <col min="9" max="9" width="8.5703125" customWidth="1"/>
    <col min="10" max="10" width="10.85546875" customWidth="1"/>
    <col min="11" max="11" width="8.5703125" customWidth="1"/>
    <col min="12" max="12" width="10.85546875" customWidth="1"/>
    <col min="13" max="13" width="9.140625" customWidth="1"/>
    <col min="14" max="14" width="10" customWidth="1"/>
    <col min="15" max="15" width="16.42578125" customWidth="1"/>
    <col min="16" max="16" width="10.42578125" customWidth="1"/>
    <col min="17" max="17" width="8.5703125" customWidth="1"/>
    <col min="18" max="18" width="10.28515625" customWidth="1"/>
    <col min="19" max="19" width="8.5703125" customWidth="1"/>
    <col min="20" max="20" width="10.28515625" customWidth="1"/>
    <col min="21" max="21" width="9.140625" customWidth="1"/>
    <col min="22" max="22" width="10" customWidth="1"/>
    <col min="23" max="23" width="8.5703125" customWidth="1"/>
    <col min="24" max="24" width="10.28515625" customWidth="1"/>
    <col min="25" max="25" width="8.5703125" customWidth="1"/>
    <col min="26" max="26" width="10.28515625" customWidth="1"/>
    <col min="27" max="27" width="8.5703125" customWidth="1"/>
    <col min="28" max="28" width="10.28515625" customWidth="1"/>
    <col min="29" max="29" width="9.140625" customWidth="1"/>
    <col min="30" max="30" width="10" customWidth="1"/>
    <col min="31" max="31" width="8.7109375" customWidth="1"/>
    <col min="32" max="32" width="10.28515625" customWidth="1"/>
    <col min="33" max="33" width="8.5703125" customWidth="1"/>
    <col min="34" max="34" width="10.28515625" customWidth="1"/>
    <col min="35" max="35" width="8.5703125" customWidth="1"/>
    <col min="36" max="36" width="10.28515625" customWidth="1"/>
    <col min="37" max="37" width="9.140625" customWidth="1"/>
    <col min="38" max="38" width="10" customWidth="1"/>
    <col min="40" max="40" width="10.28515625" customWidth="1"/>
    <col min="41" max="41" width="8.5703125" customWidth="1"/>
    <col min="42" max="42" width="10.28515625" customWidth="1"/>
    <col min="43" max="43" width="8.5703125" customWidth="1"/>
    <col min="44" max="44" width="10.28515625" customWidth="1"/>
    <col min="45" max="45" width="9.140625" customWidth="1"/>
    <col min="46" max="46" width="10" customWidth="1"/>
    <col min="47" max="47" width="21.42578125" customWidth="1"/>
    <col min="48" max="48" width="10.7109375" customWidth="1"/>
    <col min="49" max="49" width="8.5703125" customWidth="1"/>
    <col min="50" max="50" width="10.28515625" customWidth="1"/>
    <col min="51" max="51" width="8.5703125" customWidth="1"/>
    <col min="52" max="52" width="10.28515625" customWidth="1"/>
    <col min="53" max="53" width="9.140625" customWidth="1"/>
    <col min="54" max="54" width="10" customWidth="1"/>
  </cols>
  <sheetData>
    <row r="1" spans="2:78" s="1147" customFormat="1" ht="31.5">
      <c r="F1" s="1862"/>
      <c r="G1" s="1863" t="s">
        <v>1</v>
      </c>
      <c r="H1" s="1864" t="s">
        <v>2</v>
      </c>
      <c r="I1" s="1864"/>
      <c r="J1" s="1864"/>
      <c r="K1" s="1864"/>
      <c r="L1" s="1864"/>
      <c r="M1" s="1864"/>
      <c r="N1" s="1865"/>
      <c r="O1" s="1866" t="s">
        <v>3</v>
      </c>
      <c r="P1" s="1867" t="s">
        <v>4</v>
      </c>
      <c r="Q1" s="1867"/>
      <c r="R1" s="1867"/>
      <c r="S1" s="1867"/>
      <c r="T1" s="1867"/>
      <c r="U1" s="1867"/>
      <c r="V1" s="1867"/>
      <c r="W1" s="1866" t="s">
        <v>5</v>
      </c>
      <c r="X1" s="1867" t="s">
        <v>6</v>
      </c>
      <c r="Y1" s="1867"/>
      <c r="Z1" s="1867"/>
      <c r="AA1" s="1867"/>
      <c r="AB1" s="1867"/>
      <c r="AC1" s="1867"/>
      <c r="AD1" s="1867"/>
      <c r="AE1" s="1866" t="s">
        <v>7</v>
      </c>
      <c r="AF1" s="1867" t="s">
        <v>8</v>
      </c>
      <c r="AG1" s="1867"/>
      <c r="AH1" s="1867"/>
      <c r="AI1" s="1867"/>
      <c r="AJ1" s="1867"/>
      <c r="AK1" s="1867"/>
      <c r="AL1" s="1867"/>
      <c r="AM1" s="1866" t="s">
        <v>9</v>
      </c>
      <c r="AN1" s="1867" t="s">
        <v>10</v>
      </c>
      <c r="AO1" s="1867"/>
      <c r="AP1" s="1867"/>
      <c r="AQ1" s="1867"/>
      <c r="AR1" s="1867"/>
      <c r="AS1" s="1867"/>
      <c r="AT1" s="1867"/>
      <c r="AU1" s="1866" t="s">
        <v>11</v>
      </c>
      <c r="AV1" s="1867" t="s">
        <v>12</v>
      </c>
      <c r="AW1" s="1867"/>
      <c r="AX1" s="1867"/>
      <c r="AY1" s="1867"/>
      <c r="AZ1" s="1867"/>
      <c r="BA1" s="1867"/>
      <c r="BB1" s="1867"/>
      <c r="BC1" s="1866" t="s">
        <v>11</v>
      </c>
      <c r="BD1" s="1867" t="s">
        <v>14</v>
      </c>
      <c r="BE1" s="1867"/>
      <c r="BF1" s="1867"/>
      <c r="BG1" s="1867"/>
      <c r="BH1" s="1867"/>
      <c r="BI1" s="1867"/>
      <c r="BJ1" s="1867"/>
      <c r="BK1" s="1866" t="s">
        <v>13</v>
      </c>
      <c r="BL1" s="1867" t="s">
        <v>638</v>
      </c>
      <c r="BM1" s="1867"/>
      <c r="BN1" s="1867"/>
      <c r="BO1" s="1867"/>
      <c r="BP1" s="1867"/>
      <c r="BQ1" s="1867"/>
      <c r="BR1" s="1867"/>
      <c r="BS1" s="1866" t="s">
        <v>15</v>
      </c>
      <c r="BT1" s="1867" t="s">
        <v>639</v>
      </c>
      <c r="BU1" s="1867"/>
      <c r="BV1" s="1867"/>
      <c r="BW1" s="1867"/>
      <c r="BX1" s="1867"/>
      <c r="BY1" s="1867"/>
      <c r="BZ1" s="1867"/>
    </row>
    <row r="2" spans="2:78" ht="26.45" customHeight="1">
      <c r="B2" s="2034" t="s">
        <v>44</v>
      </c>
      <c r="C2" s="2033"/>
      <c r="D2" s="2033"/>
      <c r="E2" s="2033"/>
      <c r="F2" s="2034"/>
      <c r="G2" s="2033"/>
      <c r="H2" s="2033"/>
      <c r="I2" s="2033"/>
      <c r="J2" s="2033"/>
      <c r="K2" s="2033"/>
      <c r="L2" s="2033"/>
      <c r="M2" s="2033"/>
      <c r="N2" s="2035"/>
      <c r="O2" s="2033"/>
      <c r="P2" s="2033"/>
      <c r="Q2" s="2033"/>
      <c r="R2" s="2033"/>
      <c r="S2" s="2033"/>
      <c r="T2" s="2033"/>
      <c r="U2" s="2033"/>
      <c r="V2" s="2033"/>
      <c r="W2" s="2034"/>
      <c r="X2" s="2033"/>
      <c r="Y2" s="2033"/>
      <c r="Z2" s="2033"/>
      <c r="AA2" s="2033"/>
      <c r="AB2" s="2033"/>
      <c r="AC2" s="2033"/>
      <c r="AD2" s="2035"/>
      <c r="AE2" s="2033"/>
      <c r="AF2" s="2033"/>
      <c r="AG2" s="2033"/>
      <c r="AH2" s="2033"/>
      <c r="AI2" s="2033"/>
      <c r="AJ2" s="2033"/>
      <c r="AK2" s="2033"/>
      <c r="AL2" s="2033"/>
      <c r="AM2" s="1357"/>
      <c r="AN2" s="1340"/>
      <c r="AO2" s="1340"/>
      <c r="AP2" s="1340"/>
      <c r="AQ2" s="1340"/>
      <c r="AR2" s="1340"/>
      <c r="AS2" s="1340"/>
      <c r="AT2" s="1358"/>
      <c r="AU2" s="709"/>
      <c r="AV2" s="709"/>
      <c r="AW2" s="709"/>
      <c r="AX2" s="709"/>
      <c r="AY2" s="709"/>
      <c r="AZ2" s="709"/>
      <c r="BA2" s="709"/>
      <c r="BB2" s="709"/>
      <c r="BC2" s="1357"/>
      <c r="BD2" s="1340"/>
      <c r="BE2" s="1340"/>
      <c r="BF2" s="1340"/>
      <c r="BG2" s="1340"/>
      <c r="BH2" s="1340"/>
      <c r="BI2" s="1340"/>
      <c r="BJ2" s="1358"/>
      <c r="BK2" s="709"/>
      <c r="BL2" s="709"/>
      <c r="BM2" s="709"/>
      <c r="BN2" s="709"/>
      <c r="BO2" s="709"/>
      <c r="BP2" s="709"/>
      <c r="BQ2" s="709"/>
      <c r="BR2" s="709"/>
      <c r="BS2" s="1357"/>
      <c r="BT2" s="1340"/>
      <c r="BU2" s="1340"/>
      <c r="BV2" s="1340"/>
      <c r="BW2" s="1340"/>
      <c r="BX2" s="1340"/>
      <c r="BY2" s="1340"/>
      <c r="BZ2" s="1358"/>
    </row>
    <row r="3" spans="2:78" s="1" customFormat="1" ht="34.9" hidden="1" customHeight="1">
      <c r="B3" s="2043" t="s">
        <v>47</v>
      </c>
      <c r="C3" s="2044"/>
      <c r="D3" s="2045"/>
      <c r="E3" s="2045"/>
      <c r="F3" s="752" t="s">
        <v>22</v>
      </c>
      <c r="G3" s="753" t="s">
        <v>23</v>
      </c>
      <c r="H3" s="754" t="s">
        <v>24</v>
      </c>
      <c r="I3" s="753" t="s">
        <v>23</v>
      </c>
      <c r="J3" s="754" t="s">
        <v>24</v>
      </c>
      <c r="K3" s="753" t="s">
        <v>23</v>
      </c>
      <c r="L3" s="754" t="s">
        <v>24</v>
      </c>
      <c r="M3" s="771" t="s">
        <v>25</v>
      </c>
      <c r="N3" s="1343" t="s">
        <v>26</v>
      </c>
      <c r="O3" s="712" t="s">
        <v>23</v>
      </c>
      <c r="P3" s="713" t="s">
        <v>24</v>
      </c>
      <c r="Q3" s="712" t="s">
        <v>23</v>
      </c>
      <c r="R3" s="713" t="s">
        <v>24</v>
      </c>
      <c r="S3" s="712" t="s">
        <v>23</v>
      </c>
      <c r="T3" s="713" t="s">
        <v>24</v>
      </c>
      <c r="U3" s="714" t="s">
        <v>25</v>
      </c>
      <c r="V3" s="715" t="s">
        <v>26</v>
      </c>
      <c r="W3" s="770" t="s">
        <v>23</v>
      </c>
      <c r="X3" s="754" t="s">
        <v>24</v>
      </c>
      <c r="Y3" s="753" t="s">
        <v>23</v>
      </c>
      <c r="Z3" s="754" t="s">
        <v>24</v>
      </c>
      <c r="AA3" s="753" t="s">
        <v>23</v>
      </c>
      <c r="AB3" s="754" t="s">
        <v>24</v>
      </c>
      <c r="AC3" s="771" t="s">
        <v>25</v>
      </c>
      <c r="AD3" s="1343" t="s">
        <v>26</v>
      </c>
      <c r="AE3" s="712" t="s">
        <v>23</v>
      </c>
      <c r="AF3" s="713" t="s">
        <v>24</v>
      </c>
      <c r="AG3" s="712" t="s">
        <v>23</v>
      </c>
      <c r="AH3" s="713" t="s">
        <v>24</v>
      </c>
      <c r="AI3" s="712" t="s">
        <v>23</v>
      </c>
      <c r="AJ3" s="713" t="s">
        <v>24</v>
      </c>
      <c r="AK3" s="714" t="s">
        <v>25</v>
      </c>
      <c r="AL3" s="715" t="s">
        <v>26</v>
      </c>
      <c r="AM3" s="770" t="s">
        <v>23</v>
      </c>
      <c r="AN3" s="754" t="s">
        <v>24</v>
      </c>
      <c r="AO3" s="753" t="s">
        <v>23</v>
      </c>
      <c r="AP3" s="754" t="s">
        <v>24</v>
      </c>
      <c r="AQ3" s="753" t="s">
        <v>23</v>
      </c>
      <c r="AR3" s="754" t="s">
        <v>24</v>
      </c>
      <c r="AS3" s="771" t="s">
        <v>25</v>
      </c>
      <c r="AT3" s="1343" t="s">
        <v>26</v>
      </c>
      <c r="AU3" s="712" t="s">
        <v>23</v>
      </c>
      <c r="AV3" s="713" t="s">
        <v>24</v>
      </c>
      <c r="AW3" s="712" t="s">
        <v>23</v>
      </c>
      <c r="AX3" s="713" t="s">
        <v>24</v>
      </c>
      <c r="AY3" s="712" t="s">
        <v>23</v>
      </c>
      <c r="AZ3" s="713" t="s">
        <v>24</v>
      </c>
      <c r="BA3" s="714" t="s">
        <v>25</v>
      </c>
      <c r="BB3" s="715" t="s">
        <v>26</v>
      </c>
      <c r="BC3" s="770"/>
      <c r="BD3" s="754"/>
      <c r="BE3" s="753"/>
      <c r="BF3" s="754"/>
      <c r="BG3" s="753" t="s">
        <v>23</v>
      </c>
      <c r="BH3" s="754" t="s">
        <v>24</v>
      </c>
      <c r="BI3" s="771" t="s">
        <v>25</v>
      </c>
      <c r="BJ3" s="1343" t="s">
        <v>26</v>
      </c>
      <c r="BK3" s="712" t="s">
        <v>23</v>
      </c>
      <c r="BL3" s="713" t="s">
        <v>24</v>
      </c>
      <c r="BM3" s="712" t="s">
        <v>23</v>
      </c>
      <c r="BN3" s="713" t="s">
        <v>24</v>
      </c>
      <c r="BO3" s="712" t="s">
        <v>23</v>
      </c>
      <c r="BP3" s="713" t="s">
        <v>24</v>
      </c>
      <c r="BQ3" s="714" t="s">
        <v>25</v>
      </c>
      <c r="BR3" s="715" t="s">
        <v>26</v>
      </c>
      <c r="BS3" s="770"/>
      <c r="BT3" s="754"/>
      <c r="BU3" s="753"/>
      <c r="BV3" s="754"/>
      <c r="BW3" s="753" t="s">
        <v>23</v>
      </c>
      <c r="BX3" s="754" t="s">
        <v>24</v>
      </c>
      <c r="BY3" s="771" t="s">
        <v>25</v>
      </c>
      <c r="BZ3" s="1343" t="s">
        <v>26</v>
      </c>
    </row>
    <row r="4" spans="2:78" s="10" customFormat="1" ht="70.5" hidden="1" customHeight="1">
      <c r="B4" s="94" t="s">
        <v>27</v>
      </c>
      <c r="C4" s="95" t="s">
        <v>28</v>
      </c>
      <c r="D4" s="95" t="s">
        <v>40</v>
      </c>
      <c r="E4" s="139" t="s">
        <v>41</v>
      </c>
      <c r="F4" s="755"/>
      <c r="G4" s="756"/>
      <c r="H4" s="757"/>
      <c r="I4" s="756"/>
      <c r="J4" s="757"/>
      <c r="K4" s="756"/>
      <c r="L4" s="757"/>
      <c r="M4" s="774"/>
      <c r="N4" s="964"/>
      <c r="O4" s="717"/>
      <c r="P4" s="718"/>
      <c r="Q4" s="717"/>
      <c r="R4" s="718"/>
      <c r="S4" s="717"/>
      <c r="T4" s="718"/>
      <c r="U4" s="719"/>
      <c r="V4" s="720"/>
      <c r="W4" s="773"/>
      <c r="X4" s="757"/>
      <c r="Y4" s="756"/>
      <c r="Z4" s="757"/>
      <c r="AA4" s="756"/>
      <c r="AB4" s="757"/>
      <c r="AC4" s="774"/>
      <c r="AD4" s="964"/>
      <c r="AE4" s="717"/>
      <c r="AF4" s="718"/>
      <c r="AG4" s="717"/>
      <c r="AH4" s="718"/>
      <c r="AI4" s="717"/>
      <c r="AJ4" s="718"/>
      <c r="AK4" s="719"/>
      <c r="AL4" s="720"/>
      <c r="AM4" s="773"/>
      <c r="AN4" s="757"/>
      <c r="AO4" s="756"/>
      <c r="AP4" s="757"/>
      <c r="AQ4" s="756"/>
      <c r="AR4" s="757"/>
      <c r="AS4" s="774"/>
      <c r="AT4" s="964"/>
      <c r="AU4" s="717"/>
      <c r="AV4" s="718"/>
      <c r="AW4" s="717"/>
      <c r="AX4" s="718"/>
      <c r="AY4" s="717"/>
      <c r="AZ4" s="718"/>
      <c r="BA4" s="719"/>
      <c r="BB4" s="720"/>
      <c r="BC4" s="773"/>
      <c r="BD4" s="757"/>
      <c r="BE4" s="756"/>
      <c r="BF4" s="757"/>
      <c r="BG4" s="756"/>
      <c r="BH4" s="757"/>
      <c r="BI4" s="774"/>
      <c r="BJ4" s="964"/>
      <c r="BK4" s="717"/>
      <c r="BL4" s="718"/>
      <c r="BM4" s="717"/>
      <c r="BN4" s="718"/>
      <c r="BO4" s="717"/>
      <c r="BP4" s="718"/>
      <c r="BQ4" s="719"/>
      <c r="BR4" s="720"/>
      <c r="BS4" s="773"/>
      <c r="BT4" s="757"/>
      <c r="BU4" s="756"/>
      <c r="BV4" s="757"/>
      <c r="BW4" s="756"/>
      <c r="BX4" s="757"/>
      <c r="BY4" s="774"/>
      <c r="BZ4" s="964"/>
    </row>
    <row r="5" spans="2:78" ht="24.95" hidden="1" customHeight="1">
      <c r="B5" s="343" t="s">
        <v>640</v>
      </c>
      <c r="C5" s="344" t="s">
        <v>641</v>
      </c>
      <c r="D5" s="344">
        <v>1975686</v>
      </c>
      <c r="E5" s="340">
        <v>2483229</v>
      </c>
      <c r="F5" s="766"/>
      <c r="G5" s="756"/>
      <c r="H5" s="757"/>
      <c r="I5" s="756"/>
      <c r="J5" s="757"/>
      <c r="K5" s="756"/>
      <c r="L5" s="757"/>
      <c r="M5" s="774"/>
      <c r="N5" s="964"/>
      <c r="O5" s="717"/>
      <c r="P5" s="718"/>
      <c r="Q5" s="717"/>
      <c r="R5" s="718"/>
      <c r="S5" s="717"/>
      <c r="T5" s="718"/>
      <c r="U5" s="719"/>
      <c r="V5" s="720"/>
      <c r="W5" s="773"/>
      <c r="X5" s="757"/>
      <c r="Y5" s="756"/>
      <c r="Z5" s="757"/>
      <c r="AA5" s="756"/>
      <c r="AB5" s="757"/>
      <c r="AC5" s="774"/>
      <c r="AD5" s="964"/>
      <c r="AE5" s="717"/>
      <c r="AF5" s="718"/>
      <c r="AG5" s="717"/>
      <c r="AH5" s="718"/>
      <c r="AI5" s="717"/>
      <c r="AJ5" s="718"/>
      <c r="AK5" s="719"/>
      <c r="AL5" s="720"/>
      <c r="AM5" s="773"/>
      <c r="AN5" s="757"/>
      <c r="AO5" s="756"/>
      <c r="AP5" s="757"/>
      <c r="AQ5" s="756"/>
      <c r="AR5" s="757"/>
      <c r="AS5" s="774"/>
      <c r="AT5" s="964"/>
      <c r="AU5" s="717"/>
      <c r="AV5" s="718"/>
      <c r="AW5" s="717"/>
      <c r="AX5" s="718"/>
      <c r="AY5" s="717"/>
      <c r="AZ5" s="718"/>
      <c r="BA5" s="719"/>
      <c r="BB5" s="720"/>
      <c r="BC5" s="773"/>
      <c r="BD5" s="757"/>
      <c r="BE5" s="756"/>
      <c r="BF5" s="757"/>
      <c r="BG5" s="756"/>
      <c r="BH5" s="757"/>
      <c r="BI5" s="774"/>
      <c r="BJ5" s="964"/>
      <c r="BK5" s="717"/>
      <c r="BL5" s="718"/>
      <c r="BM5" s="717"/>
      <c r="BN5" s="718"/>
      <c r="BO5" s="717"/>
      <c r="BP5" s="718"/>
      <c r="BQ5" s="719"/>
      <c r="BR5" s="720"/>
      <c r="BS5" s="773"/>
      <c r="BT5" s="757"/>
      <c r="BU5" s="756"/>
      <c r="BV5" s="757"/>
      <c r="BW5" s="756"/>
      <c r="BX5" s="757"/>
      <c r="BY5" s="774"/>
      <c r="BZ5" s="964"/>
    </row>
    <row r="6" spans="2:78" ht="24.95" hidden="1" customHeight="1">
      <c r="B6" s="345" t="s">
        <v>642</v>
      </c>
      <c r="C6" s="346" t="s">
        <v>643</v>
      </c>
      <c r="D6" s="346">
        <v>1975623</v>
      </c>
      <c r="E6" s="341">
        <v>2499856</v>
      </c>
      <c r="F6" s="766"/>
      <c r="G6" s="756"/>
      <c r="H6" s="757"/>
      <c r="I6" s="756"/>
      <c r="J6" s="757"/>
      <c r="K6" s="756"/>
      <c r="L6" s="757"/>
      <c r="M6" s="774"/>
      <c r="N6" s="964"/>
      <c r="O6" s="717"/>
      <c r="P6" s="718"/>
      <c r="Q6" s="717"/>
      <c r="R6" s="718"/>
      <c r="S6" s="717"/>
      <c r="T6" s="718"/>
      <c r="U6" s="719"/>
      <c r="V6" s="720"/>
      <c r="W6" s="773"/>
      <c r="X6" s="757"/>
      <c r="Y6" s="756"/>
      <c r="Z6" s="757"/>
      <c r="AA6" s="756"/>
      <c r="AB6" s="757"/>
      <c r="AC6" s="774"/>
      <c r="AD6" s="964"/>
      <c r="AE6" s="717"/>
      <c r="AF6" s="718"/>
      <c r="AG6" s="717"/>
      <c r="AH6" s="718"/>
      <c r="AI6" s="717"/>
      <c r="AJ6" s="718"/>
      <c r="AK6" s="719"/>
      <c r="AL6" s="720"/>
      <c r="AM6" s="773"/>
      <c r="AN6" s="757"/>
      <c r="AO6" s="756"/>
      <c r="AP6" s="757"/>
      <c r="AQ6" s="756"/>
      <c r="AR6" s="757"/>
      <c r="AS6" s="774"/>
      <c r="AT6" s="964"/>
      <c r="AU6" s="717"/>
      <c r="AV6" s="718"/>
      <c r="AW6" s="717"/>
      <c r="AX6" s="718"/>
      <c r="AY6" s="717"/>
      <c r="AZ6" s="718"/>
      <c r="BA6" s="719"/>
      <c r="BB6" s="720"/>
      <c r="BC6" s="773"/>
      <c r="BD6" s="757"/>
      <c r="BE6" s="756"/>
      <c r="BF6" s="757"/>
      <c r="BG6" s="756"/>
      <c r="BH6" s="757"/>
      <c r="BI6" s="774"/>
      <c r="BJ6" s="964"/>
      <c r="BK6" s="717"/>
      <c r="BL6" s="718"/>
      <c r="BM6" s="717"/>
      <c r="BN6" s="718"/>
      <c r="BO6" s="717"/>
      <c r="BP6" s="718"/>
      <c r="BQ6" s="719"/>
      <c r="BR6" s="720"/>
      <c r="BS6" s="773"/>
      <c r="BT6" s="757"/>
      <c r="BU6" s="756"/>
      <c r="BV6" s="757"/>
      <c r="BW6" s="756"/>
      <c r="BX6" s="757"/>
      <c r="BY6" s="774"/>
      <c r="BZ6" s="964"/>
    </row>
    <row r="7" spans="2:78" ht="24.95" hidden="1" customHeight="1">
      <c r="B7" s="345" t="s">
        <v>644</v>
      </c>
      <c r="C7" s="346" t="s">
        <v>645</v>
      </c>
      <c r="D7" s="346">
        <v>1975685</v>
      </c>
      <c r="E7" s="341">
        <v>2488456</v>
      </c>
      <c r="F7" s="766"/>
      <c r="G7" s="756"/>
      <c r="H7" s="757"/>
      <c r="I7" s="756"/>
      <c r="J7" s="757"/>
      <c r="K7" s="756"/>
      <c r="L7" s="757"/>
      <c r="M7" s="774"/>
      <c r="N7" s="964"/>
      <c r="O7" s="717"/>
      <c r="P7" s="718"/>
      <c r="Q7" s="717"/>
      <c r="R7" s="718"/>
      <c r="S7" s="717"/>
      <c r="T7" s="718"/>
      <c r="U7" s="719"/>
      <c r="V7" s="720"/>
      <c r="W7" s="773"/>
      <c r="X7" s="757"/>
      <c r="Y7" s="756"/>
      <c r="Z7" s="757"/>
      <c r="AA7" s="756"/>
      <c r="AB7" s="757"/>
      <c r="AC7" s="774"/>
      <c r="AD7" s="964"/>
      <c r="AE7" s="717"/>
      <c r="AF7" s="718"/>
      <c r="AG7" s="717"/>
      <c r="AH7" s="718"/>
      <c r="AI7" s="717"/>
      <c r="AJ7" s="718"/>
      <c r="AK7" s="719"/>
      <c r="AL7" s="720"/>
      <c r="AM7" s="773"/>
      <c r="AN7" s="757"/>
      <c r="AO7" s="756"/>
      <c r="AP7" s="757"/>
      <c r="AQ7" s="756"/>
      <c r="AR7" s="757"/>
      <c r="AS7" s="774"/>
      <c r="AT7" s="964"/>
      <c r="AU7" s="717"/>
      <c r="AV7" s="718"/>
      <c r="AW7" s="717"/>
      <c r="AX7" s="718"/>
      <c r="AY7" s="717"/>
      <c r="AZ7" s="718"/>
      <c r="BA7" s="719"/>
      <c r="BB7" s="720"/>
      <c r="BC7" s="773"/>
      <c r="BD7" s="757"/>
      <c r="BE7" s="756"/>
      <c r="BF7" s="757"/>
      <c r="BG7" s="756"/>
      <c r="BH7" s="757"/>
      <c r="BI7" s="774"/>
      <c r="BJ7" s="964"/>
      <c r="BK7" s="717"/>
      <c r="BL7" s="718"/>
      <c r="BM7" s="717"/>
      <c r="BN7" s="718"/>
      <c r="BO7" s="717"/>
      <c r="BP7" s="718"/>
      <c r="BQ7" s="719"/>
      <c r="BR7" s="720"/>
      <c r="BS7" s="773"/>
      <c r="BT7" s="757"/>
      <c r="BU7" s="756"/>
      <c r="BV7" s="757"/>
      <c r="BW7" s="756"/>
      <c r="BX7" s="757"/>
      <c r="BY7" s="774"/>
      <c r="BZ7" s="964"/>
    </row>
    <row r="8" spans="2:78" ht="24.95" hidden="1" customHeight="1">
      <c r="B8" s="345" t="s">
        <v>646</v>
      </c>
      <c r="C8" s="346" t="s">
        <v>647</v>
      </c>
      <c r="D8" s="346">
        <v>1975558</v>
      </c>
      <c r="E8" s="341">
        <v>2540841</v>
      </c>
      <c r="F8" s="766"/>
      <c r="G8" s="756"/>
      <c r="H8" s="757"/>
      <c r="I8" s="756"/>
      <c r="J8" s="757"/>
      <c r="K8" s="756"/>
      <c r="L8" s="757"/>
      <c r="M8" s="774"/>
      <c r="N8" s="964"/>
      <c r="O8" s="717"/>
      <c r="P8" s="718"/>
      <c r="Q8" s="717"/>
      <c r="R8" s="718"/>
      <c r="S8" s="717"/>
      <c r="T8" s="718"/>
      <c r="U8" s="719"/>
      <c r="V8" s="720"/>
      <c r="W8" s="773"/>
      <c r="X8" s="757"/>
      <c r="Y8" s="756"/>
      <c r="Z8" s="757"/>
      <c r="AA8" s="756"/>
      <c r="AB8" s="757"/>
      <c r="AC8" s="774"/>
      <c r="AD8" s="964"/>
      <c r="AE8" s="717"/>
      <c r="AF8" s="718"/>
      <c r="AG8" s="717"/>
      <c r="AH8" s="718"/>
      <c r="AI8" s="717"/>
      <c r="AJ8" s="718"/>
      <c r="AK8" s="719"/>
      <c r="AL8" s="720"/>
      <c r="AM8" s="773"/>
      <c r="AN8" s="757"/>
      <c r="AO8" s="756"/>
      <c r="AP8" s="757"/>
      <c r="AQ8" s="756"/>
      <c r="AR8" s="757"/>
      <c r="AS8" s="774"/>
      <c r="AT8" s="964"/>
      <c r="AU8" s="717"/>
      <c r="AV8" s="718"/>
      <c r="AW8" s="717"/>
      <c r="AX8" s="718"/>
      <c r="AY8" s="717"/>
      <c r="AZ8" s="718"/>
      <c r="BA8" s="719"/>
      <c r="BB8" s="720"/>
      <c r="BC8" s="773"/>
      <c r="BD8" s="757"/>
      <c r="BE8" s="756"/>
      <c r="BF8" s="757"/>
      <c r="BG8" s="756"/>
      <c r="BH8" s="757"/>
      <c r="BI8" s="774"/>
      <c r="BJ8" s="964"/>
      <c r="BK8" s="717"/>
      <c r="BL8" s="718"/>
      <c r="BM8" s="717"/>
      <c r="BN8" s="718"/>
      <c r="BO8" s="717"/>
      <c r="BP8" s="718"/>
      <c r="BQ8" s="719"/>
      <c r="BR8" s="720"/>
      <c r="BS8" s="773"/>
      <c r="BT8" s="757"/>
      <c r="BU8" s="756"/>
      <c r="BV8" s="757"/>
      <c r="BW8" s="756"/>
      <c r="BX8" s="757"/>
      <c r="BY8" s="774"/>
      <c r="BZ8" s="964"/>
    </row>
    <row r="9" spans="2:78" ht="24.95" hidden="1" customHeight="1">
      <c r="B9" s="345" t="s">
        <v>648</v>
      </c>
      <c r="C9" s="346" t="s">
        <v>649</v>
      </c>
      <c r="D9" s="346">
        <v>1975689</v>
      </c>
      <c r="E9" s="341">
        <v>2505061</v>
      </c>
      <c r="F9" s="766"/>
      <c r="G9" s="756"/>
      <c r="H9" s="757"/>
      <c r="I9" s="756"/>
      <c r="J9" s="757"/>
      <c r="K9" s="756"/>
      <c r="L9" s="757"/>
      <c r="M9" s="774"/>
      <c r="N9" s="964"/>
      <c r="O9" s="717"/>
      <c r="P9" s="718"/>
      <c r="Q9" s="717"/>
      <c r="R9" s="718"/>
      <c r="S9" s="717"/>
      <c r="T9" s="718"/>
      <c r="U9" s="719"/>
      <c r="V9" s="720"/>
      <c r="W9" s="773"/>
      <c r="X9" s="757"/>
      <c r="Y9" s="756"/>
      <c r="Z9" s="757"/>
      <c r="AA9" s="756"/>
      <c r="AB9" s="757"/>
      <c r="AC9" s="774"/>
      <c r="AD9" s="964"/>
      <c r="AE9" s="717"/>
      <c r="AF9" s="718"/>
      <c r="AG9" s="717"/>
      <c r="AH9" s="718"/>
      <c r="AI9" s="717"/>
      <c r="AJ9" s="718"/>
      <c r="AK9" s="719"/>
      <c r="AL9" s="720"/>
      <c r="AM9" s="773"/>
      <c r="AN9" s="757"/>
      <c r="AO9" s="756"/>
      <c r="AP9" s="757"/>
      <c r="AQ9" s="756"/>
      <c r="AR9" s="757"/>
      <c r="AS9" s="774"/>
      <c r="AT9" s="964"/>
      <c r="AU9" s="717"/>
      <c r="AV9" s="718"/>
      <c r="AW9" s="717"/>
      <c r="AX9" s="718"/>
      <c r="AY9" s="717"/>
      <c r="AZ9" s="718"/>
      <c r="BA9" s="719"/>
      <c r="BB9" s="720"/>
      <c r="BC9" s="773"/>
      <c r="BD9" s="757"/>
      <c r="BE9" s="756"/>
      <c r="BF9" s="757"/>
      <c r="BG9" s="756"/>
      <c r="BH9" s="757"/>
      <c r="BI9" s="774"/>
      <c r="BJ9" s="964"/>
      <c r="BK9" s="717"/>
      <c r="BL9" s="718"/>
      <c r="BM9" s="717"/>
      <c r="BN9" s="718"/>
      <c r="BO9" s="717"/>
      <c r="BP9" s="718"/>
      <c r="BQ9" s="719"/>
      <c r="BR9" s="720"/>
      <c r="BS9" s="773"/>
      <c r="BT9" s="757"/>
      <c r="BU9" s="756"/>
      <c r="BV9" s="757"/>
      <c r="BW9" s="756"/>
      <c r="BX9" s="757"/>
      <c r="BY9" s="774"/>
      <c r="BZ9" s="964"/>
    </row>
    <row r="10" spans="2:78" ht="24.95" hidden="1" customHeight="1">
      <c r="B10" s="345" t="s">
        <v>650</v>
      </c>
      <c r="C10" s="346" t="s">
        <v>651</v>
      </c>
      <c r="D10" s="346">
        <v>1975542</v>
      </c>
      <c r="E10" s="341">
        <v>2534798</v>
      </c>
      <c r="F10" s="766"/>
      <c r="G10" s="756"/>
      <c r="H10" s="757"/>
      <c r="I10" s="756"/>
      <c r="J10" s="757"/>
      <c r="K10" s="756"/>
      <c r="L10" s="757"/>
      <c r="M10" s="774"/>
      <c r="N10" s="964"/>
      <c r="O10" s="717"/>
      <c r="P10" s="718"/>
      <c r="Q10" s="717"/>
      <c r="R10" s="718"/>
      <c r="S10" s="717"/>
      <c r="T10" s="718"/>
      <c r="U10" s="719"/>
      <c r="V10" s="720"/>
      <c r="W10" s="773"/>
      <c r="X10" s="757"/>
      <c r="Y10" s="756"/>
      <c r="Z10" s="757"/>
      <c r="AA10" s="756"/>
      <c r="AB10" s="757"/>
      <c r="AC10" s="774"/>
      <c r="AD10" s="964"/>
      <c r="AE10" s="717"/>
      <c r="AF10" s="718"/>
      <c r="AG10" s="717"/>
      <c r="AH10" s="718"/>
      <c r="AI10" s="717"/>
      <c r="AJ10" s="718"/>
      <c r="AK10" s="719"/>
      <c r="AL10" s="720"/>
      <c r="AM10" s="773"/>
      <c r="AN10" s="757"/>
      <c r="AO10" s="756"/>
      <c r="AP10" s="757"/>
      <c r="AQ10" s="756"/>
      <c r="AR10" s="757"/>
      <c r="AS10" s="774"/>
      <c r="AT10" s="964"/>
      <c r="AU10" s="717"/>
      <c r="AV10" s="718"/>
      <c r="AW10" s="717"/>
      <c r="AX10" s="718"/>
      <c r="AY10" s="717"/>
      <c r="AZ10" s="718"/>
      <c r="BA10" s="719"/>
      <c r="BB10" s="720"/>
      <c r="BC10" s="773"/>
      <c r="BD10" s="757"/>
      <c r="BE10" s="756"/>
      <c r="BF10" s="757"/>
      <c r="BG10" s="756"/>
      <c r="BH10" s="757"/>
      <c r="BI10" s="774"/>
      <c r="BJ10" s="964"/>
      <c r="BK10" s="717"/>
      <c r="BL10" s="718"/>
      <c r="BM10" s="717"/>
      <c r="BN10" s="718"/>
      <c r="BO10" s="717"/>
      <c r="BP10" s="718"/>
      <c r="BQ10" s="719"/>
      <c r="BR10" s="720"/>
      <c r="BS10" s="773"/>
      <c r="BT10" s="757"/>
      <c r="BU10" s="756"/>
      <c r="BV10" s="757"/>
      <c r="BW10" s="756"/>
      <c r="BX10" s="757"/>
      <c r="BY10" s="774"/>
      <c r="BZ10" s="964"/>
    </row>
    <row r="11" spans="2:78" ht="24.95" hidden="1" customHeight="1">
      <c r="B11" s="345" t="s">
        <v>648</v>
      </c>
      <c r="C11" s="346" t="s">
        <v>652</v>
      </c>
      <c r="D11" s="346">
        <v>1975925</v>
      </c>
      <c r="E11" s="341">
        <v>2517953</v>
      </c>
      <c r="F11" s="766"/>
      <c r="G11" s="756"/>
      <c r="H11" s="757"/>
      <c r="I11" s="756"/>
      <c r="J11" s="757"/>
      <c r="K11" s="756"/>
      <c r="L11" s="757"/>
      <c r="M11" s="774"/>
      <c r="N11" s="964"/>
      <c r="O11" s="717"/>
      <c r="P11" s="718"/>
      <c r="Q11" s="717"/>
      <c r="R11" s="718"/>
      <c r="S11" s="717"/>
      <c r="T11" s="718"/>
      <c r="U11" s="719"/>
      <c r="V11" s="720"/>
      <c r="W11" s="773"/>
      <c r="X11" s="757"/>
      <c r="Y11" s="756"/>
      <c r="Z11" s="757"/>
      <c r="AA11" s="756"/>
      <c r="AB11" s="757"/>
      <c r="AC11" s="774"/>
      <c r="AD11" s="964"/>
      <c r="AE11" s="717"/>
      <c r="AF11" s="718"/>
      <c r="AG11" s="717"/>
      <c r="AH11" s="718"/>
      <c r="AI11" s="717"/>
      <c r="AJ11" s="718"/>
      <c r="AK11" s="719"/>
      <c r="AL11" s="720"/>
      <c r="AM11" s="773"/>
      <c r="AN11" s="757"/>
      <c r="AO11" s="756"/>
      <c r="AP11" s="757"/>
      <c r="AQ11" s="756"/>
      <c r="AR11" s="757"/>
      <c r="AS11" s="774"/>
      <c r="AT11" s="964"/>
      <c r="AU11" s="717"/>
      <c r="AV11" s="718"/>
      <c r="AW11" s="717"/>
      <c r="AX11" s="718"/>
      <c r="AY11" s="717"/>
      <c r="AZ11" s="718"/>
      <c r="BA11" s="719"/>
      <c r="BB11" s="720"/>
      <c r="BC11" s="773"/>
      <c r="BD11" s="757"/>
      <c r="BE11" s="756"/>
      <c r="BF11" s="757"/>
      <c r="BG11" s="756"/>
      <c r="BH11" s="757"/>
      <c r="BI11" s="774"/>
      <c r="BJ11" s="964"/>
      <c r="BK11" s="717"/>
      <c r="BL11" s="718"/>
      <c r="BM11" s="717"/>
      <c r="BN11" s="718"/>
      <c r="BO11" s="717"/>
      <c r="BP11" s="718"/>
      <c r="BQ11" s="719"/>
      <c r="BR11" s="720"/>
      <c r="BS11" s="773"/>
      <c r="BT11" s="757"/>
      <c r="BU11" s="756"/>
      <c r="BV11" s="757"/>
      <c r="BW11" s="756"/>
      <c r="BX11" s="757"/>
      <c r="BY11" s="774"/>
      <c r="BZ11" s="964"/>
    </row>
    <row r="12" spans="2:78" ht="24.95" hidden="1" customHeight="1">
      <c r="B12" s="345" t="s">
        <v>653</v>
      </c>
      <c r="C12" s="346" t="s">
        <v>654</v>
      </c>
      <c r="D12" s="346">
        <v>1975955</v>
      </c>
      <c r="E12" s="341">
        <v>2491403</v>
      </c>
      <c r="F12" s="766"/>
      <c r="G12" s="756"/>
      <c r="H12" s="757"/>
      <c r="I12" s="756"/>
      <c r="J12" s="757"/>
      <c r="K12" s="756"/>
      <c r="L12" s="757"/>
      <c r="M12" s="774"/>
      <c r="N12" s="964"/>
      <c r="O12" s="717"/>
      <c r="P12" s="718"/>
      <c r="Q12" s="717"/>
      <c r="R12" s="718"/>
      <c r="S12" s="717"/>
      <c r="T12" s="718"/>
      <c r="U12" s="719"/>
      <c r="V12" s="720"/>
      <c r="W12" s="773"/>
      <c r="X12" s="757"/>
      <c r="Y12" s="756"/>
      <c r="Z12" s="757"/>
      <c r="AA12" s="756"/>
      <c r="AB12" s="757"/>
      <c r="AC12" s="774"/>
      <c r="AD12" s="964"/>
      <c r="AE12" s="717"/>
      <c r="AF12" s="718"/>
      <c r="AG12" s="717"/>
      <c r="AH12" s="718"/>
      <c r="AI12" s="717"/>
      <c r="AJ12" s="718"/>
      <c r="AK12" s="719"/>
      <c r="AL12" s="720"/>
      <c r="AM12" s="773"/>
      <c r="AN12" s="757"/>
      <c r="AO12" s="756"/>
      <c r="AP12" s="757"/>
      <c r="AQ12" s="756"/>
      <c r="AR12" s="757"/>
      <c r="AS12" s="774"/>
      <c r="AT12" s="964"/>
      <c r="AU12" s="717"/>
      <c r="AV12" s="718"/>
      <c r="AW12" s="717"/>
      <c r="AX12" s="718"/>
      <c r="AY12" s="717"/>
      <c r="AZ12" s="718"/>
      <c r="BA12" s="719"/>
      <c r="BB12" s="720"/>
      <c r="BC12" s="773"/>
      <c r="BD12" s="757"/>
      <c r="BE12" s="756"/>
      <c r="BF12" s="757"/>
      <c r="BG12" s="756"/>
      <c r="BH12" s="757"/>
      <c r="BI12" s="774"/>
      <c r="BJ12" s="964"/>
      <c r="BK12" s="717"/>
      <c r="BL12" s="718"/>
      <c r="BM12" s="717"/>
      <c r="BN12" s="718"/>
      <c r="BO12" s="717"/>
      <c r="BP12" s="718"/>
      <c r="BQ12" s="719"/>
      <c r="BR12" s="720"/>
      <c r="BS12" s="773"/>
      <c r="BT12" s="757"/>
      <c r="BU12" s="756"/>
      <c r="BV12" s="757"/>
      <c r="BW12" s="756"/>
      <c r="BX12" s="757"/>
      <c r="BY12" s="774"/>
      <c r="BZ12" s="964"/>
    </row>
    <row r="13" spans="2:78" ht="24.95" hidden="1" customHeight="1">
      <c r="B13" s="345" t="s">
        <v>655</v>
      </c>
      <c r="C13" s="346" t="s">
        <v>656</v>
      </c>
      <c r="D13" s="346">
        <v>1975573</v>
      </c>
      <c r="E13" s="341">
        <v>2517851</v>
      </c>
      <c r="F13" s="766"/>
      <c r="G13" s="756"/>
      <c r="H13" s="757"/>
      <c r="I13" s="756"/>
      <c r="J13" s="757"/>
      <c r="K13" s="756"/>
      <c r="L13" s="757"/>
      <c r="M13" s="774"/>
      <c r="N13" s="964"/>
      <c r="O13" s="717"/>
      <c r="P13" s="718"/>
      <c r="Q13" s="717"/>
      <c r="R13" s="718"/>
      <c r="S13" s="717"/>
      <c r="T13" s="718"/>
      <c r="U13" s="719"/>
      <c r="V13" s="720"/>
      <c r="W13" s="773"/>
      <c r="X13" s="757"/>
      <c r="Y13" s="756"/>
      <c r="Z13" s="757"/>
      <c r="AA13" s="756"/>
      <c r="AB13" s="757"/>
      <c r="AC13" s="774"/>
      <c r="AD13" s="964"/>
      <c r="AE13" s="717"/>
      <c r="AF13" s="718"/>
      <c r="AG13" s="717"/>
      <c r="AH13" s="718"/>
      <c r="AI13" s="717"/>
      <c r="AJ13" s="718"/>
      <c r="AK13" s="719"/>
      <c r="AL13" s="720"/>
      <c r="AM13" s="773"/>
      <c r="AN13" s="757"/>
      <c r="AO13" s="756"/>
      <c r="AP13" s="757"/>
      <c r="AQ13" s="756"/>
      <c r="AR13" s="757"/>
      <c r="AS13" s="774"/>
      <c r="AT13" s="964"/>
      <c r="AU13" s="717"/>
      <c r="AV13" s="718"/>
      <c r="AW13" s="717"/>
      <c r="AX13" s="718"/>
      <c r="AY13" s="717"/>
      <c r="AZ13" s="718"/>
      <c r="BA13" s="719"/>
      <c r="BB13" s="720"/>
      <c r="BC13" s="773"/>
      <c r="BD13" s="757"/>
      <c r="BE13" s="756"/>
      <c r="BF13" s="757"/>
      <c r="BG13" s="756"/>
      <c r="BH13" s="757"/>
      <c r="BI13" s="774"/>
      <c r="BJ13" s="964"/>
      <c r="BK13" s="717"/>
      <c r="BL13" s="718"/>
      <c r="BM13" s="717"/>
      <c r="BN13" s="718"/>
      <c r="BO13" s="717"/>
      <c r="BP13" s="718"/>
      <c r="BQ13" s="719"/>
      <c r="BR13" s="720"/>
      <c r="BS13" s="773"/>
      <c r="BT13" s="757"/>
      <c r="BU13" s="756"/>
      <c r="BV13" s="757"/>
      <c r="BW13" s="756"/>
      <c r="BX13" s="757"/>
      <c r="BY13" s="774"/>
      <c r="BZ13" s="964"/>
    </row>
    <row r="14" spans="2:78" ht="24.95" hidden="1" customHeight="1">
      <c r="B14" s="345" t="s">
        <v>657</v>
      </c>
      <c r="C14" s="347" t="s">
        <v>658</v>
      </c>
      <c r="D14" s="348">
        <v>1975614</v>
      </c>
      <c r="E14" s="236">
        <v>2524440</v>
      </c>
      <c r="F14" s="766"/>
      <c r="G14" s="756"/>
      <c r="H14" s="757"/>
      <c r="I14" s="756"/>
      <c r="J14" s="757"/>
      <c r="K14" s="756"/>
      <c r="L14" s="757"/>
      <c r="M14" s="774"/>
      <c r="N14" s="964"/>
      <c r="O14" s="717"/>
      <c r="P14" s="718"/>
      <c r="Q14" s="717"/>
      <c r="R14" s="718"/>
      <c r="S14" s="717"/>
      <c r="T14" s="718"/>
      <c r="U14" s="719"/>
      <c r="V14" s="720"/>
      <c r="W14" s="773"/>
      <c r="X14" s="757"/>
      <c r="Y14" s="756"/>
      <c r="Z14" s="757"/>
      <c r="AA14" s="756"/>
      <c r="AB14" s="757"/>
      <c r="AC14" s="774"/>
      <c r="AD14" s="964"/>
      <c r="AE14" s="717"/>
      <c r="AF14" s="718"/>
      <c r="AG14" s="717"/>
      <c r="AH14" s="718"/>
      <c r="AI14" s="717"/>
      <c r="AJ14" s="718"/>
      <c r="AK14" s="719"/>
      <c r="AL14" s="720"/>
      <c r="AM14" s="773"/>
      <c r="AN14" s="757"/>
      <c r="AO14" s="756"/>
      <c r="AP14" s="757"/>
      <c r="AQ14" s="756"/>
      <c r="AR14" s="757"/>
      <c r="AS14" s="774"/>
      <c r="AT14" s="964"/>
      <c r="AU14" s="717"/>
      <c r="AV14" s="718"/>
      <c r="AW14" s="717"/>
      <c r="AX14" s="718"/>
      <c r="AY14" s="717"/>
      <c r="AZ14" s="718"/>
      <c r="BA14" s="719"/>
      <c r="BB14" s="720"/>
      <c r="BC14" s="773"/>
      <c r="BD14" s="757"/>
      <c r="BE14" s="756"/>
      <c r="BF14" s="757"/>
      <c r="BG14" s="756"/>
      <c r="BH14" s="757"/>
      <c r="BI14" s="774"/>
      <c r="BJ14" s="964"/>
      <c r="BK14" s="717"/>
      <c r="BL14" s="718"/>
      <c r="BM14" s="717"/>
      <c r="BN14" s="718"/>
      <c r="BO14" s="717"/>
      <c r="BP14" s="718"/>
      <c r="BQ14" s="719"/>
      <c r="BR14" s="720"/>
      <c r="BS14" s="773"/>
      <c r="BT14" s="757"/>
      <c r="BU14" s="756"/>
      <c r="BV14" s="757"/>
      <c r="BW14" s="756"/>
      <c r="BX14" s="757"/>
      <c r="BY14" s="774"/>
      <c r="BZ14" s="964"/>
    </row>
    <row r="15" spans="2:78" ht="24.95" hidden="1" customHeight="1">
      <c r="B15" s="345" t="s">
        <v>659</v>
      </c>
      <c r="C15" s="347" t="s">
        <v>660</v>
      </c>
      <c r="D15" s="348">
        <v>1975619</v>
      </c>
      <c r="E15" s="236">
        <v>2519241</v>
      </c>
      <c r="F15" s="766"/>
      <c r="G15" s="756"/>
      <c r="H15" s="757"/>
      <c r="I15" s="756"/>
      <c r="J15" s="757"/>
      <c r="K15" s="756"/>
      <c r="L15" s="757"/>
      <c r="M15" s="774"/>
      <c r="N15" s="964"/>
      <c r="O15" s="717"/>
      <c r="P15" s="718"/>
      <c r="Q15" s="717"/>
      <c r="R15" s="718"/>
      <c r="S15" s="717"/>
      <c r="T15" s="718"/>
      <c r="U15" s="719"/>
      <c r="V15" s="720"/>
      <c r="W15" s="773"/>
      <c r="X15" s="757"/>
      <c r="Y15" s="756"/>
      <c r="Z15" s="757"/>
      <c r="AA15" s="756"/>
      <c r="AB15" s="757"/>
      <c r="AC15" s="774"/>
      <c r="AD15" s="964"/>
      <c r="AE15" s="717"/>
      <c r="AF15" s="718"/>
      <c r="AG15" s="717"/>
      <c r="AH15" s="718"/>
      <c r="AI15" s="717"/>
      <c r="AJ15" s="718"/>
      <c r="AK15" s="719"/>
      <c r="AL15" s="720"/>
      <c r="AM15" s="773"/>
      <c r="AN15" s="757"/>
      <c r="AO15" s="756"/>
      <c r="AP15" s="757"/>
      <c r="AQ15" s="756"/>
      <c r="AR15" s="757"/>
      <c r="AS15" s="774"/>
      <c r="AT15" s="964"/>
      <c r="AU15" s="717"/>
      <c r="AV15" s="718"/>
      <c r="AW15" s="717"/>
      <c r="AX15" s="718"/>
      <c r="AY15" s="717"/>
      <c r="AZ15" s="718"/>
      <c r="BA15" s="719"/>
      <c r="BB15" s="720"/>
      <c r="BC15" s="773"/>
      <c r="BD15" s="757"/>
      <c r="BE15" s="756"/>
      <c r="BF15" s="757"/>
      <c r="BG15" s="756"/>
      <c r="BH15" s="757"/>
      <c r="BI15" s="774"/>
      <c r="BJ15" s="964"/>
      <c r="BK15" s="717"/>
      <c r="BL15" s="718"/>
      <c r="BM15" s="717"/>
      <c r="BN15" s="718"/>
      <c r="BO15" s="717"/>
      <c r="BP15" s="718"/>
      <c r="BQ15" s="719"/>
      <c r="BR15" s="720"/>
      <c r="BS15" s="773"/>
      <c r="BT15" s="757"/>
      <c r="BU15" s="756"/>
      <c r="BV15" s="757"/>
      <c r="BW15" s="756"/>
      <c r="BX15" s="757"/>
      <c r="BY15" s="774"/>
      <c r="BZ15" s="964"/>
    </row>
    <row r="16" spans="2:78" ht="24.95" hidden="1" customHeight="1">
      <c r="B16" s="345" t="s">
        <v>298</v>
      </c>
      <c r="C16" s="347" t="s">
        <v>661</v>
      </c>
      <c r="D16" s="348">
        <v>1975622</v>
      </c>
      <c r="E16" s="236">
        <v>2519318</v>
      </c>
      <c r="F16" s="766"/>
      <c r="G16" s="756"/>
      <c r="H16" s="757"/>
      <c r="I16" s="756"/>
      <c r="J16" s="757"/>
      <c r="K16" s="756"/>
      <c r="L16" s="757"/>
      <c r="M16" s="774"/>
      <c r="N16" s="964"/>
      <c r="O16" s="717"/>
      <c r="P16" s="718"/>
      <c r="Q16" s="717"/>
      <c r="R16" s="718"/>
      <c r="S16" s="717"/>
      <c r="T16" s="718"/>
      <c r="U16" s="719"/>
      <c r="V16" s="720"/>
      <c r="W16" s="773"/>
      <c r="X16" s="757"/>
      <c r="Y16" s="756"/>
      <c r="Z16" s="757"/>
      <c r="AA16" s="756"/>
      <c r="AB16" s="757"/>
      <c r="AC16" s="774"/>
      <c r="AD16" s="964"/>
      <c r="AE16" s="717"/>
      <c r="AF16" s="718"/>
      <c r="AG16" s="717"/>
      <c r="AH16" s="718"/>
      <c r="AI16" s="717"/>
      <c r="AJ16" s="718"/>
      <c r="AK16" s="719"/>
      <c r="AL16" s="720"/>
      <c r="AM16" s="773"/>
      <c r="AN16" s="757"/>
      <c r="AO16" s="756"/>
      <c r="AP16" s="757"/>
      <c r="AQ16" s="756"/>
      <c r="AR16" s="757"/>
      <c r="AS16" s="774"/>
      <c r="AT16" s="964"/>
      <c r="AU16" s="717"/>
      <c r="AV16" s="718"/>
      <c r="AW16" s="717"/>
      <c r="AX16" s="718"/>
      <c r="AY16" s="717"/>
      <c r="AZ16" s="718"/>
      <c r="BA16" s="719"/>
      <c r="BB16" s="720"/>
      <c r="BC16" s="773"/>
      <c r="BD16" s="757"/>
      <c r="BE16" s="756"/>
      <c r="BF16" s="757"/>
      <c r="BG16" s="756"/>
      <c r="BH16" s="757"/>
      <c r="BI16" s="774"/>
      <c r="BJ16" s="964"/>
      <c r="BK16" s="717"/>
      <c r="BL16" s="718"/>
      <c r="BM16" s="717"/>
      <c r="BN16" s="718"/>
      <c r="BO16" s="717"/>
      <c r="BP16" s="718"/>
      <c r="BQ16" s="719"/>
      <c r="BR16" s="720"/>
      <c r="BS16" s="773"/>
      <c r="BT16" s="757"/>
      <c r="BU16" s="756"/>
      <c r="BV16" s="757"/>
      <c r="BW16" s="756"/>
      <c r="BX16" s="757"/>
      <c r="BY16" s="774"/>
      <c r="BZ16" s="964"/>
    </row>
    <row r="17" spans="1:78" ht="24.95" hidden="1" customHeight="1">
      <c r="B17" s="345" t="s">
        <v>662</v>
      </c>
      <c r="C17" s="347" t="s">
        <v>663</v>
      </c>
      <c r="D17" s="348">
        <v>1975577</v>
      </c>
      <c r="E17" s="236">
        <v>2533475</v>
      </c>
      <c r="F17" s="766"/>
      <c r="G17" s="756"/>
      <c r="H17" s="757"/>
      <c r="I17" s="756"/>
      <c r="J17" s="757"/>
      <c r="K17" s="756"/>
      <c r="L17" s="757"/>
      <c r="M17" s="774"/>
      <c r="N17" s="964"/>
      <c r="O17" s="717"/>
      <c r="P17" s="718"/>
      <c r="Q17" s="717"/>
      <c r="R17" s="718"/>
      <c r="S17" s="717"/>
      <c r="T17" s="718"/>
      <c r="U17" s="719"/>
      <c r="V17" s="720"/>
      <c r="W17" s="773"/>
      <c r="X17" s="757"/>
      <c r="Y17" s="756"/>
      <c r="Z17" s="757"/>
      <c r="AA17" s="756"/>
      <c r="AB17" s="757"/>
      <c r="AC17" s="774"/>
      <c r="AD17" s="964"/>
      <c r="AE17" s="717"/>
      <c r="AF17" s="718"/>
      <c r="AG17" s="717"/>
      <c r="AH17" s="718"/>
      <c r="AI17" s="717"/>
      <c r="AJ17" s="718"/>
      <c r="AK17" s="719"/>
      <c r="AL17" s="720"/>
      <c r="AM17" s="773"/>
      <c r="AN17" s="757"/>
      <c r="AO17" s="756"/>
      <c r="AP17" s="757"/>
      <c r="AQ17" s="756"/>
      <c r="AR17" s="757"/>
      <c r="AS17" s="774"/>
      <c r="AT17" s="964"/>
      <c r="AU17" s="717"/>
      <c r="AV17" s="718"/>
      <c r="AW17" s="717"/>
      <c r="AX17" s="718"/>
      <c r="AY17" s="717"/>
      <c r="AZ17" s="718"/>
      <c r="BA17" s="719"/>
      <c r="BB17" s="720"/>
      <c r="BC17" s="773"/>
      <c r="BD17" s="757"/>
      <c r="BE17" s="756"/>
      <c r="BF17" s="757"/>
      <c r="BG17" s="756"/>
      <c r="BH17" s="757"/>
      <c r="BI17" s="774"/>
      <c r="BJ17" s="964"/>
      <c r="BK17" s="717"/>
      <c r="BL17" s="718"/>
      <c r="BM17" s="717"/>
      <c r="BN17" s="718"/>
      <c r="BO17" s="717"/>
      <c r="BP17" s="718"/>
      <c r="BQ17" s="719"/>
      <c r="BR17" s="720"/>
      <c r="BS17" s="773"/>
      <c r="BT17" s="757"/>
      <c r="BU17" s="756"/>
      <c r="BV17" s="757"/>
      <c r="BW17" s="756"/>
      <c r="BX17" s="757"/>
      <c r="BY17" s="774"/>
      <c r="BZ17" s="964"/>
    </row>
    <row r="18" spans="1:78" ht="24.95" hidden="1" customHeight="1">
      <c r="B18" s="345" t="s">
        <v>664</v>
      </c>
      <c r="C18" s="347" t="s">
        <v>665</v>
      </c>
      <c r="D18" s="348"/>
      <c r="E18" s="236"/>
      <c r="F18" s="766"/>
      <c r="G18" s="756"/>
      <c r="H18" s="757"/>
      <c r="I18" s="756"/>
      <c r="J18" s="757"/>
      <c r="K18" s="756"/>
      <c r="L18" s="757"/>
      <c r="M18" s="774"/>
      <c r="N18" s="964"/>
      <c r="O18" s="717"/>
      <c r="P18" s="718"/>
      <c r="Q18" s="717"/>
      <c r="R18" s="718"/>
      <c r="S18" s="717"/>
      <c r="T18" s="718"/>
      <c r="U18" s="719"/>
      <c r="V18" s="720"/>
      <c r="W18" s="773"/>
      <c r="X18" s="757"/>
      <c r="Y18" s="756"/>
      <c r="Z18" s="757"/>
      <c r="AA18" s="756"/>
      <c r="AB18" s="757"/>
      <c r="AC18" s="774"/>
      <c r="AD18" s="964"/>
      <c r="AE18" s="717"/>
      <c r="AF18" s="718"/>
      <c r="AG18" s="717"/>
      <c r="AH18" s="718"/>
      <c r="AI18" s="717"/>
      <c r="AJ18" s="718"/>
      <c r="AK18" s="719"/>
      <c r="AL18" s="720"/>
      <c r="AM18" s="773"/>
      <c r="AN18" s="757"/>
      <c r="AO18" s="756"/>
      <c r="AP18" s="757"/>
      <c r="AQ18" s="756"/>
      <c r="AR18" s="757"/>
      <c r="AS18" s="774"/>
      <c r="AT18" s="964"/>
      <c r="AU18" s="717"/>
      <c r="AV18" s="718"/>
      <c r="AW18" s="717"/>
      <c r="AX18" s="718"/>
      <c r="AY18" s="717"/>
      <c r="AZ18" s="718"/>
      <c r="BA18" s="719"/>
      <c r="BB18" s="720"/>
      <c r="BC18" s="773"/>
      <c r="BD18" s="757"/>
      <c r="BE18" s="756"/>
      <c r="BF18" s="757"/>
      <c r="BG18" s="756"/>
      <c r="BH18" s="757"/>
      <c r="BI18" s="774"/>
      <c r="BJ18" s="964"/>
      <c r="BK18" s="717"/>
      <c r="BL18" s="718"/>
      <c r="BM18" s="717"/>
      <c r="BN18" s="718"/>
      <c r="BO18" s="717"/>
      <c r="BP18" s="718"/>
      <c r="BQ18" s="719"/>
      <c r="BR18" s="720"/>
      <c r="BS18" s="773"/>
      <c r="BT18" s="757"/>
      <c r="BU18" s="756"/>
      <c r="BV18" s="757"/>
      <c r="BW18" s="756"/>
      <c r="BX18" s="757"/>
      <c r="BY18" s="774"/>
      <c r="BZ18" s="964"/>
    </row>
    <row r="19" spans="1:78" ht="16.5" hidden="1">
      <c r="B19" s="349"/>
      <c r="C19" s="350"/>
      <c r="D19" s="351"/>
      <c r="E19" s="342"/>
      <c r="F19" s="755"/>
      <c r="G19" s="756"/>
      <c r="H19" s="757"/>
      <c r="I19" s="756"/>
      <c r="J19" s="757"/>
      <c r="K19" s="756"/>
      <c r="L19" s="757"/>
      <c r="M19" s="774"/>
      <c r="N19" s="964"/>
      <c r="O19" s="717"/>
      <c r="P19" s="718"/>
      <c r="Q19" s="717"/>
      <c r="R19" s="718"/>
      <c r="S19" s="717"/>
      <c r="T19" s="718"/>
      <c r="U19" s="719"/>
      <c r="V19" s="720"/>
      <c r="W19" s="773"/>
      <c r="X19" s="757"/>
      <c r="Y19" s="756"/>
      <c r="Z19" s="757"/>
      <c r="AA19" s="756"/>
      <c r="AB19" s="757"/>
      <c r="AC19" s="774"/>
      <c r="AD19" s="964"/>
      <c r="AE19" s="717"/>
      <c r="AF19" s="718"/>
      <c r="AG19" s="717"/>
      <c r="AH19" s="718"/>
      <c r="AI19" s="717"/>
      <c r="AJ19" s="718"/>
      <c r="AK19" s="719"/>
      <c r="AL19" s="720"/>
      <c r="AM19" s="773"/>
      <c r="AN19" s="757"/>
      <c r="AO19" s="756"/>
      <c r="AP19" s="757"/>
      <c r="AQ19" s="756"/>
      <c r="AR19" s="757"/>
      <c r="AS19" s="774"/>
      <c r="AT19" s="964"/>
      <c r="AU19" s="717"/>
      <c r="AV19" s="718"/>
      <c r="AW19" s="717"/>
      <c r="AX19" s="718"/>
      <c r="AY19" s="717"/>
      <c r="AZ19" s="718"/>
      <c r="BA19" s="719"/>
      <c r="BB19" s="720"/>
      <c r="BC19" s="773"/>
      <c r="BD19" s="757"/>
      <c r="BE19" s="756"/>
      <c r="BF19" s="757"/>
      <c r="BG19" s="756"/>
      <c r="BH19" s="757"/>
      <c r="BI19" s="774"/>
      <c r="BJ19" s="964"/>
      <c r="BK19" s="717"/>
      <c r="BL19" s="718"/>
      <c r="BM19" s="717"/>
      <c r="BN19" s="718"/>
      <c r="BO19" s="717"/>
      <c r="BP19" s="718"/>
      <c r="BQ19" s="719"/>
      <c r="BR19" s="720"/>
      <c r="BS19" s="773"/>
      <c r="BT19" s="757"/>
      <c r="BU19" s="756"/>
      <c r="BV19" s="757"/>
      <c r="BW19" s="756"/>
      <c r="BX19" s="757"/>
      <c r="BY19" s="774"/>
      <c r="BZ19" s="964"/>
    </row>
    <row r="20" spans="1:78" ht="15.75" hidden="1">
      <c r="B20" s="239"/>
      <c r="C20" s="240"/>
      <c r="D20" s="48"/>
      <c r="E20" s="49"/>
      <c r="F20" s="755"/>
      <c r="G20" s="758"/>
      <c r="H20" s="759"/>
      <c r="I20" s="758"/>
      <c r="J20" s="759"/>
      <c r="K20" s="758"/>
      <c r="L20" s="759"/>
      <c r="M20" s="777"/>
      <c r="N20" s="965"/>
      <c r="O20" s="721"/>
      <c r="P20" s="722"/>
      <c r="Q20" s="721"/>
      <c r="R20" s="722"/>
      <c r="S20" s="721"/>
      <c r="T20" s="722"/>
      <c r="U20" s="723"/>
      <c r="V20" s="724"/>
      <c r="W20" s="776"/>
      <c r="X20" s="759"/>
      <c r="Y20" s="758"/>
      <c r="Z20" s="759"/>
      <c r="AA20" s="758"/>
      <c r="AB20" s="759"/>
      <c r="AC20" s="777"/>
      <c r="AD20" s="965"/>
      <c r="AE20" s="721"/>
      <c r="AF20" s="722"/>
      <c r="AG20" s="721"/>
      <c r="AH20" s="722"/>
      <c r="AI20" s="721"/>
      <c r="AJ20" s="722"/>
      <c r="AK20" s="723"/>
      <c r="AL20" s="724"/>
      <c r="AM20" s="776"/>
      <c r="AN20" s="759"/>
      <c r="AO20" s="758"/>
      <c r="AP20" s="759"/>
      <c r="AQ20" s="758"/>
      <c r="AR20" s="759"/>
      <c r="AS20" s="777"/>
      <c r="AT20" s="965"/>
      <c r="AU20" s="721"/>
      <c r="AV20" s="722"/>
      <c r="AW20" s="721"/>
      <c r="AX20" s="722"/>
      <c r="AY20" s="721"/>
      <c r="AZ20" s="722"/>
      <c r="BA20" s="723"/>
      <c r="BB20" s="724"/>
      <c r="BC20" s="776"/>
      <c r="BD20" s="759"/>
      <c r="BE20" s="758"/>
      <c r="BF20" s="759"/>
      <c r="BG20" s="758"/>
      <c r="BH20" s="759"/>
      <c r="BI20" s="777"/>
      <c r="BJ20" s="965"/>
      <c r="BK20" s="721"/>
      <c r="BL20" s="722"/>
      <c r="BM20" s="721"/>
      <c r="BN20" s="722"/>
      <c r="BO20" s="721"/>
      <c r="BP20" s="722"/>
      <c r="BQ20" s="723"/>
      <c r="BR20" s="724"/>
      <c r="BS20" s="776"/>
      <c r="BT20" s="759"/>
      <c r="BU20" s="758"/>
      <c r="BV20" s="759"/>
      <c r="BW20" s="758"/>
      <c r="BX20" s="759"/>
      <c r="BY20" s="777"/>
      <c r="BZ20" s="965"/>
    </row>
    <row r="21" spans="1:78" ht="34.9" customHeight="1">
      <c r="B21" s="142" t="s">
        <v>21</v>
      </c>
      <c r="C21" s="143"/>
      <c r="D21" s="144"/>
      <c r="E21" s="144"/>
      <c r="F21" s="755"/>
      <c r="G21" s="758"/>
      <c r="H21" s="759"/>
      <c r="I21" s="758"/>
      <c r="J21" s="759"/>
      <c r="K21" s="758"/>
      <c r="L21" s="759"/>
      <c r="M21" s="777"/>
      <c r="N21" s="965"/>
      <c r="O21" s="721"/>
      <c r="P21" s="722"/>
      <c r="Q21" s="721"/>
      <c r="R21" s="722"/>
      <c r="S21" s="721"/>
      <c r="T21" s="722"/>
      <c r="U21" s="723"/>
      <c r="V21" s="724"/>
      <c r="W21" s="776"/>
      <c r="X21" s="759"/>
      <c r="Y21" s="758"/>
      <c r="Z21" s="759"/>
      <c r="AA21" s="758"/>
      <c r="AB21" s="759"/>
      <c r="AC21" s="777"/>
      <c r="AD21" s="965"/>
      <c r="AE21" s="721"/>
      <c r="AF21" s="722"/>
      <c r="AG21" s="721"/>
      <c r="AH21" s="722"/>
      <c r="AI21" s="721"/>
      <c r="AJ21" s="722"/>
      <c r="AK21" s="723"/>
      <c r="AL21" s="724"/>
      <c r="AM21" s="776"/>
      <c r="AN21" s="759"/>
      <c r="AO21" s="758"/>
      <c r="AP21" s="759"/>
      <c r="AQ21" s="758"/>
      <c r="AR21" s="759"/>
      <c r="AS21" s="777"/>
      <c r="AT21" s="965"/>
      <c r="AU21" s="758"/>
      <c r="AV21" s="1872" t="s">
        <v>666</v>
      </c>
      <c r="AW21" s="721"/>
      <c r="AX21" s="722"/>
      <c r="AY21" s="721"/>
      <c r="AZ21" s="722"/>
      <c r="BA21" s="723"/>
      <c r="BB21" s="724"/>
      <c r="BC21" s="776"/>
      <c r="BD21" s="759"/>
      <c r="BE21" s="758"/>
      <c r="BF21" s="759"/>
      <c r="BG21" s="758"/>
      <c r="BH21" s="759"/>
      <c r="BI21" s="777"/>
      <c r="BJ21" s="965"/>
      <c r="BK21" s="758"/>
      <c r="BL21" s="759"/>
      <c r="BM21" s="721"/>
      <c r="BN21" s="722"/>
      <c r="BO21" s="721"/>
      <c r="BP21" s="722"/>
      <c r="BQ21" s="723"/>
      <c r="BR21" s="724"/>
      <c r="BS21" s="776"/>
      <c r="BT21" s="759"/>
      <c r="BU21" s="758"/>
      <c r="BV21" s="759"/>
      <c r="BW21" s="758"/>
      <c r="BX21" s="759"/>
      <c r="BY21" s="777"/>
      <c r="BZ21" s="965"/>
    </row>
    <row r="22" spans="1:78" ht="72.75" customHeight="1">
      <c r="B22" s="94" t="s">
        <v>27</v>
      </c>
      <c r="C22" s="95" t="s">
        <v>28</v>
      </c>
      <c r="D22" s="95" t="s">
        <v>40</v>
      </c>
      <c r="E22" s="139" t="s">
        <v>41</v>
      </c>
      <c r="F22" s="760"/>
      <c r="G22" s="761"/>
      <c r="H22" s="762"/>
      <c r="I22" s="761"/>
      <c r="J22" s="762"/>
      <c r="K22" s="761"/>
      <c r="L22" s="762"/>
      <c r="M22" s="780"/>
      <c r="N22" s="1344"/>
      <c r="O22" s="921"/>
      <c r="P22" s="920"/>
      <c r="Q22" s="823" t="s">
        <v>667</v>
      </c>
      <c r="R22" s="920"/>
      <c r="S22" s="921"/>
      <c r="T22" s="920"/>
      <c r="U22" s="919"/>
      <c r="V22" s="922"/>
      <c r="W22" s="783" t="s">
        <v>668</v>
      </c>
      <c r="X22" s="762"/>
      <c r="Y22" s="1356" t="s">
        <v>669</v>
      </c>
      <c r="Z22" s="762"/>
      <c r="AA22" s="1356" t="s">
        <v>670</v>
      </c>
      <c r="AB22" s="762"/>
      <c r="AC22" s="780"/>
      <c r="AD22" s="966"/>
      <c r="AE22" s="823" t="s">
        <v>671</v>
      </c>
      <c r="AF22" s="727"/>
      <c r="AG22" s="823" t="s">
        <v>672</v>
      </c>
      <c r="AH22" s="727"/>
      <c r="AI22" s="823" t="s">
        <v>673</v>
      </c>
      <c r="AJ22" s="727"/>
      <c r="AK22" s="728"/>
      <c r="AL22" s="729"/>
      <c r="AM22" s="783" t="s">
        <v>674</v>
      </c>
      <c r="AN22" s="762" t="s">
        <v>235</v>
      </c>
      <c r="AO22" s="1356" t="s">
        <v>675</v>
      </c>
      <c r="AP22" s="762"/>
      <c r="AQ22" s="1356"/>
      <c r="AR22" s="762"/>
      <c r="AS22" s="780"/>
      <c r="AT22" s="966"/>
      <c r="AU22" s="1356" t="s">
        <v>676</v>
      </c>
      <c r="AV22" s="762" t="s">
        <v>235</v>
      </c>
      <c r="AW22" s="726"/>
      <c r="AX22" s="727"/>
      <c r="AY22" s="726"/>
      <c r="AZ22" s="727"/>
      <c r="BA22" s="728"/>
      <c r="BB22" s="729"/>
      <c r="BC22" s="783" t="s">
        <v>667</v>
      </c>
      <c r="BD22" s="762"/>
      <c r="BE22" s="1356"/>
      <c r="BF22" s="762"/>
      <c r="BG22" s="1356"/>
      <c r="BH22" s="762"/>
      <c r="BI22" s="780"/>
      <c r="BJ22" s="966"/>
      <c r="BK22" s="1356"/>
      <c r="BL22" s="762"/>
      <c r="BM22" s="726"/>
      <c r="BN22" s="727"/>
      <c r="BO22" s="726"/>
      <c r="BP22" s="727"/>
      <c r="BQ22" s="728"/>
      <c r="BR22" s="729"/>
      <c r="BS22" s="783"/>
      <c r="BT22" s="762"/>
      <c r="BU22" s="1356"/>
      <c r="BV22" s="762"/>
      <c r="BW22" s="1356"/>
      <c r="BX22" s="762"/>
      <c r="BY22" s="780"/>
      <c r="BZ22" s="966"/>
    </row>
    <row r="23" spans="1:78" ht="30" customHeight="1">
      <c r="A23" s="1879">
        <v>1</v>
      </c>
      <c r="B23" s="1330" t="s">
        <v>640</v>
      </c>
      <c r="C23" s="1331" t="s">
        <v>641</v>
      </c>
      <c r="D23" s="1331">
        <v>1975686</v>
      </c>
      <c r="E23" s="1352">
        <v>2483229</v>
      </c>
      <c r="F23" s="1345" t="s">
        <v>677</v>
      </c>
      <c r="G23" s="761" t="s">
        <v>678</v>
      </c>
      <c r="H23" s="1346" t="s">
        <v>125</v>
      </c>
      <c r="I23" s="761" t="s">
        <v>213</v>
      </c>
      <c r="J23" s="1346" t="s">
        <v>125</v>
      </c>
      <c r="K23" s="1347" t="s">
        <v>679</v>
      </c>
      <c r="L23" s="1346" t="s">
        <v>126</v>
      </c>
      <c r="M23" s="1348" t="s">
        <v>680</v>
      </c>
      <c r="N23" s="1349" t="s">
        <v>681</v>
      </c>
      <c r="O23" s="823" t="s">
        <v>682</v>
      </c>
      <c r="P23" s="923" t="s">
        <v>125</v>
      </c>
      <c r="Q23" s="921" t="s">
        <v>678</v>
      </c>
      <c r="R23" s="923" t="s">
        <v>126</v>
      </c>
      <c r="S23" s="921" t="s">
        <v>213</v>
      </c>
      <c r="T23" s="923" t="s">
        <v>126</v>
      </c>
      <c r="U23" s="901" t="s">
        <v>680</v>
      </c>
      <c r="V23" s="880" t="s">
        <v>681</v>
      </c>
      <c r="W23" s="779" t="s">
        <v>678</v>
      </c>
      <c r="X23" s="762" t="s">
        <v>125</v>
      </c>
      <c r="Y23" s="761" t="s">
        <v>213</v>
      </c>
      <c r="Z23" s="762" t="s">
        <v>125</v>
      </c>
      <c r="AA23" s="761" t="s">
        <v>679</v>
      </c>
      <c r="AB23" s="762" t="s">
        <v>126</v>
      </c>
      <c r="AC23" s="780"/>
      <c r="AD23" s="966"/>
      <c r="AE23" s="779" t="s">
        <v>678</v>
      </c>
      <c r="AF23" s="727" t="s">
        <v>125</v>
      </c>
      <c r="AG23" s="761" t="s">
        <v>213</v>
      </c>
      <c r="AH23" s="727" t="s">
        <v>125</v>
      </c>
      <c r="AI23" s="761" t="s">
        <v>679</v>
      </c>
      <c r="AJ23" s="727" t="s">
        <v>125</v>
      </c>
      <c r="AK23" s="728"/>
      <c r="AL23" s="729"/>
      <c r="AM23" s="779" t="s">
        <v>678</v>
      </c>
      <c r="AN23" s="762" t="s">
        <v>126</v>
      </c>
      <c r="AO23" s="761" t="s">
        <v>213</v>
      </c>
      <c r="AP23" s="762" t="s">
        <v>125</v>
      </c>
      <c r="AQ23" s="761"/>
      <c r="AR23" s="762"/>
      <c r="AS23" s="780"/>
      <c r="AT23" s="966"/>
      <c r="AU23" s="761" t="s">
        <v>683</v>
      </c>
      <c r="AV23" s="762" t="s">
        <v>126</v>
      </c>
      <c r="AW23" s="726"/>
      <c r="AX23" s="727"/>
      <c r="AY23" s="726"/>
      <c r="AZ23" s="727"/>
      <c r="BA23" s="728"/>
      <c r="BB23" s="729"/>
      <c r="BC23" s="761" t="s">
        <v>683</v>
      </c>
      <c r="BD23" s="762" t="s">
        <v>125</v>
      </c>
      <c r="BE23" s="761"/>
      <c r="BF23" s="762"/>
      <c r="BG23" s="761"/>
      <c r="BH23" s="762"/>
      <c r="BI23" s="780"/>
      <c r="BJ23" s="966"/>
      <c r="BK23" s="761"/>
      <c r="BL23" s="762"/>
      <c r="BM23" s="726"/>
      <c r="BN23" s="727"/>
      <c r="BO23" s="726"/>
      <c r="BP23" s="727"/>
      <c r="BQ23" s="728"/>
      <c r="BR23" s="729"/>
      <c r="BS23" s="779"/>
      <c r="BT23" s="762"/>
      <c r="BU23" s="761"/>
      <c r="BV23" s="762"/>
      <c r="BW23" s="761"/>
      <c r="BX23" s="762"/>
      <c r="BY23" s="780"/>
      <c r="BZ23" s="966"/>
    </row>
    <row r="24" spans="1:78" ht="30" customHeight="1">
      <c r="A24" s="1879">
        <v>2</v>
      </c>
      <c r="B24" s="1332" t="s">
        <v>642</v>
      </c>
      <c r="C24" s="1333" t="s">
        <v>643</v>
      </c>
      <c r="D24" s="1333">
        <v>1975623</v>
      </c>
      <c r="E24" s="1353">
        <v>2499856</v>
      </c>
      <c r="F24" s="1345" t="s">
        <v>684</v>
      </c>
      <c r="G24" s="761" t="s">
        <v>678</v>
      </c>
      <c r="H24" s="1346" t="s">
        <v>126</v>
      </c>
      <c r="I24" s="761" t="s">
        <v>213</v>
      </c>
      <c r="J24" s="1346" t="s">
        <v>125</v>
      </c>
      <c r="K24" s="1347" t="s">
        <v>679</v>
      </c>
      <c r="L24" s="1346" t="s">
        <v>125</v>
      </c>
      <c r="M24" s="1348" t="s">
        <v>685</v>
      </c>
      <c r="N24" s="1349" t="s">
        <v>681</v>
      </c>
      <c r="O24" s="823" t="s">
        <v>686</v>
      </c>
      <c r="P24" s="923" t="s">
        <v>125</v>
      </c>
      <c r="Q24" s="921" t="s">
        <v>678</v>
      </c>
      <c r="R24" s="923" t="s">
        <v>126</v>
      </c>
      <c r="S24" s="921" t="s">
        <v>213</v>
      </c>
      <c r="T24" s="923" t="s">
        <v>126</v>
      </c>
      <c r="U24" s="901" t="s">
        <v>685</v>
      </c>
      <c r="V24" s="880" t="s">
        <v>681</v>
      </c>
      <c r="W24" s="779" t="s">
        <v>678</v>
      </c>
      <c r="X24" s="762" t="s">
        <v>126</v>
      </c>
      <c r="Y24" s="761" t="s">
        <v>213</v>
      </c>
      <c r="Z24" s="762" t="s">
        <v>125</v>
      </c>
      <c r="AA24" s="761" t="s">
        <v>679</v>
      </c>
      <c r="AB24" s="762" t="s">
        <v>125</v>
      </c>
      <c r="AC24" s="780"/>
      <c r="AD24" s="966"/>
      <c r="AE24" s="779" t="s">
        <v>678</v>
      </c>
      <c r="AF24" s="727" t="s">
        <v>126</v>
      </c>
      <c r="AG24" s="761" t="s">
        <v>213</v>
      </c>
      <c r="AH24" s="727" t="s">
        <v>125</v>
      </c>
      <c r="AI24" s="761" t="s">
        <v>679</v>
      </c>
      <c r="AJ24" s="727" t="s">
        <v>125</v>
      </c>
      <c r="AK24" s="728"/>
      <c r="AL24" s="729"/>
      <c r="AM24" s="779" t="s">
        <v>678</v>
      </c>
      <c r="AN24" s="762" t="s">
        <v>126</v>
      </c>
      <c r="AO24" s="761" t="s">
        <v>213</v>
      </c>
      <c r="AP24" s="762" t="s">
        <v>126</v>
      </c>
      <c r="AQ24" s="761"/>
      <c r="AR24" s="762"/>
      <c r="AS24" s="780"/>
      <c r="AT24" s="966"/>
      <c r="AU24" s="761" t="s">
        <v>683</v>
      </c>
      <c r="AV24" s="762" t="s">
        <v>126</v>
      </c>
      <c r="AW24" s="726"/>
      <c r="AX24" s="727"/>
      <c r="AY24" s="726"/>
      <c r="AZ24" s="727"/>
      <c r="BA24" s="728"/>
      <c r="BB24" s="729"/>
      <c r="BC24" s="761" t="s">
        <v>683</v>
      </c>
      <c r="BD24" s="762" t="s">
        <v>126</v>
      </c>
      <c r="BE24" s="761"/>
      <c r="BF24" s="762"/>
      <c r="BG24" s="761"/>
      <c r="BH24" s="762"/>
      <c r="BI24" s="780"/>
      <c r="BJ24" s="966"/>
      <c r="BK24" s="761"/>
      <c r="BL24" s="762"/>
      <c r="BM24" s="726"/>
      <c r="BN24" s="727"/>
      <c r="BO24" s="726"/>
      <c r="BP24" s="727"/>
      <c r="BQ24" s="728"/>
      <c r="BR24" s="729"/>
      <c r="BS24" s="779"/>
      <c r="BT24" s="762"/>
      <c r="BU24" s="761"/>
      <c r="BV24" s="762"/>
      <c r="BW24" s="761"/>
      <c r="BX24" s="762"/>
      <c r="BY24" s="780"/>
      <c r="BZ24" s="966"/>
    </row>
    <row r="25" spans="1:78" s="213" customFormat="1" ht="30" customHeight="1">
      <c r="A25" s="1879">
        <v>3</v>
      </c>
      <c r="B25" s="1597" t="s">
        <v>644</v>
      </c>
      <c r="C25" s="1599" t="s">
        <v>645</v>
      </c>
      <c r="D25" s="1599">
        <v>1975685</v>
      </c>
      <c r="E25" s="1600">
        <v>2488456</v>
      </c>
      <c r="F25" s="1601" t="s">
        <v>687</v>
      </c>
      <c r="G25" s="1103" t="s">
        <v>678</v>
      </c>
      <c r="H25" s="1602" t="s">
        <v>125</v>
      </c>
      <c r="I25" s="1103" t="s">
        <v>213</v>
      </c>
      <c r="J25" s="1602" t="s">
        <v>125</v>
      </c>
      <c r="K25" s="1603" t="s">
        <v>679</v>
      </c>
      <c r="L25" s="1602" t="s">
        <v>125</v>
      </c>
      <c r="M25" s="1604" t="s">
        <v>688</v>
      </c>
      <c r="N25" s="1605" t="s">
        <v>681</v>
      </c>
      <c r="O25" s="1606" t="s">
        <v>689</v>
      </c>
      <c r="P25" s="1607" t="s">
        <v>125</v>
      </c>
      <c r="Q25" s="1608" t="s">
        <v>678</v>
      </c>
      <c r="R25" s="1607" t="s">
        <v>126</v>
      </c>
      <c r="S25" s="1608" t="s">
        <v>213</v>
      </c>
      <c r="T25" s="1607" t="s">
        <v>126</v>
      </c>
      <c r="U25" s="1606" t="s">
        <v>688</v>
      </c>
      <c r="V25" s="1606" t="s">
        <v>681</v>
      </c>
      <c r="W25" s="1102" t="s">
        <v>678</v>
      </c>
      <c r="X25" s="1103" t="s">
        <v>125</v>
      </c>
      <c r="Y25" s="1077" t="s">
        <v>213</v>
      </c>
      <c r="Z25" s="1103" t="s">
        <v>125</v>
      </c>
      <c r="AA25" s="1077" t="s">
        <v>679</v>
      </c>
      <c r="AB25" s="1103" t="s">
        <v>126</v>
      </c>
      <c r="AC25" s="1103"/>
      <c r="AD25" s="1477"/>
      <c r="AE25" s="1609" t="s">
        <v>678</v>
      </c>
      <c r="AF25" s="1143" t="s">
        <v>126</v>
      </c>
      <c r="AG25" s="1077" t="s">
        <v>213</v>
      </c>
      <c r="AH25" s="1143" t="s">
        <v>126</v>
      </c>
      <c r="AI25" s="1077" t="s">
        <v>679</v>
      </c>
      <c r="AJ25" s="1143" t="s">
        <v>126</v>
      </c>
      <c r="AK25" s="1143"/>
      <c r="AL25" s="1143"/>
      <c r="AM25" s="1609" t="s">
        <v>678</v>
      </c>
      <c r="AN25" s="1103" t="s">
        <v>126</v>
      </c>
      <c r="AO25" s="1077" t="s">
        <v>213</v>
      </c>
      <c r="AP25" s="1103" t="s">
        <v>126</v>
      </c>
      <c r="AQ25" s="761"/>
      <c r="AR25" s="1103"/>
      <c r="AS25" s="1103"/>
      <c r="AT25" s="1477"/>
      <c r="AU25" s="761" t="s">
        <v>683</v>
      </c>
      <c r="AV25" s="1103" t="s">
        <v>126</v>
      </c>
      <c r="AW25" s="1143"/>
      <c r="AX25" s="1143"/>
      <c r="AY25" s="1143"/>
      <c r="AZ25" s="1143"/>
      <c r="BA25" s="1143"/>
      <c r="BB25" s="1143"/>
      <c r="BC25" s="761" t="s">
        <v>683</v>
      </c>
      <c r="BD25" s="1103" t="s">
        <v>126</v>
      </c>
      <c r="BE25" s="1077"/>
      <c r="BF25" s="1103"/>
      <c r="BG25" s="761"/>
      <c r="BH25" s="1103"/>
      <c r="BI25" s="1103"/>
      <c r="BJ25" s="1477"/>
      <c r="BK25" s="761"/>
      <c r="BL25" s="1103"/>
      <c r="BM25" s="1143"/>
      <c r="BN25" s="1143"/>
      <c r="BO25" s="1143"/>
      <c r="BP25" s="1143"/>
      <c r="BQ25" s="1143"/>
      <c r="BR25" s="1143"/>
      <c r="BS25" s="1609"/>
      <c r="BT25" s="1103"/>
      <c r="BU25" s="1077"/>
      <c r="BV25" s="1103"/>
      <c r="BW25" s="761"/>
      <c r="BX25" s="1103"/>
      <c r="BY25" s="1103"/>
      <c r="BZ25" s="1477"/>
    </row>
    <row r="26" spans="1:78" s="213" customFormat="1" ht="30" customHeight="1">
      <c r="A26" s="1879">
        <v>4</v>
      </c>
      <c r="B26" s="1597" t="s">
        <v>646</v>
      </c>
      <c r="C26" s="1599" t="s">
        <v>647</v>
      </c>
      <c r="D26" s="1599">
        <v>1975558</v>
      </c>
      <c r="E26" s="1600">
        <v>2540841</v>
      </c>
      <c r="F26" s="1601" t="s">
        <v>690</v>
      </c>
      <c r="G26" s="1103" t="s">
        <v>678</v>
      </c>
      <c r="H26" s="1602" t="s">
        <v>126</v>
      </c>
      <c r="I26" s="1103" t="s">
        <v>213</v>
      </c>
      <c r="J26" s="1602" t="s">
        <v>126</v>
      </c>
      <c r="K26" s="1603" t="s">
        <v>679</v>
      </c>
      <c r="L26" s="1602" t="s">
        <v>126</v>
      </c>
      <c r="M26" s="1604" t="s">
        <v>691</v>
      </c>
      <c r="N26" s="1605" t="s">
        <v>681</v>
      </c>
      <c r="O26" s="1606" t="s">
        <v>692</v>
      </c>
      <c r="P26" s="1607" t="s">
        <v>125</v>
      </c>
      <c r="Q26" s="1608" t="s">
        <v>678</v>
      </c>
      <c r="R26" s="1607" t="s">
        <v>125</v>
      </c>
      <c r="S26" s="1608" t="s">
        <v>213</v>
      </c>
      <c r="T26" s="1607" t="s">
        <v>125</v>
      </c>
      <c r="U26" s="1606" t="s">
        <v>691</v>
      </c>
      <c r="V26" s="1606" t="s">
        <v>681</v>
      </c>
      <c r="W26" s="1102" t="s">
        <v>678</v>
      </c>
      <c r="X26" s="1103" t="s">
        <v>126</v>
      </c>
      <c r="Y26" s="1077" t="s">
        <v>213</v>
      </c>
      <c r="Z26" s="1103" t="s">
        <v>126</v>
      </c>
      <c r="AA26" s="1077" t="s">
        <v>679</v>
      </c>
      <c r="AB26" s="1103" t="s">
        <v>126</v>
      </c>
      <c r="AC26" s="1103"/>
      <c r="AD26" s="1477"/>
      <c r="AE26" s="1609" t="s">
        <v>678</v>
      </c>
      <c r="AF26" s="1143" t="s">
        <v>126</v>
      </c>
      <c r="AG26" s="1077" t="s">
        <v>213</v>
      </c>
      <c r="AH26" s="1143" t="s">
        <v>126</v>
      </c>
      <c r="AI26" s="1077" t="s">
        <v>679</v>
      </c>
      <c r="AJ26" s="1143" t="s">
        <v>125</v>
      </c>
      <c r="AK26" s="1143"/>
      <c r="AL26" s="1143"/>
      <c r="AM26" s="1609" t="s">
        <v>678</v>
      </c>
      <c r="AN26" s="1103" t="s">
        <v>126</v>
      </c>
      <c r="AO26" s="1077" t="s">
        <v>213</v>
      </c>
      <c r="AP26" s="1103" t="s">
        <v>126</v>
      </c>
      <c r="AQ26" s="761"/>
      <c r="AR26" s="1103"/>
      <c r="AS26" s="1103"/>
      <c r="AT26" s="1477"/>
      <c r="AU26" s="761" t="s">
        <v>683</v>
      </c>
      <c r="AV26" s="1103" t="s">
        <v>126</v>
      </c>
      <c r="AW26" s="1143"/>
      <c r="AX26" s="1143"/>
      <c r="AY26" s="1143"/>
      <c r="AZ26" s="1143"/>
      <c r="BA26" s="1143"/>
      <c r="BB26" s="1143"/>
      <c r="BC26" s="761" t="s">
        <v>683</v>
      </c>
      <c r="BD26" s="1103" t="s">
        <v>125</v>
      </c>
      <c r="BE26" s="1077"/>
      <c r="BF26" s="1103"/>
      <c r="BG26" s="761"/>
      <c r="BH26" s="1103"/>
      <c r="BI26" s="1103"/>
      <c r="BJ26" s="1477"/>
      <c r="BK26" s="761"/>
      <c r="BL26" s="1103"/>
      <c r="BM26" s="1143"/>
      <c r="BN26" s="1143"/>
      <c r="BO26" s="1143"/>
      <c r="BP26" s="1143"/>
      <c r="BQ26" s="1143"/>
      <c r="BR26" s="1143"/>
      <c r="BS26" s="1609"/>
      <c r="BT26" s="1103"/>
      <c r="BU26" s="1077"/>
      <c r="BV26" s="1103"/>
      <c r="BW26" s="761"/>
      <c r="BX26" s="1103"/>
      <c r="BY26" s="1103"/>
      <c r="BZ26" s="1477"/>
    </row>
    <row r="27" spans="1:78" s="213" customFormat="1" ht="30" customHeight="1">
      <c r="A27" s="1879">
        <v>5</v>
      </c>
      <c r="B27" s="1597" t="s">
        <v>648</v>
      </c>
      <c r="C27" s="1599" t="s">
        <v>649</v>
      </c>
      <c r="D27" s="1599">
        <v>1975689</v>
      </c>
      <c r="E27" s="1600">
        <v>2505061</v>
      </c>
      <c r="F27" s="1601" t="s">
        <v>676</v>
      </c>
      <c r="G27" s="1103" t="s">
        <v>678</v>
      </c>
      <c r="H27" s="1602" t="s">
        <v>125</v>
      </c>
      <c r="I27" s="1103" t="s">
        <v>213</v>
      </c>
      <c r="J27" s="1602" t="s">
        <v>125</v>
      </c>
      <c r="K27" s="1603" t="s">
        <v>679</v>
      </c>
      <c r="L27" s="1602" t="s">
        <v>126</v>
      </c>
      <c r="M27" s="1604" t="s">
        <v>693</v>
      </c>
      <c r="N27" s="1605" t="s">
        <v>681</v>
      </c>
      <c r="O27" s="1606" t="s">
        <v>694</v>
      </c>
      <c r="P27" s="1607" t="s">
        <v>125</v>
      </c>
      <c r="Q27" s="1608" t="s">
        <v>678</v>
      </c>
      <c r="R27" s="1607" t="s">
        <v>126</v>
      </c>
      <c r="S27" s="1608" t="s">
        <v>213</v>
      </c>
      <c r="T27" s="1607" t="s">
        <v>126</v>
      </c>
      <c r="U27" s="1606" t="s">
        <v>693</v>
      </c>
      <c r="V27" s="1606" t="s">
        <v>681</v>
      </c>
      <c r="W27" s="1102" t="s">
        <v>678</v>
      </c>
      <c r="X27" s="1103" t="s">
        <v>125</v>
      </c>
      <c r="Y27" s="1077" t="s">
        <v>213</v>
      </c>
      <c r="Z27" s="1103" t="s">
        <v>125</v>
      </c>
      <c r="AA27" s="1077" t="s">
        <v>679</v>
      </c>
      <c r="AB27" s="1103" t="s">
        <v>126</v>
      </c>
      <c r="AC27" s="1103"/>
      <c r="AD27" s="1477"/>
      <c r="AE27" s="1609" t="s">
        <v>678</v>
      </c>
      <c r="AF27" s="1143" t="s">
        <v>126</v>
      </c>
      <c r="AG27" s="1077" t="s">
        <v>213</v>
      </c>
      <c r="AH27" s="1143" t="s">
        <v>126</v>
      </c>
      <c r="AI27" s="1077" t="s">
        <v>679</v>
      </c>
      <c r="AJ27" s="1143" t="s">
        <v>126</v>
      </c>
      <c r="AK27" s="1143"/>
      <c r="AL27" s="1143"/>
      <c r="AM27" s="1609" t="s">
        <v>678</v>
      </c>
      <c r="AN27" s="1103" t="s">
        <v>126</v>
      </c>
      <c r="AO27" s="1077" t="s">
        <v>213</v>
      </c>
      <c r="AP27" s="1103" t="s">
        <v>126</v>
      </c>
      <c r="AQ27" s="761"/>
      <c r="AR27" s="1103"/>
      <c r="AS27" s="1103"/>
      <c r="AT27" s="1477"/>
      <c r="AU27" s="761" t="s">
        <v>683</v>
      </c>
      <c r="AV27" s="1103" t="s">
        <v>126</v>
      </c>
      <c r="AW27" s="1143"/>
      <c r="AX27" s="1143"/>
      <c r="AY27" s="1143"/>
      <c r="AZ27" s="1143"/>
      <c r="BA27" s="1143"/>
      <c r="BB27" s="1143"/>
      <c r="BC27" s="761" t="s">
        <v>683</v>
      </c>
      <c r="BD27" s="1103" t="s">
        <v>125</v>
      </c>
      <c r="BE27" s="1077"/>
      <c r="BF27" s="1103"/>
      <c r="BG27" s="761"/>
      <c r="BH27" s="1103"/>
      <c r="BI27" s="1103"/>
      <c r="BJ27" s="1477"/>
      <c r="BK27" s="761"/>
      <c r="BL27" s="1103"/>
      <c r="BM27" s="1143"/>
      <c r="BN27" s="1143"/>
      <c r="BO27" s="1143"/>
      <c r="BP27" s="1143"/>
      <c r="BQ27" s="1143"/>
      <c r="BR27" s="1143"/>
      <c r="BS27" s="1609"/>
      <c r="BT27" s="1103"/>
      <c r="BU27" s="1077"/>
      <c r="BV27" s="1103"/>
      <c r="BW27" s="761"/>
      <c r="BX27" s="1103"/>
      <c r="BY27" s="1103"/>
      <c r="BZ27" s="1477"/>
    </row>
    <row r="28" spans="1:78" ht="30" customHeight="1">
      <c r="A28" s="1879">
        <v>6</v>
      </c>
      <c r="B28" s="1332" t="s">
        <v>650</v>
      </c>
      <c r="C28" s="1333" t="s">
        <v>651</v>
      </c>
      <c r="D28" s="1333">
        <v>1975542</v>
      </c>
      <c r="E28" s="1353">
        <v>2534798</v>
      </c>
      <c r="F28" s="1345" t="s">
        <v>695</v>
      </c>
      <c r="G28" s="761" t="s">
        <v>678</v>
      </c>
      <c r="H28" s="1346" t="s">
        <v>125</v>
      </c>
      <c r="I28" s="761" t="s">
        <v>213</v>
      </c>
      <c r="J28" s="1346" t="s">
        <v>125</v>
      </c>
      <c r="K28" s="1347" t="s">
        <v>679</v>
      </c>
      <c r="L28" s="1346" t="s">
        <v>126</v>
      </c>
      <c r="M28" s="1348" t="s">
        <v>696</v>
      </c>
      <c r="N28" s="1349" t="s">
        <v>681</v>
      </c>
      <c r="O28" s="823" t="s">
        <v>697</v>
      </c>
      <c r="P28" s="923" t="s">
        <v>126</v>
      </c>
      <c r="Q28" s="921" t="s">
        <v>678</v>
      </c>
      <c r="R28" s="923" t="s">
        <v>126</v>
      </c>
      <c r="S28" s="921" t="s">
        <v>213</v>
      </c>
      <c r="T28" s="923" t="s">
        <v>126</v>
      </c>
      <c r="U28" s="901" t="s">
        <v>696</v>
      </c>
      <c r="V28" s="880" t="s">
        <v>681</v>
      </c>
      <c r="W28" s="779" t="s">
        <v>678</v>
      </c>
      <c r="X28" s="762" t="s">
        <v>126</v>
      </c>
      <c r="Y28" s="761" t="s">
        <v>213</v>
      </c>
      <c r="Z28" s="762" t="s">
        <v>126</v>
      </c>
      <c r="AA28" s="761" t="s">
        <v>679</v>
      </c>
      <c r="AB28" s="762" t="s">
        <v>126</v>
      </c>
      <c r="AC28" s="780"/>
      <c r="AD28" s="966"/>
      <c r="AE28" s="779" t="s">
        <v>678</v>
      </c>
      <c r="AF28" s="727" t="s">
        <v>125</v>
      </c>
      <c r="AG28" s="761" t="s">
        <v>213</v>
      </c>
      <c r="AH28" s="727" t="s">
        <v>125</v>
      </c>
      <c r="AI28" s="761" t="s">
        <v>679</v>
      </c>
      <c r="AJ28" s="727" t="s">
        <v>126</v>
      </c>
      <c r="AK28" s="728"/>
      <c r="AL28" s="729"/>
      <c r="AM28" s="779" t="s">
        <v>678</v>
      </c>
      <c r="AN28" s="762" t="s">
        <v>126</v>
      </c>
      <c r="AO28" s="761" t="s">
        <v>213</v>
      </c>
      <c r="AP28" s="762" t="s">
        <v>126</v>
      </c>
      <c r="AQ28" s="761"/>
      <c r="AR28" s="762"/>
      <c r="AS28" s="780"/>
      <c r="AT28" s="966"/>
      <c r="AU28" s="761" t="s">
        <v>683</v>
      </c>
      <c r="AV28" s="762" t="s">
        <v>126</v>
      </c>
      <c r="AW28" s="726"/>
      <c r="AX28" s="727"/>
      <c r="AY28" s="726"/>
      <c r="AZ28" s="727"/>
      <c r="BA28" s="728"/>
      <c r="BB28" s="729"/>
      <c r="BC28" s="761" t="s">
        <v>683</v>
      </c>
      <c r="BD28" s="762" t="s">
        <v>126</v>
      </c>
      <c r="BE28" s="761"/>
      <c r="BF28" s="762"/>
      <c r="BG28" s="761"/>
      <c r="BH28" s="762"/>
      <c r="BI28" s="780"/>
      <c r="BJ28" s="966"/>
      <c r="BK28" s="761"/>
      <c r="BL28" s="762"/>
      <c r="BM28" s="726"/>
      <c r="BN28" s="727"/>
      <c r="BO28" s="726"/>
      <c r="BP28" s="727"/>
      <c r="BQ28" s="728"/>
      <c r="BR28" s="729"/>
      <c r="BS28" s="779"/>
      <c r="BT28" s="762"/>
      <c r="BU28" s="761"/>
      <c r="BV28" s="762"/>
      <c r="BW28" s="761"/>
      <c r="BX28" s="762"/>
      <c r="BY28" s="780"/>
      <c r="BZ28" s="966"/>
    </row>
    <row r="29" spans="1:78" s="213" customFormat="1" ht="30" customHeight="1">
      <c r="A29" s="1879">
        <v>7</v>
      </c>
      <c r="B29" s="1597" t="s">
        <v>659</v>
      </c>
      <c r="C29" s="1598" t="s">
        <v>660</v>
      </c>
      <c r="D29" s="1599">
        <v>1975619</v>
      </c>
      <c r="E29" s="1600">
        <v>2519241</v>
      </c>
      <c r="F29" s="1601" t="s">
        <v>698</v>
      </c>
      <c r="G29" s="1103" t="s">
        <v>678</v>
      </c>
      <c r="H29" s="1602" t="s">
        <v>126</v>
      </c>
      <c r="I29" s="1103" t="s">
        <v>213</v>
      </c>
      <c r="J29" s="1602" t="s">
        <v>126</v>
      </c>
      <c r="K29" s="1603" t="s">
        <v>679</v>
      </c>
      <c r="L29" s="1602" t="s">
        <v>126</v>
      </c>
      <c r="M29" s="1604" t="s">
        <v>699</v>
      </c>
      <c r="N29" s="1605" t="s">
        <v>681</v>
      </c>
      <c r="O29" s="1606" t="s">
        <v>700</v>
      </c>
      <c r="P29" s="1607" t="s">
        <v>126</v>
      </c>
      <c r="Q29" s="1608" t="s">
        <v>678</v>
      </c>
      <c r="R29" s="1607" t="s">
        <v>126</v>
      </c>
      <c r="S29" s="1608" t="s">
        <v>213</v>
      </c>
      <c r="T29" s="1607" t="s">
        <v>126</v>
      </c>
      <c r="U29" s="1606" t="s">
        <v>699</v>
      </c>
      <c r="V29" s="1606" t="s">
        <v>681</v>
      </c>
      <c r="W29" s="1102" t="s">
        <v>678</v>
      </c>
      <c r="X29" s="1103" t="s">
        <v>126</v>
      </c>
      <c r="Y29" s="1077" t="s">
        <v>213</v>
      </c>
      <c r="Z29" s="1103" t="s">
        <v>126</v>
      </c>
      <c r="AA29" s="1077" t="s">
        <v>679</v>
      </c>
      <c r="AB29" s="1103" t="s">
        <v>126</v>
      </c>
      <c r="AC29" s="1103"/>
      <c r="AD29" s="1477"/>
      <c r="AE29" s="1609" t="s">
        <v>678</v>
      </c>
      <c r="AF29" s="1143" t="s">
        <v>126</v>
      </c>
      <c r="AG29" s="1077" t="s">
        <v>213</v>
      </c>
      <c r="AH29" s="1143" t="s">
        <v>126</v>
      </c>
      <c r="AI29" s="1077" t="s">
        <v>679</v>
      </c>
      <c r="AJ29" s="1143" t="s">
        <v>126</v>
      </c>
      <c r="AK29" s="1143"/>
      <c r="AL29" s="1143"/>
      <c r="AM29" s="1609" t="s">
        <v>678</v>
      </c>
      <c r="AN29" s="1103" t="s">
        <v>126</v>
      </c>
      <c r="AO29" s="1077" t="s">
        <v>213</v>
      </c>
      <c r="AP29" s="1103" t="s">
        <v>125</v>
      </c>
      <c r="AQ29" s="761"/>
      <c r="AR29" s="1103"/>
      <c r="AS29" s="1103"/>
      <c r="AT29" s="1477"/>
      <c r="AU29" s="761" t="s">
        <v>683</v>
      </c>
      <c r="AV29" s="1103" t="s">
        <v>126</v>
      </c>
      <c r="AW29" s="1143"/>
      <c r="AX29" s="1143"/>
      <c r="AY29" s="1143"/>
      <c r="AZ29" s="1143"/>
      <c r="BA29" s="1143"/>
      <c r="BB29" s="1143"/>
      <c r="BC29" s="761" t="s">
        <v>683</v>
      </c>
      <c r="BD29" s="1103" t="s">
        <v>126</v>
      </c>
      <c r="BE29" s="1077"/>
      <c r="BF29" s="1103"/>
      <c r="BG29" s="761"/>
      <c r="BH29" s="1103"/>
      <c r="BI29" s="1103"/>
      <c r="BJ29" s="1477"/>
      <c r="BK29" s="761"/>
      <c r="BL29" s="1103"/>
      <c r="BM29" s="1143"/>
      <c r="BN29" s="1143"/>
      <c r="BO29" s="1143"/>
      <c r="BP29" s="1143"/>
      <c r="BQ29" s="1143"/>
      <c r="BR29" s="1143"/>
      <c r="BS29" s="1609"/>
      <c r="BT29" s="1103"/>
      <c r="BU29" s="1077"/>
      <c r="BV29" s="1103"/>
      <c r="BW29" s="761"/>
      <c r="BX29" s="1103"/>
      <c r="BY29" s="1103"/>
      <c r="BZ29" s="1477"/>
    </row>
    <row r="30" spans="1:78" ht="30" customHeight="1">
      <c r="A30" s="1879">
        <v>8</v>
      </c>
      <c r="B30" s="1332" t="s">
        <v>298</v>
      </c>
      <c r="C30" s="1334" t="s">
        <v>661</v>
      </c>
      <c r="D30" s="1333">
        <v>1975622</v>
      </c>
      <c r="E30" s="1353">
        <v>2519318</v>
      </c>
      <c r="F30" s="1345" t="s">
        <v>701</v>
      </c>
      <c r="G30" s="761" t="s">
        <v>678</v>
      </c>
      <c r="H30" s="1346" t="s">
        <v>126</v>
      </c>
      <c r="I30" s="761" t="s">
        <v>213</v>
      </c>
      <c r="J30" s="1346" t="s">
        <v>126</v>
      </c>
      <c r="K30" s="1347" t="s">
        <v>679</v>
      </c>
      <c r="L30" s="1346" t="s">
        <v>126</v>
      </c>
      <c r="M30" s="1348" t="s">
        <v>702</v>
      </c>
      <c r="N30" s="1349" t="s">
        <v>681</v>
      </c>
      <c r="O30" s="823" t="s">
        <v>703</v>
      </c>
      <c r="P30" s="923" t="s">
        <v>126</v>
      </c>
      <c r="Q30" s="921" t="s">
        <v>678</v>
      </c>
      <c r="R30" s="923" t="s">
        <v>126</v>
      </c>
      <c r="S30" s="921" t="s">
        <v>213</v>
      </c>
      <c r="T30" s="923" t="s">
        <v>126</v>
      </c>
      <c r="U30" s="901" t="s">
        <v>702</v>
      </c>
      <c r="V30" s="880" t="s">
        <v>681</v>
      </c>
      <c r="W30" s="779" t="s">
        <v>678</v>
      </c>
      <c r="X30" s="762" t="s">
        <v>126</v>
      </c>
      <c r="Y30" s="761" t="s">
        <v>213</v>
      </c>
      <c r="Z30" s="762" t="s">
        <v>126</v>
      </c>
      <c r="AA30" s="761" t="s">
        <v>679</v>
      </c>
      <c r="AB30" s="762" t="s">
        <v>126</v>
      </c>
      <c r="AC30" s="780"/>
      <c r="AD30" s="966"/>
      <c r="AE30" s="779" t="s">
        <v>678</v>
      </c>
      <c r="AF30" s="727" t="s">
        <v>125</v>
      </c>
      <c r="AG30" s="761" t="s">
        <v>213</v>
      </c>
      <c r="AH30" s="727" t="s">
        <v>125</v>
      </c>
      <c r="AI30" s="761" t="s">
        <v>679</v>
      </c>
      <c r="AJ30" s="727" t="s">
        <v>126</v>
      </c>
      <c r="AK30" s="728"/>
      <c r="AL30" s="729"/>
      <c r="AM30" s="779" t="s">
        <v>678</v>
      </c>
      <c r="AN30" s="762" t="s">
        <v>126</v>
      </c>
      <c r="AO30" s="761" t="s">
        <v>213</v>
      </c>
      <c r="AP30" s="762" t="s">
        <v>126</v>
      </c>
      <c r="AQ30" s="761"/>
      <c r="AR30" s="762"/>
      <c r="AS30" s="780"/>
      <c r="AT30" s="966"/>
      <c r="AU30" s="761" t="s">
        <v>683</v>
      </c>
      <c r="AV30" s="762" t="s">
        <v>126</v>
      </c>
      <c r="AW30" s="726"/>
      <c r="AX30" s="727"/>
      <c r="AY30" s="726"/>
      <c r="AZ30" s="727"/>
      <c r="BA30" s="728"/>
      <c r="BB30" s="729"/>
      <c r="BC30" s="761" t="s">
        <v>683</v>
      </c>
      <c r="BD30" s="762" t="s">
        <v>126</v>
      </c>
      <c r="BE30" s="761"/>
      <c r="BF30" s="762"/>
      <c r="BG30" s="761"/>
      <c r="BH30" s="762"/>
      <c r="BI30" s="780"/>
      <c r="BJ30" s="966"/>
      <c r="BK30" s="761"/>
      <c r="BL30" s="762"/>
      <c r="BM30" s="726"/>
      <c r="BN30" s="727"/>
      <c r="BO30" s="726"/>
      <c r="BP30" s="727"/>
      <c r="BQ30" s="728"/>
      <c r="BR30" s="729"/>
      <c r="BS30" s="779"/>
      <c r="BT30" s="762"/>
      <c r="BU30" s="761"/>
      <c r="BV30" s="762"/>
      <c r="BW30" s="761"/>
      <c r="BX30" s="762"/>
      <c r="BY30" s="780"/>
      <c r="BZ30" s="966"/>
    </row>
    <row r="31" spans="1:78" ht="30" customHeight="1">
      <c r="A31" s="1879">
        <v>9</v>
      </c>
      <c r="B31" s="1332" t="s">
        <v>662</v>
      </c>
      <c r="C31" s="1334" t="s">
        <v>663</v>
      </c>
      <c r="D31" s="1333">
        <v>1975577</v>
      </c>
      <c r="E31" s="1353">
        <v>2533475</v>
      </c>
      <c r="F31" s="1345" t="s">
        <v>704</v>
      </c>
      <c r="G31" s="761" t="s">
        <v>678</v>
      </c>
      <c r="H31" s="1346" t="s">
        <v>126</v>
      </c>
      <c r="I31" s="761" t="s">
        <v>213</v>
      </c>
      <c r="J31" s="1346" t="s">
        <v>126</v>
      </c>
      <c r="K31" s="1347" t="s">
        <v>679</v>
      </c>
      <c r="L31" s="1346" t="s">
        <v>126</v>
      </c>
      <c r="M31" s="1348" t="s">
        <v>705</v>
      </c>
      <c r="N31" s="1349" t="s">
        <v>681</v>
      </c>
      <c r="O31" s="823" t="s">
        <v>706</v>
      </c>
      <c r="P31" s="923" t="s">
        <v>125</v>
      </c>
      <c r="Q31" s="921" t="s">
        <v>678</v>
      </c>
      <c r="R31" s="923" t="s">
        <v>126</v>
      </c>
      <c r="S31" s="921" t="s">
        <v>213</v>
      </c>
      <c r="T31" s="923" t="s">
        <v>126</v>
      </c>
      <c r="U31" s="901" t="s">
        <v>705</v>
      </c>
      <c r="V31" s="880" t="s">
        <v>681</v>
      </c>
      <c r="W31" s="779" t="s">
        <v>678</v>
      </c>
      <c r="X31" s="762" t="s">
        <v>126</v>
      </c>
      <c r="Y31" s="761" t="s">
        <v>213</v>
      </c>
      <c r="Z31" s="762" t="s">
        <v>126</v>
      </c>
      <c r="AA31" s="761" t="s">
        <v>679</v>
      </c>
      <c r="AB31" s="762" t="s">
        <v>126</v>
      </c>
      <c r="AC31" s="780"/>
      <c r="AD31" s="966"/>
      <c r="AE31" s="779" t="s">
        <v>678</v>
      </c>
      <c r="AF31" s="727" t="s">
        <v>125</v>
      </c>
      <c r="AG31" s="761" t="s">
        <v>213</v>
      </c>
      <c r="AH31" s="727" t="s">
        <v>125</v>
      </c>
      <c r="AI31" s="761" t="s">
        <v>679</v>
      </c>
      <c r="AJ31" s="727" t="s">
        <v>125</v>
      </c>
      <c r="AK31" s="728"/>
      <c r="AL31" s="729"/>
      <c r="AM31" s="779" t="s">
        <v>678</v>
      </c>
      <c r="AN31" s="762" t="s">
        <v>126</v>
      </c>
      <c r="AO31" s="761" t="s">
        <v>213</v>
      </c>
      <c r="AP31" s="762" t="s">
        <v>125</v>
      </c>
      <c r="AQ31" s="761"/>
      <c r="AR31" s="762"/>
      <c r="AS31" s="780"/>
      <c r="AT31" s="966"/>
      <c r="AU31" s="761" t="s">
        <v>683</v>
      </c>
      <c r="AV31" s="762" t="s">
        <v>126</v>
      </c>
      <c r="AW31" s="726"/>
      <c r="AX31" s="727"/>
      <c r="AY31" s="726"/>
      <c r="AZ31" s="727"/>
      <c r="BA31" s="728"/>
      <c r="BB31" s="729"/>
      <c r="BC31" s="761" t="s">
        <v>683</v>
      </c>
      <c r="BD31" s="762" t="s">
        <v>125</v>
      </c>
      <c r="BE31" s="761"/>
      <c r="BF31" s="762"/>
      <c r="BG31" s="761"/>
      <c r="BH31" s="762"/>
      <c r="BI31" s="780"/>
      <c r="BJ31" s="966"/>
      <c r="BK31" s="761"/>
      <c r="BL31" s="762"/>
      <c r="BM31" s="726"/>
      <c r="BN31" s="727"/>
      <c r="BO31" s="726"/>
      <c r="BP31" s="727"/>
      <c r="BQ31" s="728"/>
      <c r="BR31" s="729"/>
      <c r="BS31" s="779"/>
      <c r="BT31" s="762"/>
      <c r="BU31" s="761"/>
      <c r="BV31" s="762"/>
      <c r="BW31" s="761"/>
      <c r="BX31" s="762"/>
      <c r="BY31" s="780"/>
      <c r="BZ31" s="966"/>
    </row>
    <row r="32" spans="1:78" ht="30" customHeight="1">
      <c r="A32" s="1879">
        <v>10</v>
      </c>
      <c r="B32" s="1332" t="s">
        <v>664</v>
      </c>
      <c r="C32" s="1334" t="s">
        <v>665</v>
      </c>
      <c r="D32" s="1333">
        <v>1975617</v>
      </c>
      <c r="E32" s="1353">
        <v>2518842</v>
      </c>
      <c r="F32" s="1345" t="s">
        <v>707</v>
      </c>
      <c r="G32" s="761" t="s">
        <v>678</v>
      </c>
      <c r="H32" s="1346" t="s">
        <v>125</v>
      </c>
      <c r="I32" s="761" t="s">
        <v>213</v>
      </c>
      <c r="J32" s="1346" t="s">
        <v>125</v>
      </c>
      <c r="K32" s="1347" t="s">
        <v>679</v>
      </c>
      <c r="L32" s="1346" t="s">
        <v>125</v>
      </c>
      <c r="M32" s="1348" t="s">
        <v>708</v>
      </c>
      <c r="N32" s="1349" t="s">
        <v>681</v>
      </c>
      <c r="O32" s="823" t="s">
        <v>709</v>
      </c>
      <c r="P32" s="923" t="s">
        <v>125</v>
      </c>
      <c r="Q32" s="921" t="s">
        <v>678</v>
      </c>
      <c r="R32" s="923" t="s">
        <v>126</v>
      </c>
      <c r="S32" s="921" t="s">
        <v>213</v>
      </c>
      <c r="T32" s="923" t="s">
        <v>126</v>
      </c>
      <c r="U32" s="901" t="s">
        <v>708</v>
      </c>
      <c r="V32" s="880" t="s">
        <v>681</v>
      </c>
      <c r="W32" s="779" t="s">
        <v>678</v>
      </c>
      <c r="X32" s="762" t="s">
        <v>125</v>
      </c>
      <c r="Y32" s="761" t="s">
        <v>213</v>
      </c>
      <c r="Z32" s="762" t="s">
        <v>125</v>
      </c>
      <c r="AA32" s="761" t="s">
        <v>679</v>
      </c>
      <c r="AB32" s="762" t="s">
        <v>126</v>
      </c>
      <c r="AC32" s="780"/>
      <c r="AD32" s="966"/>
      <c r="AE32" s="779" t="s">
        <v>678</v>
      </c>
      <c r="AF32" s="727" t="s">
        <v>125</v>
      </c>
      <c r="AG32" s="761" t="s">
        <v>213</v>
      </c>
      <c r="AH32" s="727" t="s">
        <v>125</v>
      </c>
      <c r="AI32" s="761" t="s">
        <v>679</v>
      </c>
      <c r="AJ32" s="727" t="s">
        <v>125</v>
      </c>
      <c r="AK32" s="728"/>
      <c r="AL32" s="729"/>
      <c r="AM32" s="779" t="s">
        <v>678</v>
      </c>
      <c r="AN32" s="762" t="s">
        <v>126</v>
      </c>
      <c r="AO32" s="761" t="s">
        <v>213</v>
      </c>
      <c r="AP32" s="762" t="s">
        <v>125</v>
      </c>
      <c r="AQ32" s="761"/>
      <c r="AR32" s="762"/>
      <c r="AS32" s="780"/>
      <c r="AT32" s="966"/>
      <c r="AU32" s="761" t="s">
        <v>683</v>
      </c>
      <c r="AV32" s="762" t="s">
        <v>126</v>
      </c>
      <c r="AW32" s="726"/>
      <c r="AX32" s="727"/>
      <c r="AY32" s="726"/>
      <c r="AZ32" s="727"/>
      <c r="BA32" s="728"/>
      <c r="BB32" s="729"/>
      <c r="BC32" s="761" t="s">
        <v>683</v>
      </c>
      <c r="BD32" s="762" t="s">
        <v>125</v>
      </c>
      <c r="BE32" s="761"/>
      <c r="BF32" s="762"/>
      <c r="BG32" s="761"/>
      <c r="BH32" s="762"/>
      <c r="BI32" s="780"/>
      <c r="BJ32" s="966"/>
      <c r="BK32" s="761"/>
      <c r="BL32" s="762"/>
      <c r="BM32" s="726"/>
      <c r="BN32" s="727"/>
      <c r="BO32" s="726"/>
      <c r="BP32" s="727"/>
      <c r="BQ32" s="728"/>
      <c r="BR32" s="729"/>
      <c r="BS32" s="779"/>
      <c r="BT32" s="762"/>
      <c r="BU32" s="761"/>
      <c r="BV32" s="762"/>
      <c r="BW32" s="761"/>
      <c r="BX32" s="762"/>
      <c r="BY32" s="780"/>
      <c r="BZ32" s="966"/>
    </row>
    <row r="33" spans="2:78" ht="45.75" hidden="1" customHeight="1">
      <c r="B33" s="1332" t="s">
        <v>648</v>
      </c>
      <c r="C33" s="1334" t="s">
        <v>652</v>
      </c>
      <c r="D33" s="1333" t="s">
        <v>710</v>
      </c>
      <c r="E33" s="1353"/>
      <c r="F33" s="1345"/>
      <c r="G33" s="761"/>
      <c r="H33" s="762"/>
      <c r="I33" s="761"/>
      <c r="J33" s="762"/>
      <c r="K33" s="761"/>
      <c r="L33" s="762"/>
      <c r="M33" s="780"/>
      <c r="N33" s="966"/>
      <c r="O33" s="726"/>
      <c r="P33" s="727"/>
      <c r="Q33" s="726"/>
      <c r="R33" s="727"/>
      <c r="S33" s="726"/>
      <c r="T33" s="727"/>
      <c r="U33" s="728"/>
      <c r="V33" s="729"/>
      <c r="W33" s="779"/>
      <c r="X33" s="762"/>
      <c r="Y33" s="761"/>
      <c r="Z33" s="762"/>
      <c r="AA33" s="761"/>
      <c r="AB33" s="762"/>
      <c r="AC33" s="780"/>
      <c r="AD33" s="966"/>
      <c r="AE33" s="726"/>
      <c r="AF33" s="727"/>
      <c r="AG33" s="726"/>
      <c r="AH33" s="727"/>
      <c r="AI33" s="726"/>
      <c r="AJ33" s="727"/>
      <c r="AK33" s="728"/>
      <c r="AL33" s="729"/>
      <c r="AM33" s="779"/>
      <c r="AN33" s="762"/>
      <c r="AO33" s="761"/>
      <c r="AP33" s="762"/>
      <c r="AQ33" s="761"/>
      <c r="AR33" s="762"/>
      <c r="AS33" s="780"/>
      <c r="AT33" s="966"/>
      <c r="AU33" s="726"/>
      <c r="AV33" s="727"/>
      <c r="AW33" s="726"/>
      <c r="AX33" s="727"/>
      <c r="AY33" s="726"/>
      <c r="AZ33" s="727"/>
      <c r="BA33" s="728"/>
      <c r="BB33" s="729"/>
      <c r="BC33" s="779"/>
      <c r="BD33" s="762"/>
      <c r="BE33" s="761"/>
      <c r="BF33" s="762"/>
      <c r="BG33" s="761"/>
      <c r="BH33" s="762"/>
      <c r="BI33" s="780"/>
      <c r="BJ33" s="966"/>
      <c r="BK33" s="726"/>
      <c r="BL33" s="727"/>
      <c r="BM33" s="726"/>
      <c r="BN33" s="727"/>
      <c r="BO33" s="726"/>
      <c r="BP33" s="727"/>
      <c r="BQ33" s="728"/>
      <c r="BR33" s="729"/>
      <c r="BS33" s="779"/>
      <c r="BT33" s="762"/>
      <c r="BU33" s="761"/>
      <c r="BV33" s="762"/>
      <c r="BW33" s="761"/>
      <c r="BX33" s="762"/>
      <c r="BY33" s="780"/>
      <c r="BZ33" s="966"/>
    </row>
    <row r="34" spans="2:78" ht="45.75" hidden="1" customHeight="1">
      <c r="B34" s="1332" t="s">
        <v>653</v>
      </c>
      <c r="C34" s="1334" t="s">
        <v>654</v>
      </c>
      <c r="D34" s="1333" t="s">
        <v>710</v>
      </c>
      <c r="E34" s="1353"/>
      <c r="F34" s="1345"/>
      <c r="G34" s="761"/>
      <c r="H34" s="762"/>
      <c r="I34" s="761"/>
      <c r="J34" s="762"/>
      <c r="K34" s="761"/>
      <c r="L34" s="762"/>
      <c r="M34" s="780"/>
      <c r="N34" s="966"/>
      <c r="O34" s="726"/>
      <c r="P34" s="727"/>
      <c r="Q34" s="726"/>
      <c r="R34" s="727"/>
      <c r="S34" s="726"/>
      <c r="T34" s="727"/>
      <c r="U34" s="728"/>
      <c r="V34" s="729"/>
      <c r="W34" s="779"/>
      <c r="X34" s="762"/>
      <c r="Y34" s="761"/>
      <c r="Z34" s="762"/>
      <c r="AA34" s="761"/>
      <c r="AB34" s="762"/>
      <c r="AC34" s="780"/>
      <c r="AD34" s="966"/>
      <c r="AE34" s="726"/>
      <c r="AF34" s="727"/>
      <c r="AG34" s="726"/>
      <c r="AH34" s="727"/>
      <c r="AI34" s="726"/>
      <c r="AJ34" s="727"/>
      <c r="AK34" s="728"/>
      <c r="AL34" s="729"/>
      <c r="AM34" s="779"/>
      <c r="AN34" s="762"/>
      <c r="AO34" s="761"/>
      <c r="AP34" s="762"/>
      <c r="AQ34" s="761"/>
      <c r="AR34" s="762"/>
      <c r="AS34" s="780"/>
      <c r="AT34" s="966"/>
      <c r="AU34" s="726"/>
      <c r="AV34" s="727"/>
      <c r="AW34" s="726"/>
      <c r="AX34" s="727"/>
      <c r="AY34" s="726"/>
      <c r="AZ34" s="727"/>
      <c r="BA34" s="728"/>
      <c r="BB34" s="729"/>
      <c r="BC34" s="779"/>
      <c r="BD34" s="762"/>
      <c r="BE34" s="761"/>
      <c r="BF34" s="762"/>
      <c r="BG34" s="761"/>
      <c r="BH34" s="762"/>
      <c r="BI34" s="780"/>
      <c r="BJ34" s="966"/>
      <c r="BK34" s="726"/>
      <c r="BL34" s="727"/>
      <c r="BM34" s="726"/>
      <c r="BN34" s="727"/>
      <c r="BO34" s="726"/>
      <c r="BP34" s="727"/>
      <c r="BQ34" s="728"/>
      <c r="BR34" s="729"/>
      <c r="BS34" s="779"/>
      <c r="BT34" s="762"/>
      <c r="BU34" s="761"/>
      <c r="BV34" s="762"/>
      <c r="BW34" s="761"/>
      <c r="BX34" s="762"/>
      <c r="BY34" s="780"/>
      <c r="BZ34" s="966"/>
    </row>
    <row r="35" spans="2:78" ht="45.75" hidden="1" customHeight="1">
      <c r="B35" s="1332" t="s">
        <v>655</v>
      </c>
      <c r="C35" s="1334" t="s">
        <v>656</v>
      </c>
      <c r="D35" s="1333" t="s">
        <v>710</v>
      </c>
      <c r="E35" s="1353"/>
      <c r="F35" s="1345"/>
      <c r="G35" s="761"/>
      <c r="H35" s="762"/>
      <c r="I35" s="761"/>
      <c r="J35" s="762"/>
      <c r="K35" s="761"/>
      <c r="L35" s="762"/>
      <c r="M35" s="780"/>
      <c r="N35" s="966"/>
      <c r="O35" s="726"/>
      <c r="P35" s="727"/>
      <c r="Q35" s="726"/>
      <c r="R35" s="727"/>
      <c r="S35" s="726"/>
      <c r="T35" s="727"/>
      <c r="U35" s="728"/>
      <c r="V35" s="729"/>
      <c r="W35" s="779"/>
      <c r="X35" s="762"/>
      <c r="Y35" s="761"/>
      <c r="Z35" s="762"/>
      <c r="AA35" s="761"/>
      <c r="AB35" s="762"/>
      <c r="AC35" s="780"/>
      <c r="AD35" s="966"/>
      <c r="AE35" s="726"/>
      <c r="AF35" s="727"/>
      <c r="AG35" s="726"/>
      <c r="AH35" s="727"/>
      <c r="AI35" s="726"/>
      <c r="AJ35" s="727"/>
      <c r="AK35" s="728"/>
      <c r="AL35" s="729"/>
      <c r="AM35" s="779"/>
      <c r="AN35" s="762"/>
      <c r="AO35" s="761"/>
      <c r="AP35" s="762"/>
      <c r="AQ35" s="761"/>
      <c r="AR35" s="762"/>
      <c r="AS35" s="780"/>
      <c r="AT35" s="966"/>
      <c r="AU35" s="726"/>
      <c r="AV35" s="727"/>
      <c r="AW35" s="726"/>
      <c r="AX35" s="727"/>
      <c r="AY35" s="726"/>
      <c r="AZ35" s="727"/>
      <c r="BA35" s="728"/>
      <c r="BB35" s="729"/>
      <c r="BC35" s="779"/>
      <c r="BD35" s="762"/>
      <c r="BE35" s="761"/>
      <c r="BF35" s="762"/>
      <c r="BG35" s="761"/>
      <c r="BH35" s="762"/>
      <c r="BI35" s="780"/>
      <c r="BJ35" s="966"/>
      <c r="BK35" s="726"/>
      <c r="BL35" s="727"/>
      <c r="BM35" s="726"/>
      <c r="BN35" s="727"/>
      <c r="BO35" s="726"/>
      <c r="BP35" s="727"/>
      <c r="BQ35" s="728"/>
      <c r="BR35" s="729"/>
      <c r="BS35" s="779"/>
      <c r="BT35" s="762"/>
      <c r="BU35" s="761"/>
      <c r="BV35" s="762"/>
      <c r="BW35" s="761"/>
      <c r="BX35" s="762"/>
      <c r="BY35" s="780"/>
      <c r="BZ35" s="966"/>
    </row>
    <row r="36" spans="2:78" ht="45.75" hidden="1" customHeight="1">
      <c r="B36" s="1336" t="s">
        <v>657</v>
      </c>
      <c r="C36" s="1337" t="s">
        <v>658</v>
      </c>
      <c r="D36" s="1338" t="s">
        <v>710</v>
      </c>
      <c r="E36" s="1354"/>
      <c r="F36" s="1345"/>
      <c r="G36" s="761"/>
      <c r="H36" s="762"/>
      <c r="I36" s="761"/>
      <c r="J36" s="762"/>
      <c r="K36" s="761"/>
      <c r="L36" s="762"/>
      <c r="M36" s="780"/>
      <c r="N36" s="966"/>
      <c r="O36" s="726"/>
      <c r="P36" s="727"/>
      <c r="Q36" s="726"/>
      <c r="R36" s="727"/>
      <c r="S36" s="726"/>
      <c r="T36" s="727"/>
      <c r="U36" s="728"/>
      <c r="V36" s="729"/>
      <c r="W36" s="779"/>
      <c r="X36" s="762"/>
      <c r="Y36" s="761"/>
      <c r="Z36" s="762"/>
      <c r="AA36" s="761"/>
      <c r="AB36" s="762"/>
      <c r="AC36" s="780"/>
      <c r="AD36" s="966"/>
      <c r="AE36" s="726"/>
      <c r="AF36" s="727"/>
      <c r="AG36" s="726"/>
      <c r="AH36" s="727"/>
      <c r="AI36" s="726"/>
      <c r="AJ36" s="727"/>
      <c r="AK36" s="728"/>
      <c r="AL36" s="729"/>
      <c r="AM36" s="779"/>
      <c r="AN36" s="762"/>
      <c r="AO36" s="761"/>
      <c r="AP36" s="762"/>
      <c r="AQ36" s="761"/>
      <c r="AR36" s="762"/>
      <c r="AS36" s="780"/>
      <c r="AT36" s="966"/>
      <c r="AU36" s="726"/>
      <c r="AV36" s="727"/>
      <c r="AW36" s="726"/>
      <c r="AX36" s="727"/>
      <c r="AY36" s="726"/>
      <c r="AZ36" s="727"/>
      <c r="BA36" s="728"/>
      <c r="BB36" s="729"/>
      <c r="BC36" s="779"/>
      <c r="BD36" s="762"/>
      <c r="BE36" s="761"/>
      <c r="BF36" s="762"/>
      <c r="BG36" s="761"/>
      <c r="BH36" s="762"/>
      <c r="BI36" s="780"/>
      <c r="BJ36" s="966"/>
      <c r="BK36" s="726"/>
      <c r="BL36" s="727"/>
      <c r="BM36" s="726"/>
      <c r="BN36" s="727"/>
      <c r="BO36" s="726"/>
      <c r="BP36" s="727"/>
      <c r="BQ36" s="728"/>
      <c r="BR36" s="729"/>
      <c r="BS36" s="779"/>
      <c r="BT36" s="762"/>
      <c r="BU36" s="761"/>
      <c r="BV36" s="762"/>
      <c r="BW36" s="761"/>
      <c r="BX36" s="762"/>
      <c r="BY36" s="780"/>
      <c r="BZ36" s="966"/>
    </row>
    <row r="37" spans="2:78" ht="31.5">
      <c r="B37" s="2083" t="s">
        <v>278</v>
      </c>
      <c r="C37" s="2084"/>
      <c r="D37" s="2084"/>
      <c r="E37" s="2084"/>
      <c r="F37" s="1335"/>
      <c r="G37" s="1335"/>
      <c r="H37" s="2025">
        <f>COUNTIF(H23:H32,"Y")</f>
        <v>5</v>
      </c>
      <c r="I37" s="1335"/>
      <c r="J37" s="2025">
        <f>COUNTIF(J23:J32,"Y")</f>
        <v>6</v>
      </c>
      <c r="K37" s="1335"/>
      <c r="L37" s="2025">
        <f>COUNTIF(L23:L32,"Y")</f>
        <v>3</v>
      </c>
      <c r="M37" s="1335"/>
      <c r="N37" s="1335"/>
      <c r="O37" s="1335"/>
      <c r="P37" s="2025">
        <f>COUNTIF(P23:P32,"Y")</f>
        <v>7</v>
      </c>
      <c r="Q37" s="1335"/>
      <c r="R37" s="2025">
        <f>COUNTIF(R23:R32,"Y")</f>
        <v>1</v>
      </c>
      <c r="S37" s="1335"/>
      <c r="T37" s="2025">
        <f>COUNTIF(T23:T32,"Y")</f>
        <v>1</v>
      </c>
      <c r="U37" s="1335"/>
      <c r="V37" s="1335"/>
      <c r="W37" s="1335"/>
      <c r="X37" s="2025">
        <f>COUNTIF(X23:X32,"Y")</f>
        <v>4</v>
      </c>
      <c r="Y37" s="1335"/>
      <c r="Z37" s="2025">
        <f>COUNTIF(Z23:Z32,"Y")</f>
        <v>5</v>
      </c>
      <c r="AA37" s="1335"/>
      <c r="AB37" s="2025">
        <f>COUNTIF(AB23:AB32,"Y")</f>
        <v>1</v>
      </c>
      <c r="AC37" s="1335"/>
      <c r="AD37" s="1335"/>
      <c r="AE37" s="1335"/>
      <c r="AF37" s="2025">
        <f>COUNTIF(AF23:AF32,"Y")</f>
        <v>5</v>
      </c>
      <c r="AG37" s="1335"/>
      <c r="AH37" s="2025">
        <f>COUNTIF(AH23:AH32,"Y")</f>
        <v>6</v>
      </c>
      <c r="AI37" s="1335"/>
      <c r="AJ37" s="2025">
        <f>COUNTIF(AJ23:AJ32,"Y")</f>
        <v>5</v>
      </c>
      <c r="AK37" s="1335"/>
      <c r="AL37" s="1335"/>
      <c r="AM37" s="1335"/>
      <c r="AN37" s="2025">
        <f>COUNTIF(AN23:AN32,"Y")</f>
        <v>0</v>
      </c>
      <c r="AO37" s="1335"/>
      <c r="AP37" s="2025">
        <f>COUNTIF(AP23:AP32,"Y")</f>
        <v>4</v>
      </c>
      <c r="AQ37" s="1335"/>
      <c r="AR37" s="2025">
        <f>COUNTIF(AR23:AR32,"Y")</f>
        <v>0</v>
      </c>
      <c r="AS37" s="1335"/>
      <c r="AT37" s="1335"/>
      <c r="AU37" s="1335"/>
      <c r="AV37" s="2025">
        <f>COUNTIF(AV23:AV32,"Y")</f>
        <v>0</v>
      </c>
      <c r="AW37" s="1335"/>
      <c r="AX37" s="2025">
        <f>COUNTIF(AX23:AX32,"Y")</f>
        <v>0</v>
      </c>
      <c r="AY37" s="1335"/>
      <c r="AZ37" s="2025">
        <f>COUNTIF(AZ23:AZ32,"Y")</f>
        <v>0</v>
      </c>
      <c r="BA37" s="1335"/>
      <c r="BB37" s="1359"/>
      <c r="BC37" s="1335"/>
      <c r="BD37" s="2025">
        <f>COUNTIF(BD23:BD32,"Y")</f>
        <v>5</v>
      </c>
      <c r="BE37" s="1335"/>
      <c r="BF37" s="2025">
        <f>COUNTIF(BF23:BF32,"Y")</f>
        <v>0</v>
      </c>
      <c r="BG37" s="1335"/>
      <c r="BH37" s="2025">
        <f>COUNTIF(BH23:BH32,"Y")</f>
        <v>0</v>
      </c>
      <c r="BI37" s="1335"/>
      <c r="BJ37" s="1335"/>
      <c r="BK37" s="1335"/>
      <c r="BL37" s="2025">
        <f>COUNTIF(BL23:BL32,"Y")</f>
        <v>0</v>
      </c>
      <c r="BM37" s="1335"/>
      <c r="BN37" s="2025">
        <f>COUNTIF(BN23:BN32,"Y")</f>
        <v>0</v>
      </c>
      <c r="BO37" s="1335"/>
      <c r="BP37" s="2025">
        <f>COUNTIF(BP23:BP32,"Y")</f>
        <v>0</v>
      </c>
      <c r="BQ37" s="1335"/>
      <c r="BR37" s="1359"/>
      <c r="BS37" s="1335"/>
      <c r="BT37" s="2025">
        <f>COUNTIF(BT23:BT32,"Y")</f>
        <v>0</v>
      </c>
      <c r="BU37" s="1335"/>
      <c r="BV37" s="2025">
        <f>COUNTIF(BV23:BV32,"Y")</f>
        <v>0</v>
      </c>
      <c r="BW37" s="1335"/>
      <c r="BX37" s="2025">
        <f>COUNTIF(BX23:BX32,"Y")</f>
        <v>0</v>
      </c>
      <c r="BY37" s="1335"/>
      <c r="BZ37" s="1335"/>
    </row>
    <row r="38" spans="2:78" s="1050" customFormat="1" ht="105">
      <c r="F38" s="1808" t="s">
        <v>132</v>
      </c>
      <c r="G38" s="1440">
        <f>MAX(F37:N37)</f>
        <v>6</v>
      </c>
      <c r="O38" s="1808" t="s">
        <v>132</v>
      </c>
      <c r="P38" s="1440">
        <f>MAX(O37:V37)</f>
        <v>7</v>
      </c>
      <c r="W38" s="1808" t="s">
        <v>132</v>
      </c>
      <c r="X38" s="1440">
        <f>MAX(W37:AD37)</f>
        <v>5</v>
      </c>
      <c r="AE38" s="1808" t="s">
        <v>132</v>
      </c>
      <c r="AF38" s="1440">
        <f>MAX(AE37:AL37)</f>
        <v>6</v>
      </c>
      <c r="AM38" s="1808" t="s">
        <v>132</v>
      </c>
      <c r="AN38" s="1440">
        <f>MAX(AM37:AT37)</f>
        <v>4</v>
      </c>
      <c r="AU38" s="1808" t="s">
        <v>132</v>
      </c>
      <c r="AV38" s="1440">
        <f>MAX(AU37:BB37)</f>
        <v>0</v>
      </c>
      <c r="BC38" s="1808" t="s">
        <v>132</v>
      </c>
      <c r="BD38" s="1440">
        <f>MAX(BC37:BJ37)</f>
        <v>5</v>
      </c>
      <c r="BK38" s="1808" t="s">
        <v>132</v>
      </c>
      <c r="BL38" s="1440">
        <f>MAX(BK37:BR37)</f>
        <v>0</v>
      </c>
      <c r="BS38" s="1808" t="s">
        <v>132</v>
      </c>
      <c r="BT38" s="1440">
        <f>MAX(BS37:BZ37)</f>
        <v>0</v>
      </c>
    </row>
  </sheetData>
  <mergeCells count="2">
    <mergeCell ref="B3:E3"/>
    <mergeCell ref="B37:E37"/>
  </mergeCells>
  <conditionalFormatting sqref="F38">
    <cfRule type="cellIs" dxfId="548" priority="20" operator="equal">
      <formula>"n"</formula>
    </cfRule>
  </conditionalFormatting>
  <conditionalFormatting sqref="F38">
    <cfRule type="cellIs" dxfId="547" priority="19" operator="equal">
      <formula>$F$4</formula>
    </cfRule>
  </conditionalFormatting>
  <conditionalFormatting sqref="O38">
    <cfRule type="cellIs" dxfId="546" priority="18" operator="equal">
      <formula>"n"</formula>
    </cfRule>
  </conditionalFormatting>
  <conditionalFormatting sqref="O38">
    <cfRule type="cellIs" dxfId="545" priority="17" operator="equal">
      <formula>$F$4</formula>
    </cfRule>
  </conditionalFormatting>
  <conditionalFormatting sqref="W38">
    <cfRule type="cellIs" dxfId="544" priority="16" operator="equal">
      <formula>"n"</formula>
    </cfRule>
  </conditionalFormatting>
  <conditionalFormatting sqref="W38">
    <cfRule type="cellIs" dxfId="543" priority="15" operator="equal">
      <formula>$F$4</formula>
    </cfRule>
  </conditionalFormatting>
  <conditionalFormatting sqref="AE38">
    <cfRule type="cellIs" dxfId="542" priority="14" operator="equal">
      <formula>"n"</formula>
    </cfRule>
  </conditionalFormatting>
  <conditionalFormatting sqref="AE38">
    <cfRule type="cellIs" dxfId="541" priority="13" operator="equal">
      <formula>$F$4</formula>
    </cfRule>
  </conditionalFormatting>
  <conditionalFormatting sqref="AM38">
    <cfRule type="cellIs" dxfId="540" priority="12" operator="equal">
      <formula>"n"</formula>
    </cfRule>
  </conditionalFormatting>
  <conditionalFormatting sqref="AM38">
    <cfRule type="cellIs" dxfId="539" priority="11" operator="equal">
      <formula>$F$4</formula>
    </cfRule>
  </conditionalFormatting>
  <conditionalFormatting sqref="AU38">
    <cfRule type="cellIs" dxfId="538" priority="10" operator="equal">
      <formula>"n"</formula>
    </cfRule>
  </conditionalFormatting>
  <conditionalFormatting sqref="AU38">
    <cfRule type="cellIs" dxfId="537" priority="9" operator="equal">
      <formula>$F$4</formula>
    </cfRule>
  </conditionalFormatting>
  <conditionalFormatting sqref="BC38">
    <cfRule type="cellIs" dxfId="536" priority="4" operator="equal">
      <formula>"n"</formula>
    </cfRule>
  </conditionalFormatting>
  <conditionalFormatting sqref="BK38">
    <cfRule type="cellIs" dxfId="535" priority="6" operator="equal">
      <formula>"n"</formula>
    </cfRule>
  </conditionalFormatting>
  <conditionalFormatting sqref="BK38">
    <cfRule type="cellIs" dxfId="534" priority="5" operator="equal">
      <formula>$F$4</formula>
    </cfRule>
  </conditionalFormatting>
  <conditionalFormatting sqref="BC38">
    <cfRule type="cellIs" dxfId="533" priority="3" operator="equal">
      <formula>$F$4</formula>
    </cfRule>
  </conditionalFormatting>
  <conditionalFormatting sqref="BS38">
    <cfRule type="cellIs" dxfId="532" priority="2" operator="equal">
      <formula>"n"</formula>
    </cfRule>
  </conditionalFormatting>
  <conditionalFormatting sqref="BS38">
    <cfRule type="cellIs" dxfId="531" priority="1" operator="equal">
      <formula>$F$4</formula>
    </cfRule>
  </conditionalFormatting>
  <hyperlinks>
    <hyperlink ref="F23" r:id="rId1" xr:uid="{DD705E8F-3D37-4B86-84A9-EBB09FB4C83B}"/>
    <hyperlink ref="H24:H32" r:id="rId2" display="https://brightspace.hud.ac.uk/d2l/le/content/109445/viewContent/525094/View" xr:uid="{65B910F5-B8C1-4BDF-9F0B-02F276395FDE}"/>
    <hyperlink ref="L23" r:id="rId3" display="https://brightspace.hud.ac.uk/d2l/le/content/109445/viewContent/530839/View" xr:uid="{22F0CC3E-E42A-4F02-A72C-5FAE6DA88F47}"/>
    <hyperlink ref="L24:L32" r:id="rId4" display="https://brightspace.hud.ac.uk/d2l/le/content/109445/viewContent/530839/View" xr:uid="{6946A344-B84D-4092-AF3D-55EC20A60387}"/>
    <hyperlink ref="R24:R32" r:id="rId5" display="https://brightspace.hud.ac.uk/d2l/le/content/109445/viewContent/533497/View" xr:uid="{76BA9BC1-9720-489B-8A0F-539FF0D31681}"/>
    <hyperlink ref="R23" r:id="rId6" display="https://brightspace.hud.ac.uk/d2l/le/content/109445/viewContent/533497/View" xr:uid="{AEBCC801-2761-4DB0-BEB1-9E07BE6D66A7}"/>
    <hyperlink ref="P24:P32" r:id="rId7" display="https://brightspace.hud.ac.uk/d2l/lms/dropbox/admin/mark/folder_submissions_users.d2l?db=13171&amp;ou=109445" xr:uid="{32E198B3-7C48-4D85-814D-F8F61E2D2354}"/>
    <hyperlink ref="P23" r:id="rId8" display="https://brightspace.hud.ac.uk/d2l/lms/dropbox/admin/mark/folder_submissions_users.d2l?db=13171&amp;ou=109445" xr:uid="{5C1D702A-8875-481A-A8E2-28E763C0298B}"/>
    <hyperlink ref="F24:F32" r:id="rId9" display="https://brightspace.hud.ac.uk/d2l/le/content/109445/Home?itemIdentifier=D2L.LE.Content.ContentObject.ModuleCO-511630" xr:uid="{7993531A-EABF-47F7-BE3E-EE44ABC584E4}"/>
    <hyperlink ref="J24:J32" r:id="rId10" display="https://brightspace.hud.ac.uk/d2l/le/content/109445/viewContent/525094/View" xr:uid="{CE0021D6-52AC-48A4-9179-978D452F433C}"/>
    <hyperlink ref="M23" r:id="rId11" xr:uid="{BA552226-E51C-4F82-A035-33AABCB21F44}"/>
    <hyperlink ref="M24:M32" r:id="rId12" display="https://brightspace.hud.ac.uk/d2l/lms/chat/chat_list.d2l?ou=109445" xr:uid="{F6968A84-7EE7-4FA7-AD2F-9F8A93781447}"/>
    <hyperlink ref="N23" r:id="rId13" xr:uid="{D391C098-A1F2-407E-9299-E6283D91CA17}"/>
    <hyperlink ref="N24:N32" r:id="rId14" display="https://brightspace.hud.ac.uk/d2l/le/content/109445/viewContent/525146/View" xr:uid="{665308E0-19BD-41C4-9076-5450FBF426CC}"/>
    <hyperlink ref="O23" r:id="rId15" xr:uid="{2350AA18-34EB-4303-B9AA-2BEFB2D60F7B}"/>
    <hyperlink ref="O24:O32" r:id="rId16" display="https://brightspace.hud.ac.uk/d2l/lms/dropbox/admin/mark/folder_submissions_users.d2l?db=13171&amp;ou=109445" xr:uid="{9D1363D2-2EE0-46DF-B560-963823A2B214}"/>
    <hyperlink ref="Q22" r:id="rId17" xr:uid="{18481513-5103-4A16-8687-E6B55FCFB901}"/>
    <hyperlink ref="T24:T32" r:id="rId18" display="https://brightspace.hud.ac.uk/d2l/le/content/109445/viewContent/533497/View" xr:uid="{1B7BAA7E-FEE4-4D84-A85E-92FD732BB0C9}"/>
    <hyperlink ref="T23" r:id="rId19" display="https://brightspace.hud.ac.uk/d2l/le/content/109445/viewContent/533497/View" xr:uid="{0425EBCF-BCD6-4091-93EA-686F7A4505D8}"/>
    <hyperlink ref="U23" r:id="rId20" xr:uid="{F5A07500-850C-47FF-99AB-E345F9481ABE}"/>
    <hyperlink ref="U24:U32" r:id="rId21" display="https://brightspace.hud.ac.uk/d2l/lms/chat/chat_list.d2l?ou=109445" xr:uid="{F3C2355B-0A59-4A59-A096-166FF8C5739D}"/>
    <hyperlink ref="V23" r:id="rId22" xr:uid="{9CDD0B47-3AD5-4863-8F0E-D9A706DD502B}"/>
    <hyperlink ref="V24:V32" r:id="rId23" display="https://brightspace.hud.ac.uk/d2l/le/content/109445/viewContent/525146/View" xr:uid="{51DCCD63-5EF4-48FC-8F7D-B0BFFE2D189F}"/>
    <hyperlink ref="W22" r:id="rId24" xr:uid="{91439A8F-71C6-4C1D-84DC-815E673B2F20}"/>
    <hyperlink ref="Y22" r:id="rId25" xr:uid="{95B34727-E694-4247-A3B5-17D9BD788004}"/>
    <hyperlink ref="AA22" r:id="rId26" xr:uid="{A52182A6-6E63-4D90-910C-BB4B4FDF9B6F}"/>
    <hyperlink ref="AE22" r:id="rId27" xr:uid="{DB57AA8E-2604-48DA-BFAA-75402BC15DA5}"/>
    <hyperlink ref="AG22" r:id="rId28" xr:uid="{0C8C75EA-9750-4C77-BE7D-E5FB8CFC5A3F}"/>
    <hyperlink ref="AI22" r:id="rId29" xr:uid="{7A70BCA9-7153-4324-900F-0678640203B9}"/>
    <hyperlink ref="AM22" r:id="rId30" xr:uid="{30C8D297-8815-498C-835D-DB394FBA0E5D}"/>
    <hyperlink ref="AO22" r:id="rId31" xr:uid="{0360B86D-34EF-4319-9B87-99D346BE57F6}"/>
    <hyperlink ref="AU22" r:id="rId32" xr:uid="{C1706118-50A1-4B03-98F0-C94D16A00284}"/>
    <hyperlink ref="BC22" r:id="rId33" xr:uid="{79A0A3C7-E201-4C0B-AEC1-DEA82B75A434}"/>
  </hyperlinks>
  <pageMargins left="0.70866141732283472" right="0.70866141732283472" top="0.74803149606299213" bottom="0.74803149606299213" header="0.31496062992125984" footer="0.31496062992125984"/>
  <pageSetup paperSize="9" scale="24" fitToHeight="0" orientation="landscape" r:id="rId3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2060"/>
    <pageSetUpPr fitToPage="1"/>
  </sheetPr>
  <dimension ref="A1:BY27"/>
  <sheetViews>
    <sheetView zoomScale="40" zoomScaleNormal="40" zoomScalePageLayoutView="58" workbookViewId="0">
      <pane xSplit="1" topLeftCell="AR15" activePane="topRight" state="frozen"/>
      <selection pane="topRight" activeCell="BL6" sqref="BL6:BL23"/>
    </sheetView>
  </sheetViews>
  <sheetFormatPr defaultRowHeight="15"/>
  <cols>
    <col min="1" max="1" width="27.5703125" customWidth="1"/>
    <col min="2" max="2" width="52.140625" customWidth="1"/>
    <col min="3" max="4" width="20.7109375" customWidth="1"/>
    <col min="5" max="5" width="10" customWidth="1"/>
    <col min="6" max="6" width="13.285156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11.5703125" customWidth="1"/>
    <col min="31" max="31" width="10.28515625" customWidth="1"/>
    <col min="32" max="32" width="11.1406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s>
  <sheetData>
    <row r="1" spans="1:77" ht="27.75" customHeight="1">
      <c r="A1" s="1339"/>
      <c r="B1" s="1506"/>
      <c r="C1" s="1506"/>
      <c r="D1" s="1506"/>
      <c r="E1" s="1339"/>
      <c r="F1" s="1340" t="s">
        <v>1</v>
      </c>
      <c r="G1" s="1341" t="s">
        <v>2</v>
      </c>
      <c r="H1" s="1341"/>
      <c r="I1" s="1341"/>
      <c r="J1" s="1341"/>
      <c r="K1" s="1341"/>
      <c r="L1" s="1341"/>
      <c r="M1" s="1342"/>
      <c r="N1" s="1340" t="s">
        <v>3</v>
      </c>
      <c r="O1" s="1341" t="s">
        <v>4</v>
      </c>
      <c r="P1" s="1341"/>
      <c r="Q1" s="1341"/>
      <c r="R1" s="1341"/>
      <c r="S1" s="1341"/>
      <c r="T1" s="1341"/>
      <c r="U1" s="1341"/>
      <c r="V1" s="1357" t="s">
        <v>5</v>
      </c>
      <c r="W1" s="1341" t="s">
        <v>6</v>
      </c>
      <c r="X1" s="1341"/>
      <c r="Y1" s="1341"/>
      <c r="Z1" s="1341"/>
      <c r="AA1" s="1341"/>
      <c r="AB1" s="1341"/>
      <c r="AC1" s="1342"/>
      <c r="AD1" s="1340" t="s">
        <v>7</v>
      </c>
      <c r="AE1" s="1341" t="s">
        <v>8</v>
      </c>
      <c r="AF1" s="1341"/>
      <c r="AG1" s="1341"/>
      <c r="AH1" s="1341"/>
      <c r="AI1" s="1341"/>
      <c r="AJ1" s="1341"/>
      <c r="AK1" s="1341"/>
      <c r="AL1" s="1357" t="s">
        <v>9</v>
      </c>
      <c r="AM1" s="1341" t="s">
        <v>10</v>
      </c>
      <c r="AN1" s="1341"/>
      <c r="AO1" s="1341"/>
      <c r="AP1" s="1341"/>
      <c r="AQ1" s="1341"/>
      <c r="AR1" s="1341"/>
      <c r="AS1" s="1341"/>
      <c r="AT1" s="1357" t="s">
        <v>11</v>
      </c>
      <c r="AU1" s="1341" t="s">
        <v>12</v>
      </c>
      <c r="AV1" s="1341"/>
      <c r="AW1" s="1341"/>
      <c r="AX1" s="1341"/>
      <c r="AY1" s="1341"/>
      <c r="AZ1" s="1341"/>
      <c r="BA1" s="1342"/>
      <c r="BB1" s="1357" t="s">
        <v>11</v>
      </c>
      <c r="BC1" s="1341" t="s">
        <v>14</v>
      </c>
      <c r="BD1" s="1341"/>
      <c r="BE1" s="1341"/>
      <c r="BF1" s="1341"/>
      <c r="BG1" s="1341"/>
      <c r="BH1" s="1341"/>
      <c r="BI1" s="1342"/>
      <c r="BJ1" s="1357" t="s">
        <v>11</v>
      </c>
      <c r="BK1" s="1341" t="s">
        <v>16</v>
      </c>
      <c r="BL1" s="1341"/>
      <c r="BM1" s="1341"/>
      <c r="BN1" s="1341"/>
      <c r="BO1" s="1341"/>
      <c r="BP1" s="1341"/>
      <c r="BQ1" s="1342"/>
      <c r="BR1" s="1357" t="s">
        <v>11</v>
      </c>
      <c r="BS1" s="1341" t="s">
        <v>422</v>
      </c>
      <c r="BT1" s="1341"/>
      <c r="BU1" s="1341"/>
      <c r="BV1" s="1341"/>
      <c r="BW1" s="1341"/>
      <c r="BX1" s="1341"/>
      <c r="BY1" s="1342"/>
    </row>
    <row r="2" spans="1:77" ht="26.45" customHeight="1">
      <c r="A2" s="750" t="s">
        <v>44</v>
      </c>
      <c r="B2" s="704"/>
      <c r="C2" s="704"/>
      <c r="D2" s="704"/>
      <c r="E2" s="750"/>
      <c r="F2" s="704"/>
      <c r="G2" s="704"/>
      <c r="H2" s="704"/>
      <c r="I2" s="704"/>
      <c r="J2" s="704"/>
      <c r="K2" s="704"/>
      <c r="L2" s="704"/>
      <c r="M2" s="751"/>
      <c r="N2" s="704"/>
      <c r="O2" s="704"/>
      <c r="P2" s="704"/>
      <c r="Q2" s="704"/>
      <c r="R2" s="704"/>
      <c r="S2" s="704"/>
      <c r="T2" s="704"/>
      <c r="U2" s="704"/>
      <c r="V2" s="750"/>
      <c r="W2" s="704"/>
      <c r="X2" s="704"/>
      <c r="Y2" s="704"/>
      <c r="Z2" s="704"/>
      <c r="AA2" s="704"/>
      <c r="AB2" s="704"/>
      <c r="AC2" s="751"/>
      <c r="AD2" s="704"/>
      <c r="AE2" s="704"/>
      <c r="AF2" s="704"/>
      <c r="AG2" s="704"/>
      <c r="AH2" s="704"/>
      <c r="AI2" s="704"/>
      <c r="AJ2" s="704"/>
      <c r="AK2" s="704"/>
      <c r="AL2" s="750"/>
      <c r="AM2" s="704"/>
      <c r="AN2" s="704"/>
      <c r="AO2" s="704"/>
      <c r="AP2" s="704"/>
      <c r="AQ2" s="704"/>
      <c r="AR2" s="704"/>
      <c r="AS2" s="704"/>
      <c r="AT2" s="1102"/>
      <c r="AU2" s="1103"/>
      <c r="AV2" s="1103"/>
      <c r="AW2" s="1103"/>
      <c r="AX2" s="1103"/>
      <c r="AY2" s="1103"/>
      <c r="AZ2" s="1103"/>
      <c r="BA2" s="1477"/>
      <c r="BB2" s="1102"/>
      <c r="BC2" s="1103"/>
      <c r="BD2" s="1103"/>
      <c r="BE2" s="1103"/>
      <c r="BF2" s="1103"/>
      <c r="BG2" s="1103"/>
      <c r="BH2" s="1103"/>
      <c r="BI2" s="1477"/>
      <c r="BJ2" s="1102"/>
      <c r="BK2" s="1103"/>
      <c r="BL2" s="1103"/>
      <c r="BM2" s="1103"/>
      <c r="BN2" s="1103"/>
      <c r="BO2" s="1103"/>
      <c r="BP2" s="1103"/>
      <c r="BQ2" s="1477"/>
      <c r="BR2" s="1102"/>
      <c r="BS2" s="1103"/>
      <c r="BT2" s="1103"/>
      <c r="BU2" s="1103"/>
      <c r="BV2" s="1103"/>
      <c r="BW2" s="1103"/>
      <c r="BX2" s="1103"/>
      <c r="BY2" s="1477"/>
    </row>
    <row r="3" spans="1:77" ht="34.9" customHeight="1">
      <c r="A3" s="2085" t="s">
        <v>21</v>
      </c>
      <c r="B3" s="2086"/>
      <c r="C3" s="2087"/>
      <c r="D3" s="1518"/>
      <c r="E3" s="1519"/>
      <c r="F3" s="1520"/>
      <c r="G3" s="1521"/>
      <c r="H3" s="1520"/>
      <c r="I3" s="1521"/>
      <c r="J3" s="1520"/>
      <c r="K3" s="1521"/>
      <c r="L3" s="1522"/>
      <c r="M3" s="1523"/>
      <c r="N3" s="1520"/>
      <c r="O3" s="1521"/>
      <c r="P3" s="1520"/>
      <c r="Q3" s="1521"/>
      <c r="R3" s="1520"/>
      <c r="S3" s="1521"/>
      <c r="T3" s="1522"/>
      <c r="U3" s="1524"/>
      <c r="V3" s="1525"/>
      <c r="W3" s="1521"/>
      <c r="X3" s="1520"/>
      <c r="Y3" s="1521"/>
      <c r="Z3" s="1520"/>
      <c r="AA3" s="1521"/>
      <c r="AB3" s="1522"/>
      <c r="AC3" s="1523"/>
      <c r="AD3" s="1520"/>
      <c r="AE3" s="1521"/>
      <c r="AF3" s="1520"/>
      <c r="AG3" s="1521"/>
      <c r="AH3" s="1520"/>
      <c r="AI3" s="1521"/>
      <c r="AJ3" s="1522"/>
      <c r="AK3" s="1524"/>
      <c r="AL3" s="1525"/>
      <c r="AM3" s="1521"/>
      <c r="AN3" s="1520"/>
      <c r="AO3" s="1521"/>
      <c r="AP3" s="1520"/>
      <c r="AQ3" s="1521"/>
      <c r="AR3" s="1522"/>
      <c r="AS3" s="1524"/>
      <c r="AT3" s="1525"/>
      <c r="AU3" s="1521"/>
      <c r="AV3" s="1520"/>
      <c r="AW3" s="1521"/>
      <c r="AX3" s="1520"/>
      <c r="AY3" s="1521"/>
      <c r="AZ3" s="1522"/>
      <c r="BA3" s="1523"/>
      <c r="BB3" s="1525"/>
      <c r="BC3" s="1521"/>
      <c r="BD3" s="1520"/>
      <c r="BE3" s="1521"/>
      <c r="BF3" s="1520"/>
      <c r="BG3" s="1521"/>
      <c r="BH3" s="1522"/>
      <c r="BI3" s="1523"/>
      <c r="BJ3" s="1525"/>
      <c r="BK3" s="1521"/>
      <c r="BL3" s="1520"/>
      <c r="BM3" s="1521"/>
      <c r="BN3" s="1520"/>
      <c r="BO3" s="1521"/>
      <c r="BP3" s="1522"/>
      <c r="BQ3" s="1523"/>
      <c r="BR3" s="1525"/>
      <c r="BS3" s="1521"/>
      <c r="BT3" s="1520"/>
      <c r="BU3" s="1521"/>
      <c r="BV3" s="1520"/>
      <c r="BW3" s="1521"/>
      <c r="BX3" s="1522"/>
      <c r="BY3" s="1523"/>
    </row>
    <row r="4" spans="1:77" ht="39.75" customHeight="1">
      <c r="A4" s="1507" t="s">
        <v>27</v>
      </c>
      <c r="B4" s="652" t="s">
        <v>28</v>
      </c>
      <c r="C4" s="489" t="s">
        <v>40</v>
      </c>
      <c r="D4" s="652" t="s">
        <v>41</v>
      </c>
      <c r="E4" s="1441" t="s">
        <v>22</v>
      </c>
      <c r="F4" s="1120" t="s">
        <v>23</v>
      </c>
      <c r="G4" s="1123" t="s">
        <v>24</v>
      </c>
      <c r="H4" s="1120" t="s">
        <v>23</v>
      </c>
      <c r="I4" s="1123" t="s">
        <v>24</v>
      </c>
      <c r="J4" s="1120" t="s">
        <v>23</v>
      </c>
      <c r="K4" s="1123" t="s">
        <v>24</v>
      </c>
      <c r="L4" s="1121" t="s">
        <v>25</v>
      </c>
      <c r="M4" s="1442" t="s">
        <v>26</v>
      </c>
      <c r="N4" s="1120" t="s">
        <v>23</v>
      </c>
      <c r="O4" s="1123" t="s">
        <v>24</v>
      </c>
      <c r="P4" s="1120" t="s">
        <v>23</v>
      </c>
      <c r="Q4" s="1123" t="s">
        <v>24</v>
      </c>
      <c r="R4" s="1120" t="s">
        <v>23</v>
      </c>
      <c r="S4" s="1123" t="s">
        <v>24</v>
      </c>
      <c r="T4" s="1121" t="s">
        <v>25</v>
      </c>
      <c r="U4" s="1478" t="s">
        <v>26</v>
      </c>
      <c r="V4" s="1449" t="s">
        <v>23</v>
      </c>
      <c r="W4" s="1123" t="s">
        <v>24</v>
      </c>
      <c r="X4" s="1120" t="s">
        <v>23</v>
      </c>
      <c r="Y4" s="1123" t="s">
        <v>24</v>
      </c>
      <c r="Z4" s="1120" t="s">
        <v>23</v>
      </c>
      <c r="AA4" s="1123" t="s">
        <v>24</v>
      </c>
      <c r="AB4" s="1121" t="s">
        <v>25</v>
      </c>
      <c r="AC4" s="1442" t="s">
        <v>26</v>
      </c>
      <c r="AD4" s="1120" t="s">
        <v>23</v>
      </c>
      <c r="AE4" s="1123" t="s">
        <v>24</v>
      </c>
      <c r="AF4" s="1120" t="s">
        <v>23</v>
      </c>
      <c r="AG4" s="1123" t="s">
        <v>24</v>
      </c>
      <c r="AH4" s="1120" t="s">
        <v>23</v>
      </c>
      <c r="AI4" s="1123" t="s">
        <v>24</v>
      </c>
      <c r="AJ4" s="1121" t="s">
        <v>25</v>
      </c>
      <c r="AK4" s="1478" t="s">
        <v>26</v>
      </c>
      <c r="AL4" s="1449" t="s">
        <v>23</v>
      </c>
      <c r="AM4" s="1123" t="s">
        <v>24</v>
      </c>
      <c r="AN4" s="1120" t="s">
        <v>23</v>
      </c>
      <c r="AO4" s="1123" t="s">
        <v>24</v>
      </c>
      <c r="AP4" s="1120" t="s">
        <v>23</v>
      </c>
      <c r="AQ4" s="1123" t="s">
        <v>24</v>
      </c>
      <c r="AR4" s="1121" t="s">
        <v>25</v>
      </c>
      <c r="AS4" s="1478" t="s">
        <v>26</v>
      </c>
      <c r="AT4" s="1449" t="s">
        <v>23</v>
      </c>
      <c r="AU4" s="1123" t="s">
        <v>24</v>
      </c>
      <c r="AV4" s="1120" t="s">
        <v>23</v>
      </c>
      <c r="AW4" s="1123" t="s">
        <v>24</v>
      </c>
      <c r="AX4" s="1120" t="s">
        <v>23</v>
      </c>
      <c r="AY4" s="1123" t="s">
        <v>24</v>
      </c>
      <c r="AZ4" s="1121" t="s">
        <v>25</v>
      </c>
      <c r="BA4" s="1442" t="s">
        <v>26</v>
      </c>
      <c r="BB4" s="1449" t="s">
        <v>23</v>
      </c>
      <c r="BC4" s="1123" t="s">
        <v>24</v>
      </c>
      <c r="BD4" s="1120" t="s">
        <v>23</v>
      </c>
      <c r="BE4" s="1123" t="s">
        <v>24</v>
      </c>
      <c r="BF4" s="1120" t="s">
        <v>23</v>
      </c>
      <c r="BG4" s="1123" t="s">
        <v>24</v>
      </c>
      <c r="BH4" s="1121" t="s">
        <v>25</v>
      </c>
      <c r="BI4" s="1442" t="s">
        <v>26</v>
      </c>
      <c r="BJ4" s="1449" t="s">
        <v>23</v>
      </c>
      <c r="BK4" s="1123" t="s">
        <v>24</v>
      </c>
      <c r="BL4" s="1120" t="s">
        <v>23</v>
      </c>
      <c r="BM4" s="1123" t="s">
        <v>24</v>
      </c>
      <c r="BN4" s="1120" t="s">
        <v>23</v>
      </c>
      <c r="BO4" s="1123" t="s">
        <v>24</v>
      </c>
      <c r="BP4" s="1121" t="s">
        <v>25</v>
      </c>
      <c r="BQ4" s="1442" t="s">
        <v>26</v>
      </c>
      <c r="BR4" s="1449" t="s">
        <v>23</v>
      </c>
      <c r="BS4" s="1123" t="s">
        <v>24</v>
      </c>
      <c r="BT4" s="1120" t="s">
        <v>23</v>
      </c>
      <c r="BU4" s="1123" t="s">
        <v>24</v>
      </c>
      <c r="BV4" s="1120" t="s">
        <v>23</v>
      </c>
      <c r="BW4" s="1123" t="s">
        <v>24</v>
      </c>
      <c r="BX4" s="1121" t="s">
        <v>25</v>
      </c>
      <c r="BY4" s="1442" t="s">
        <v>26</v>
      </c>
    </row>
    <row r="5" spans="1:77" ht="35.1" customHeight="1">
      <c r="A5" s="1508"/>
      <c r="B5" s="660"/>
      <c r="C5" s="653"/>
      <c r="D5" s="661"/>
      <c r="E5" s="1345"/>
      <c r="F5" s="1443"/>
      <c r="G5" s="1444"/>
      <c r="H5" s="1443"/>
      <c r="I5" s="1444"/>
      <c r="J5" s="1443"/>
      <c r="K5" s="1445"/>
      <c r="L5" s="1445"/>
      <c r="M5" s="1446"/>
      <c r="N5" s="1443"/>
      <c r="O5" s="1444"/>
      <c r="P5" s="1443"/>
      <c r="Q5" s="1444"/>
      <c r="R5" s="1443"/>
      <c r="S5" s="1445"/>
      <c r="T5" s="1445"/>
      <c r="U5" s="1503"/>
      <c r="V5" s="779"/>
      <c r="W5" s="762"/>
      <c r="X5" s="761"/>
      <c r="Y5" s="762"/>
      <c r="Z5" s="761"/>
      <c r="AA5" s="762"/>
      <c r="AB5" s="780"/>
      <c r="AC5" s="966"/>
      <c r="AD5" s="761"/>
      <c r="AE5" s="762"/>
      <c r="AF5" s="761"/>
      <c r="AG5" s="762"/>
      <c r="AH5" s="761"/>
      <c r="AI5" s="762"/>
      <c r="AJ5" s="780"/>
      <c r="AK5" s="781"/>
      <c r="AL5" s="779"/>
      <c r="AM5" s="762"/>
      <c r="AN5" s="761"/>
      <c r="AO5" s="762"/>
      <c r="AP5" s="761"/>
      <c r="AQ5" s="762"/>
      <c r="AR5" s="780"/>
      <c r="AS5" s="781"/>
      <c r="AT5" s="779"/>
      <c r="AU5" s="762"/>
      <c r="AV5" s="761"/>
      <c r="AW5" s="762"/>
      <c r="AX5" s="761"/>
      <c r="AY5" s="762"/>
      <c r="AZ5" s="780"/>
      <c r="BA5" s="966"/>
      <c r="BB5" s="779"/>
      <c r="BC5" s="762"/>
      <c r="BD5" s="761"/>
      <c r="BE5" s="762"/>
      <c r="BF5" s="761"/>
      <c r="BG5" s="762"/>
      <c r="BH5" s="780"/>
      <c r="BI5" s="966"/>
      <c r="BJ5" s="779"/>
      <c r="BK5" s="762"/>
      <c r="BL5" s="761"/>
      <c r="BM5" s="762"/>
      <c r="BN5" s="761"/>
      <c r="BO5" s="762"/>
      <c r="BP5" s="780"/>
      <c r="BQ5" s="966"/>
      <c r="BR5" s="779"/>
      <c r="BS5" s="762"/>
      <c r="BT5" s="761"/>
      <c r="BU5" s="762"/>
      <c r="BV5" s="761"/>
      <c r="BW5" s="762"/>
      <c r="BX5" s="780"/>
      <c r="BY5" s="966"/>
    </row>
    <row r="6" spans="1:77" ht="35.1" customHeight="1">
      <c r="A6" s="1509" t="s">
        <v>711</v>
      </c>
      <c r="B6" s="658" t="s">
        <v>712</v>
      </c>
      <c r="C6" s="654">
        <v>1975926</v>
      </c>
      <c r="D6" s="662">
        <v>2464565</v>
      </c>
      <c r="E6" s="1345" t="s">
        <v>713</v>
      </c>
      <c r="F6" s="1443" t="s">
        <v>714</v>
      </c>
      <c r="G6" s="1444" t="s">
        <v>126</v>
      </c>
      <c r="H6" s="1443" t="s">
        <v>213</v>
      </c>
      <c r="I6" s="1444" t="s">
        <v>126</v>
      </c>
      <c r="J6" s="1443" t="s">
        <v>126</v>
      </c>
      <c r="K6" s="1445"/>
      <c r="L6" s="1445" t="s">
        <v>125</v>
      </c>
      <c r="M6" s="1446" t="s">
        <v>126</v>
      </c>
      <c r="N6" s="1443" t="s">
        <v>714</v>
      </c>
      <c r="O6" s="1444" t="s">
        <v>126</v>
      </c>
      <c r="P6" s="1443" t="s">
        <v>213</v>
      </c>
      <c r="Q6" s="1444" t="s">
        <v>126</v>
      </c>
      <c r="R6" s="1443" t="s">
        <v>126</v>
      </c>
      <c r="S6" s="1445"/>
      <c r="T6" s="1445" t="s">
        <v>125</v>
      </c>
      <c r="U6" s="1503" t="s">
        <v>126</v>
      </c>
      <c r="V6" s="1450" t="s">
        <v>714</v>
      </c>
      <c r="W6" s="1451">
        <v>0</v>
      </c>
      <c r="X6" s="1452" t="s">
        <v>213</v>
      </c>
      <c r="Y6" s="1451" t="s">
        <v>715</v>
      </c>
      <c r="Z6" s="1452"/>
      <c r="AA6" s="1451"/>
      <c r="AB6" s="1453" t="s">
        <v>715</v>
      </c>
      <c r="AC6" s="1454" t="s">
        <v>715</v>
      </c>
      <c r="AD6" s="1452" t="s">
        <v>716</v>
      </c>
      <c r="AE6" s="1451" t="s">
        <v>717</v>
      </c>
      <c r="AF6" s="1452" t="s">
        <v>208</v>
      </c>
      <c r="AG6" s="1451" t="s">
        <v>715</v>
      </c>
      <c r="AH6" s="1452" t="s">
        <v>213</v>
      </c>
      <c r="AI6" s="1451" t="s">
        <v>715</v>
      </c>
      <c r="AJ6" s="1453" t="s">
        <v>715</v>
      </c>
      <c r="AK6" s="781"/>
      <c r="AL6" s="1452" t="s">
        <v>716</v>
      </c>
      <c r="AM6" s="762"/>
      <c r="AN6" s="761" t="s">
        <v>718</v>
      </c>
      <c r="AO6" s="762"/>
      <c r="AP6" s="1452" t="s">
        <v>213</v>
      </c>
      <c r="AQ6" s="762"/>
      <c r="AR6" s="780"/>
      <c r="AS6" s="781"/>
      <c r="AT6" s="1452" t="s">
        <v>716</v>
      </c>
      <c r="AU6" s="762"/>
      <c r="AV6" s="761" t="s">
        <v>718</v>
      </c>
      <c r="AW6" s="762"/>
      <c r="AX6" s="1452" t="s">
        <v>213</v>
      </c>
      <c r="AY6" s="762"/>
      <c r="AZ6" s="780" t="s">
        <v>719</v>
      </c>
      <c r="BA6" s="966"/>
      <c r="BB6" s="1452" t="s">
        <v>716</v>
      </c>
      <c r="BC6" s="762"/>
      <c r="BD6" s="761" t="s">
        <v>208</v>
      </c>
      <c r="BE6" s="762"/>
      <c r="BF6" s="1452"/>
      <c r="BG6" s="762"/>
      <c r="BH6" s="780" t="s">
        <v>719</v>
      </c>
      <c r="BI6" s="966"/>
      <c r="BJ6" s="1452" t="s">
        <v>720</v>
      </c>
      <c r="BK6" s="762"/>
      <c r="BL6" s="761" t="s">
        <v>721</v>
      </c>
      <c r="BM6" s="762"/>
      <c r="BN6" s="1452"/>
      <c r="BO6" s="762"/>
      <c r="BP6" s="780"/>
      <c r="BQ6" s="966"/>
      <c r="BR6" s="1452"/>
      <c r="BS6" s="762"/>
      <c r="BT6" s="761"/>
      <c r="BU6" s="762"/>
      <c r="BV6" s="1452"/>
      <c r="BW6" s="762"/>
      <c r="BX6" s="780"/>
      <c r="BY6" s="966"/>
    </row>
    <row r="7" spans="1:77" ht="35.1" customHeight="1">
      <c r="A7" s="1509" t="s">
        <v>722</v>
      </c>
      <c r="B7" s="658" t="s">
        <v>723</v>
      </c>
      <c r="C7" s="654">
        <v>1875572</v>
      </c>
      <c r="D7" s="662">
        <v>2461606</v>
      </c>
      <c r="E7" s="1345" t="s">
        <v>713</v>
      </c>
      <c r="F7" s="1443" t="s">
        <v>714</v>
      </c>
      <c r="G7" s="1444" t="s">
        <v>126</v>
      </c>
      <c r="H7" s="1443" t="s">
        <v>213</v>
      </c>
      <c r="I7" s="1444" t="s">
        <v>126</v>
      </c>
      <c r="J7" s="1443" t="s">
        <v>126</v>
      </c>
      <c r="K7" s="1445"/>
      <c r="L7" s="1445" t="s">
        <v>126</v>
      </c>
      <c r="M7" s="1446" t="s">
        <v>126</v>
      </c>
      <c r="N7" s="1443" t="s">
        <v>714</v>
      </c>
      <c r="O7" s="1444" t="s">
        <v>126</v>
      </c>
      <c r="P7" s="1443" t="s">
        <v>213</v>
      </c>
      <c r="Q7" s="1444" t="s">
        <v>126</v>
      </c>
      <c r="R7" s="1443" t="s">
        <v>126</v>
      </c>
      <c r="S7" s="1445"/>
      <c r="T7" s="1445" t="s">
        <v>126</v>
      </c>
      <c r="U7" s="1503" t="s">
        <v>126</v>
      </c>
      <c r="V7" s="1450" t="s">
        <v>714</v>
      </c>
      <c r="W7" s="1451">
        <v>0</v>
      </c>
      <c r="X7" s="1452" t="s">
        <v>213</v>
      </c>
      <c r="Y7" s="1451" t="s">
        <v>715</v>
      </c>
      <c r="Z7" s="1452"/>
      <c r="AA7" s="1451"/>
      <c r="AB7" s="1453" t="s">
        <v>717</v>
      </c>
      <c r="AC7" s="1454" t="s">
        <v>715</v>
      </c>
      <c r="AD7" s="761" t="s">
        <v>716</v>
      </c>
      <c r="AE7" s="1451" t="s">
        <v>715</v>
      </c>
      <c r="AF7" s="1452" t="s">
        <v>208</v>
      </c>
      <c r="AG7" s="1451" t="s">
        <v>715</v>
      </c>
      <c r="AH7" s="1452" t="s">
        <v>213</v>
      </c>
      <c r="AI7" s="1451" t="s">
        <v>715</v>
      </c>
      <c r="AJ7" s="1453" t="s">
        <v>715</v>
      </c>
      <c r="AK7" s="781"/>
      <c r="AL7" s="761" t="s">
        <v>716</v>
      </c>
      <c r="AM7" s="762"/>
      <c r="AN7" s="761" t="s">
        <v>718</v>
      </c>
      <c r="AO7" s="762"/>
      <c r="AP7" s="1452" t="s">
        <v>213</v>
      </c>
      <c r="AQ7" s="762"/>
      <c r="AR7" s="780" t="s">
        <v>717</v>
      </c>
      <c r="AS7" s="781"/>
      <c r="AT7" s="761" t="s">
        <v>716</v>
      </c>
      <c r="AU7" s="762" t="s">
        <v>719</v>
      </c>
      <c r="AV7" s="761" t="s">
        <v>718</v>
      </c>
      <c r="AW7" s="762"/>
      <c r="AX7" s="1452" t="s">
        <v>213</v>
      </c>
      <c r="AY7" s="762"/>
      <c r="AZ7" s="780"/>
      <c r="BA7" s="966"/>
      <c r="BB7" s="1452" t="s">
        <v>716</v>
      </c>
      <c r="BC7" s="762" t="s">
        <v>719</v>
      </c>
      <c r="BD7" s="761" t="s">
        <v>724</v>
      </c>
      <c r="BE7" s="762" t="s">
        <v>719</v>
      </c>
      <c r="BF7" s="1452"/>
      <c r="BG7" s="762"/>
      <c r="BH7" s="780"/>
      <c r="BI7" s="966"/>
      <c r="BJ7" s="761" t="s">
        <v>720</v>
      </c>
      <c r="BK7" s="762"/>
      <c r="BL7" s="761" t="s">
        <v>721</v>
      </c>
      <c r="BM7" s="762"/>
      <c r="BN7" s="1452"/>
      <c r="BO7" s="762"/>
      <c r="BP7" s="780"/>
      <c r="BQ7" s="966"/>
      <c r="BR7" s="761"/>
      <c r="BS7" s="762"/>
      <c r="BT7" s="761"/>
      <c r="BU7" s="762"/>
      <c r="BV7" s="1452"/>
      <c r="BW7" s="762"/>
      <c r="BX7" s="780"/>
      <c r="BY7" s="966"/>
    </row>
    <row r="8" spans="1:77" ht="35.1" customHeight="1">
      <c r="A8" s="1509" t="s">
        <v>725</v>
      </c>
      <c r="B8" s="658" t="s">
        <v>726</v>
      </c>
      <c r="C8" s="654">
        <v>1975919</v>
      </c>
      <c r="D8" s="662">
        <v>2452982</v>
      </c>
      <c r="E8" s="1345" t="s">
        <v>713</v>
      </c>
      <c r="F8" s="1443" t="s">
        <v>714</v>
      </c>
      <c r="G8" s="1444" t="s">
        <v>125</v>
      </c>
      <c r="H8" s="1443" t="s">
        <v>213</v>
      </c>
      <c r="I8" s="1444" t="s">
        <v>126</v>
      </c>
      <c r="J8" s="1443" t="s">
        <v>125</v>
      </c>
      <c r="K8" s="1445"/>
      <c r="L8" s="1445" t="s">
        <v>125</v>
      </c>
      <c r="M8" s="1446" t="s">
        <v>125</v>
      </c>
      <c r="N8" s="1443" t="s">
        <v>714</v>
      </c>
      <c r="O8" s="1444" t="s">
        <v>125</v>
      </c>
      <c r="P8" s="1443" t="s">
        <v>213</v>
      </c>
      <c r="Q8" s="1444" t="s">
        <v>126</v>
      </c>
      <c r="R8" s="1443" t="s">
        <v>125</v>
      </c>
      <c r="S8" s="1445"/>
      <c r="T8" s="1445" t="s">
        <v>125</v>
      </c>
      <c r="U8" s="1503" t="s">
        <v>125</v>
      </c>
      <c r="V8" s="1450" t="s">
        <v>714</v>
      </c>
      <c r="W8" s="1451">
        <v>0</v>
      </c>
      <c r="X8" s="1452" t="s">
        <v>213</v>
      </c>
      <c r="Y8" s="1451" t="s">
        <v>715</v>
      </c>
      <c r="Z8" s="1452"/>
      <c r="AA8" s="1451"/>
      <c r="AB8" s="1453" t="s">
        <v>715</v>
      </c>
      <c r="AC8" s="1454" t="s">
        <v>715</v>
      </c>
      <c r="AD8" s="761" t="s">
        <v>716</v>
      </c>
      <c r="AE8" s="1451" t="s">
        <v>715</v>
      </c>
      <c r="AF8" s="1452" t="s">
        <v>208</v>
      </c>
      <c r="AG8" s="1451" t="s">
        <v>715</v>
      </c>
      <c r="AH8" s="1452" t="s">
        <v>213</v>
      </c>
      <c r="AI8" s="1451" t="s">
        <v>715</v>
      </c>
      <c r="AJ8" s="1453" t="s">
        <v>717</v>
      </c>
      <c r="AK8" s="781"/>
      <c r="AL8" s="761" t="s">
        <v>716</v>
      </c>
      <c r="AM8" s="762"/>
      <c r="AN8" s="761" t="s">
        <v>718</v>
      </c>
      <c r="AO8" s="762"/>
      <c r="AP8" s="1452" t="s">
        <v>213</v>
      </c>
      <c r="AQ8" s="762"/>
      <c r="AR8" s="780"/>
      <c r="AS8" s="781"/>
      <c r="AT8" s="761" t="s">
        <v>716</v>
      </c>
      <c r="AU8" s="762"/>
      <c r="AV8" s="761" t="s">
        <v>718</v>
      </c>
      <c r="AW8" s="762"/>
      <c r="AX8" s="1452" t="s">
        <v>213</v>
      </c>
      <c r="AY8" s="762"/>
      <c r="AZ8" s="780"/>
      <c r="BA8" s="966"/>
      <c r="BB8" s="1452" t="s">
        <v>716</v>
      </c>
      <c r="BC8" s="762"/>
      <c r="BD8" s="761" t="s">
        <v>727</v>
      </c>
      <c r="BE8" s="762"/>
      <c r="BF8" s="1452"/>
      <c r="BG8" s="762"/>
      <c r="BH8" s="780"/>
      <c r="BI8" s="966"/>
      <c r="BJ8" s="761" t="s">
        <v>720</v>
      </c>
      <c r="BK8" s="762"/>
      <c r="BL8" s="761" t="s">
        <v>721</v>
      </c>
      <c r="BM8" s="762"/>
      <c r="BN8" s="1452"/>
      <c r="BO8" s="762"/>
      <c r="BP8" s="780"/>
      <c r="BQ8" s="966"/>
      <c r="BR8" s="761"/>
      <c r="BS8" s="762"/>
      <c r="BT8" s="761"/>
      <c r="BU8" s="762"/>
      <c r="BV8" s="1452"/>
      <c r="BW8" s="762"/>
      <c r="BX8" s="780"/>
      <c r="BY8" s="966"/>
    </row>
    <row r="9" spans="1:77" ht="35.1" customHeight="1">
      <c r="A9" s="1510" t="s">
        <v>728</v>
      </c>
      <c r="B9" s="659" t="s">
        <v>729</v>
      </c>
      <c r="C9" s="638">
        <v>1975578</v>
      </c>
      <c r="D9" s="639">
        <v>2500529</v>
      </c>
      <c r="E9" s="1345" t="s">
        <v>713</v>
      </c>
      <c r="F9" s="1443" t="s">
        <v>714</v>
      </c>
      <c r="G9" s="1444" t="s">
        <v>126</v>
      </c>
      <c r="H9" s="1443" t="s">
        <v>213</v>
      </c>
      <c r="I9" s="1444" t="s">
        <v>126</v>
      </c>
      <c r="J9" s="1443" t="s">
        <v>126</v>
      </c>
      <c r="K9" s="1445"/>
      <c r="L9" s="1445" t="s">
        <v>126</v>
      </c>
      <c r="M9" s="1446" t="s">
        <v>126</v>
      </c>
      <c r="N9" s="1443" t="s">
        <v>714</v>
      </c>
      <c r="O9" s="1444" t="s">
        <v>126</v>
      </c>
      <c r="P9" s="1443" t="s">
        <v>213</v>
      </c>
      <c r="Q9" s="1444" t="s">
        <v>126</v>
      </c>
      <c r="R9" s="1443" t="s">
        <v>126</v>
      </c>
      <c r="S9" s="1445"/>
      <c r="T9" s="1445" t="s">
        <v>126</v>
      </c>
      <c r="U9" s="1503" t="s">
        <v>126</v>
      </c>
      <c r="V9" s="1450" t="s">
        <v>714</v>
      </c>
      <c r="W9" s="1451" t="s">
        <v>717</v>
      </c>
      <c r="X9" s="1452" t="s">
        <v>213</v>
      </c>
      <c r="Y9" s="1451" t="s">
        <v>715</v>
      </c>
      <c r="Z9" s="1452"/>
      <c r="AA9" s="1451"/>
      <c r="AB9" s="1453" t="s">
        <v>715</v>
      </c>
      <c r="AC9" s="1454" t="s">
        <v>715</v>
      </c>
      <c r="AD9" s="761" t="s">
        <v>716</v>
      </c>
      <c r="AE9" s="1451" t="s">
        <v>715</v>
      </c>
      <c r="AF9" s="1452" t="s">
        <v>208</v>
      </c>
      <c r="AG9" s="1451" t="s">
        <v>715</v>
      </c>
      <c r="AH9" s="1452" t="s">
        <v>213</v>
      </c>
      <c r="AI9" s="1451" t="s">
        <v>715</v>
      </c>
      <c r="AJ9" s="1453" t="s">
        <v>715</v>
      </c>
      <c r="AK9" s="781"/>
      <c r="AL9" s="761" t="s">
        <v>716</v>
      </c>
      <c r="AM9" s="762"/>
      <c r="AN9" s="761" t="s">
        <v>718</v>
      </c>
      <c r="AO9" s="762"/>
      <c r="AP9" s="1452" t="s">
        <v>213</v>
      </c>
      <c r="AQ9" s="762"/>
      <c r="AR9" s="780"/>
      <c r="AS9" s="781"/>
      <c r="AT9" s="761" t="s">
        <v>716</v>
      </c>
      <c r="AU9" s="762"/>
      <c r="AV9" s="761" t="s">
        <v>718</v>
      </c>
      <c r="AW9" s="762"/>
      <c r="AX9" s="1452" t="s">
        <v>213</v>
      </c>
      <c r="AY9" s="762"/>
      <c r="AZ9" s="780"/>
      <c r="BA9" s="966"/>
      <c r="BB9" s="1452" t="s">
        <v>716</v>
      </c>
      <c r="BC9" s="762"/>
      <c r="BD9" s="761" t="s">
        <v>727</v>
      </c>
      <c r="BE9" s="762"/>
      <c r="BF9" s="1452"/>
      <c r="BG9" s="762"/>
      <c r="BH9" s="780"/>
      <c r="BI9" s="966"/>
      <c r="BJ9" s="1452" t="s">
        <v>720</v>
      </c>
      <c r="BK9" s="762"/>
      <c r="BL9" s="761" t="s">
        <v>721</v>
      </c>
      <c r="BM9" s="762"/>
      <c r="BN9" s="1452"/>
      <c r="BO9" s="762"/>
      <c r="BP9" s="780"/>
      <c r="BQ9" s="966"/>
      <c r="BR9" s="761"/>
      <c r="BS9" s="762"/>
      <c r="BT9" s="761"/>
      <c r="BU9" s="762"/>
      <c r="BV9" s="1452"/>
      <c r="BW9" s="762"/>
      <c r="BX9" s="780"/>
      <c r="BY9" s="966"/>
    </row>
    <row r="10" spans="1:77" ht="35.1" customHeight="1">
      <c r="A10" s="1509" t="s">
        <v>730</v>
      </c>
      <c r="B10" s="658" t="s">
        <v>731</v>
      </c>
      <c r="C10" s="654">
        <v>1966323</v>
      </c>
      <c r="D10" s="662">
        <v>2505243</v>
      </c>
      <c r="E10" s="1345" t="s">
        <v>713</v>
      </c>
      <c r="F10" s="1443" t="s">
        <v>714</v>
      </c>
      <c r="G10" s="1444" t="s">
        <v>125</v>
      </c>
      <c r="H10" s="1443" t="s">
        <v>213</v>
      </c>
      <c r="I10" s="1444" t="s">
        <v>126</v>
      </c>
      <c r="J10" s="1443" t="s">
        <v>125</v>
      </c>
      <c r="K10" s="1445"/>
      <c r="L10" s="1445" t="s">
        <v>126</v>
      </c>
      <c r="M10" s="1446" t="s">
        <v>125</v>
      </c>
      <c r="N10" s="1443" t="s">
        <v>714</v>
      </c>
      <c r="O10" s="1444" t="s">
        <v>125</v>
      </c>
      <c r="P10" s="1443" t="s">
        <v>213</v>
      </c>
      <c r="Q10" s="1444" t="s">
        <v>126</v>
      </c>
      <c r="R10" s="1443" t="s">
        <v>125</v>
      </c>
      <c r="S10" s="1445"/>
      <c r="T10" s="1445" t="s">
        <v>126</v>
      </c>
      <c r="U10" s="1503" t="s">
        <v>125</v>
      </c>
      <c r="V10" s="1450" t="s">
        <v>714</v>
      </c>
      <c r="W10" s="1451" t="s">
        <v>717</v>
      </c>
      <c r="X10" s="1452" t="s">
        <v>213</v>
      </c>
      <c r="Y10" s="1451" t="s">
        <v>715</v>
      </c>
      <c r="Z10" s="1452"/>
      <c r="AA10" s="1451"/>
      <c r="AB10" s="1453" t="s">
        <v>715</v>
      </c>
      <c r="AC10" s="1454" t="s">
        <v>715</v>
      </c>
      <c r="AD10" s="761" t="s">
        <v>716</v>
      </c>
      <c r="AE10" s="1451" t="s">
        <v>717</v>
      </c>
      <c r="AF10" s="1452" t="s">
        <v>208</v>
      </c>
      <c r="AG10" s="1451" t="s">
        <v>715</v>
      </c>
      <c r="AH10" s="1452" t="s">
        <v>213</v>
      </c>
      <c r="AI10" s="1451" t="s">
        <v>715</v>
      </c>
      <c r="AJ10" s="1453" t="s">
        <v>717</v>
      </c>
      <c r="AK10" s="781"/>
      <c r="AL10" s="761" t="s">
        <v>716</v>
      </c>
      <c r="AM10" s="762" t="s">
        <v>719</v>
      </c>
      <c r="AN10" s="761" t="s">
        <v>718</v>
      </c>
      <c r="AO10" s="762" t="s">
        <v>719</v>
      </c>
      <c r="AP10" s="1452" t="s">
        <v>213</v>
      </c>
      <c r="AQ10" s="762"/>
      <c r="AR10" s="780" t="s">
        <v>717</v>
      </c>
      <c r="AS10" s="781"/>
      <c r="AT10" s="761" t="s">
        <v>716</v>
      </c>
      <c r="AU10" s="762" t="s">
        <v>719</v>
      </c>
      <c r="AV10" s="761" t="s">
        <v>718</v>
      </c>
      <c r="AW10" s="762"/>
      <c r="AX10" s="1452" t="s">
        <v>213</v>
      </c>
      <c r="AY10" s="762"/>
      <c r="AZ10" s="780"/>
      <c r="BA10" s="966"/>
      <c r="BB10" s="1452" t="s">
        <v>716</v>
      </c>
      <c r="BC10" s="762" t="s">
        <v>719</v>
      </c>
      <c r="BD10" s="761" t="s">
        <v>727</v>
      </c>
      <c r="BE10" s="762" t="s">
        <v>719</v>
      </c>
      <c r="BF10" s="1452"/>
      <c r="BG10" s="762"/>
      <c r="BH10" s="780" t="s">
        <v>719</v>
      </c>
      <c r="BI10" s="966"/>
      <c r="BJ10" s="761" t="s">
        <v>720</v>
      </c>
      <c r="BK10" s="762"/>
      <c r="BL10" s="761" t="s">
        <v>721</v>
      </c>
      <c r="BM10" s="762"/>
      <c r="BN10" s="1452"/>
      <c r="BO10" s="762"/>
      <c r="BP10" s="780"/>
      <c r="BQ10" s="966"/>
      <c r="BR10" s="761"/>
      <c r="BS10" s="762"/>
      <c r="BT10" s="761"/>
      <c r="BU10" s="762"/>
      <c r="BV10" s="1452"/>
      <c r="BW10" s="762"/>
      <c r="BX10" s="780"/>
      <c r="BY10" s="966"/>
    </row>
    <row r="11" spans="1:77" ht="35.1" customHeight="1">
      <c r="A11" s="1510" t="s">
        <v>732</v>
      </c>
      <c r="B11" s="659" t="s">
        <v>733</v>
      </c>
      <c r="C11" s="638">
        <v>1976819</v>
      </c>
      <c r="D11" s="639">
        <v>2537157</v>
      </c>
      <c r="E11" s="1345" t="s">
        <v>713</v>
      </c>
      <c r="F11" s="1443" t="s">
        <v>714</v>
      </c>
      <c r="G11" s="1444" t="s">
        <v>126</v>
      </c>
      <c r="H11" s="1443" t="s">
        <v>213</v>
      </c>
      <c r="I11" s="1444" t="s">
        <v>126</v>
      </c>
      <c r="J11" s="1443" t="s">
        <v>126</v>
      </c>
      <c r="K11" s="1445"/>
      <c r="L11" s="1445" t="s">
        <v>126</v>
      </c>
      <c r="M11" s="1446" t="s">
        <v>126</v>
      </c>
      <c r="N11" s="1443" t="s">
        <v>714</v>
      </c>
      <c r="O11" s="1444" t="s">
        <v>126</v>
      </c>
      <c r="P11" s="1443" t="s">
        <v>213</v>
      </c>
      <c r="Q11" s="1444" t="s">
        <v>126</v>
      </c>
      <c r="R11" s="1443" t="s">
        <v>126</v>
      </c>
      <c r="S11" s="1445"/>
      <c r="T11" s="1445" t="s">
        <v>126</v>
      </c>
      <c r="U11" s="1503" t="s">
        <v>126</v>
      </c>
      <c r="V11" s="1450" t="s">
        <v>714</v>
      </c>
      <c r="W11" s="1451" t="s">
        <v>715</v>
      </c>
      <c r="X11" s="1452" t="s">
        <v>213</v>
      </c>
      <c r="Y11" s="1451" t="s">
        <v>715</v>
      </c>
      <c r="Z11" s="1452"/>
      <c r="AA11" s="1451"/>
      <c r="AB11" s="1453" t="s">
        <v>715</v>
      </c>
      <c r="AC11" s="1454" t="s">
        <v>715</v>
      </c>
      <c r="AD11" s="761" t="s">
        <v>716</v>
      </c>
      <c r="AE11" s="1451" t="s">
        <v>32</v>
      </c>
      <c r="AF11" s="1452" t="s">
        <v>208</v>
      </c>
      <c r="AG11" s="1451" t="s">
        <v>715</v>
      </c>
      <c r="AH11" s="1452" t="s">
        <v>213</v>
      </c>
      <c r="AI11" s="1451" t="s">
        <v>715</v>
      </c>
      <c r="AJ11" s="1453" t="s">
        <v>717</v>
      </c>
      <c r="AK11" s="781"/>
      <c r="AL11" s="761" t="s">
        <v>716</v>
      </c>
      <c r="AM11" s="762"/>
      <c r="AN11" s="761" t="s">
        <v>718</v>
      </c>
      <c r="AO11" s="762"/>
      <c r="AP11" s="1452" t="s">
        <v>213</v>
      </c>
      <c r="AQ11" s="762"/>
      <c r="AR11" s="780"/>
      <c r="AS11" s="781"/>
      <c r="AT11" s="761" t="s">
        <v>716</v>
      </c>
      <c r="AU11" s="762"/>
      <c r="AV11" s="761" t="s">
        <v>718</v>
      </c>
      <c r="AW11" s="762"/>
      <c r="AX11" s="1452" t="s">
        <v>213</v>
      </c>
      <c r="AY11" s="762"/>
      <c r="AZ11" s="780" t="s">
        <v>719</v>
      </c>
      <c r="BA11" s="966"/>
      <c r="BB11" s="1452" t="s">
        <v>716</v>
      </c>
      <c r="BC11" s="762"/>
      <c r="BD11" s="761" t="s">
        <v>727</v>
      </c>
      <c r="BE11" s="762"/>
      <c r="BF11" s="1452"/>
      <c r="BG11" s="762"/>
      <c r="BH11" s="780"/>
      <c r="BI11" s="966"/>
      <c r="BJ11" s="761" t="s">
        <v>720</v>
      </c>
      <c r="BK11" s="762"/>
      <c r="BL11" s="761" t="s">
        <v>721</v>
      </c>
      <c r="BM11" s="762"/>
      <c r="BN11" s="1452"/>
      <c r="BO11" s="762"/>
      <c r="BP11" s="780"/>
      <c r="BQ11" s="966"/>
      <c r="BR11" s="761"/>
      <c r="BS11" s="762"/>
      <c r="BT11" s="761"/>
      <c r="BU11" s="762"/>
      <c r="BV11" s="1452"/>
      <c r="BW11" s="762"/>
      <c r="BX11" s="780"/>
      <c r="BY11" s="966"/>
    </row>
    <row r="12" spans="1:77" ht="35.1" customHeight="1">
      <c r="A12" s="1510" t="s">
        <v>734</v>
      </c>
      <c r="B12" s="659" t="s">
        <v>735</v>
      </c>
      <c r="C12" s="638">
        <v>1975563</v>
      </c>
      <c r="D12" s="639">
        <v>2539634</v>
      </c>
      <c r="E12" s="1345" t="s">
        <v>713</v>
      </c>
      <c r="F12" s="1443" t="s">
        <v>714</v>
      </c>
      <c r="G12" s="1444" t="s">
        <v>125</v>
      </c>
      <c r="H12" s="1443" t="s">
        <v>213</v>
      </c>
      <c r="I12" s="1444" t="s">
        <v>126</v>
      </c>
      <c r="J12" s="1443" t="s">
        <v>125</v>
      </c>
      <c r="K12" s="1445"/>
      <c r="L12" s="1445" t="s">
        <v>126</v>
      </c>
      <c r="M12" s="1446" t="s">
        <v>126</v>
      </c>
      <c r="N12" s="1443" t="s">
        <v>714</v>
      </c>
      <c r="O12" s="1444" t="s">
        <v>125</v>
      </c>
      <c r="P12" s="1443" t="s">
        <v>213</v>
      </c>
      <c r="Q12" s="1444" t="s">
        <v>126</v>
      </c>
      <c r="R12" s="1443" t="s">
        <v>125</v>
      </c>
      <c r="S12" s="1445"/>
      <c r="T12" s="1445" t="s">
        <v>126</v>
      </c>
      <c r="U12" s="1503" t="s">
        <v>126</v>
      </c>
      <c r="V12" s="1450" t="s">
        <v>714</v>
      </c>
      <c r="W12" s="1451" t="s">
        <v>715</v>
      </c>
      <c r="X12" s="1452" t="s">
        <v>213</v>
      </c>
      <c r="Y12" s="1451" t="s">
        <v>715</v>
      </c>
      <c r="Z12" s="1452"/>
      <c r="AA12" s="1451"/>
      <c r="AB12" s="1453" t="s">
        <v>715</v>
      </c>
      <c r="AC12" s="1454" t="s">
        <v>715</v>
      </c>
      <c r="AD12" s="761" t="s">
        <v>716</v>
      </c>
      <c r="AE12" s="1451" t="s">
        <v>717</v>
      </c>
      <c r="AF12" s="1452" t="s">
        <v>208</v>
      </c>
      <c r="AG12" s="1451" t="s">
        <v>715</v>
      </c>
      <c r="AH12" s="1452" t="s">
        <v>213</v>
      </c>
      <c r="AI12" s="1451" t="s">
        <v>715</v>
      </c>
      <c r="AJ12" s="1453" t="s">
        <v>715</v>
      </c>
      <c r="AK12" s="781"/>
      <c r="AL12" s="761" t="s">
        <v>716</v>
      </c>
      <c r="AM12" s="762" t="s">
        <v>719</v>
      </c>
      <c r="AN12" s="761" t="s">
        <v>718</v>
      </c>
      <c r="AO12" s="762"/>
      <c r="AP12" s="1452" t="s">
        <v>213</v>
      </c>
      <c r="AQ12" s="762"/>
      <c r="AR12" s="780" t="s">
        <v>717</v>
      </c>
      <c r="AS12" s="781"/>
      <c r="AT12" s="761" t="s">
        <v>716</v>
      </c>
      <c r="AU12" s="762"/>
      <c r="AV12" s="761" t="s">
        <v>718</v>
      </c>
      <c r="AW12" s="762"/>
      <c r="AX12" s="1452" t="s">
        <v>213</v>
      </c>
      <c r="AY12" s="762"/>
      <c r="AZ12" s="780"/>
      <c r="BA12" s="966"/>
      <c r="BB12" s="1452" t="s">
        <v>716</v>
      </c>
      <c r="BC12" s="762"/>
      <c r="BD12" s="761" t="s">
        <v>727</v>
      </c>
      <c r="BE12" s="762"/>
      <c r="BF12" s="1452"/>
      <c r="BG12" s="762"/>
      <c r="BH12" s="780"/>
      <c r="BI12" s="966"/>
      <c r="BJ12" s="1452" t="s">
        <v>720</v>
      </c>
      <c r="BK12" s="762"/>
      <c r="BL12" s="761" t="s">
        <v>721</v>
      </c>
      <c r="BM12" s="762"/>
      <c r="BN12" s="1452"/>
      <c r="BO12" s="762"/>
      <c r="BP12" s="780"/>
      <c r="BQ12" s="966"/>
      <c r="BR12" s="761"/>
      <c r="BS12" s="762"/>
      <c r="BT12" s="761"/>
      <c r="BU12" s="762"/>
      <c r="BV12" s="1452"/>
      <c r="BW12" s="762"/>
      <c r="BX12" s="780"/>
      <c r="BY12" s="966"/>
    </row>
    <row r="13" spans="1:77" ht="35.1" customHeight="1">
      <c r="A13" s="1509" t="s">
        <v>736</v>
      </c>
      <c r="B13" s="659" t="s">
        <v>737</v>
      </c>
      <c r="C13" s="654">
        <v>1975915</v>
      </c>
      <c r="D13" s="662">
        <v>2444414</v>
      </c>
      <c r="E13" s="1345" t="s">
        <v>713</v>
      </c>
      <c r="F13" s="1443" t="s">
        <v>714</v>
      </c>
      <c r="G13" s="1444" t="s">
        <v>126</v>
      </c>
      <c r="H13" s="1443" t="s">
        <v>213</v>
      </c>
      <c r="I13" s="1444" t="s">
        <v>126</v>
      </c>
      <c r="J13" s="1443" t="s">
        <v>125</v>
      </c>
      <c r="K13" s="1445"/>
      <c r="L13" s="1445" t="s">
        <v>126</v>
      </c>
      <c r="M13" s="1446" t="s">
        <v>126</v>
      </c>
      <c r="N13" s="1443" t="s">
        <v>714</v>
      </c>
      <c r="O13" s="1444" t="s">
        <v>126</v>
      </c>
      <c r="P13" s="1443" t="s">
        <v>213</v>
      </c>
      <c r="Q13" s="1444" t="s">
        <v>126</v>
      </c>
      <c r="R13" s="1443" t="s">
        <v>125</v>
      </c>
      <c r="S13" s="1445"/>
      <c r="T13" s="1445" t="s">
        <v>126</v>
      </c>
      <c r="U13" s="1503" t="s">
        <v>126</v>
      </c>
      <c r="V13" s="1450" t="s">
        <v>714</v>
      </c>
      <c r="W13" s="1455" t="s">
        <v>715</v>
      </c>
      <c r="X13" s="1452" t="s">
        <v>213</v>
      </c>
      <c r="Y13" s="1451" t="s">
        <v>715</v>
      </c>
      <c r="Z13" s="1456"/>
      <c r="AA13" s="1455"/>
      <c r="AB13" s="1457" t="s">
        <v>717</v>
      </c>
      <c r="AC13" s="1458" t="s">
        <v>715</v>
      </c>
      <c r="AD13" s="761" t="s">
        <v>716</v>
      </c>
      <c r="AE13" s="1455" t="s">
        <v>717</v>
      </c>
      <c r="AF13" s="1452" t="s">
        <v>208</v>
      </c>
      <c r="AG13" s="1455" t="s">
        <v>717</v>
      </c>
      <c r="AH13" s="1452" t="s">
        <v>213</v>
      </c>
      <c r="AI13" s="1451" t="s">
        <v>715</v>
      </c>
      <c r="AJ13" s="1457" t="s">
        <v>717</v>
      </c>
      <c r="AK13" s="1096"/>
      <c r="AL13" s="761" t="s">
        <v>716</v>
      </c>
      <c r="AM13" s="782"/>
      <c r="AN13" s="761" t="s">
        <v>718</v>
      </c>
      <c r="AO13" s="782"/>
      <c r="AP13" s="1452" t="s">
        <v>213</v>
      </c>
      <c r="AQ13" s="782"/>
      <c r="AR13" s="1467"/>
      <c r="AS13" s="1096"/>
      <c r="AT13" s="761" t="s">
        <v>716</v>
      </c>
      <c r="AU13" s="782"/>
      <c r="AV13" s="761" t="s">
        <v>718</v>
      </c>
      <c r="AW13" s="782"/>
      <c r="AX13" s="1452" t="s">
        <v>213</v>
      </c>
      <c r="AY13" s="782"/>
      <c r="AZ13" s="1467" t="s">
        <v>719</v>
      </c>
      <c r="BA13" s="1468"/>
      <c r="BB13" s="1452" t="s">
        <v>716</v>
      </c>
      <c r="BC13" s="782" t="s">
        <v>719</v>
      </c>
      <c r="BD13" s="761" t="s">
        <v>727</v>
      </c>
      <c r="BE13" s="782"/>
      <c r="BF13" s="1452"/>
      <c r="BG13" s="782"/>
      <c r="BH13" s="1467"/>
      <c r="BI13" s="1468"/>
      <c r="BJ13" s="761" t="s">
        <v>720</v>
      </c>
      <c r="BK13" s="782"/>
      <c r="BL13" s="761" t="s">
        <v>721</v>
      </c>
      <c r="BM13" s="782"/>
      <c r="BN13" s="1452"/>
      <c r="BO13" s="782"/>
      <c r="BP13" s="1467"/>
      <c r="BQ13" s="1468"/>
      <c r="BR13" s="761"/>
      <c r="BS13" s="782"/>
      <c r="BT13" s="761"/>
      <c r="BU13" s="782"/>
      <c r="BV13" s="1452"/>
      <c r="BW13" s="782"/>
      <c r="BX13" s="1467"/>
      <c r="BY13" s="1468"/>
    </row>
    <row r="14" spans="1:77" ht="35.1" customHeight="1">
      <c r="A14" s="1510" t="s">
        <v>738</v>
      </c>
      <c r="B14" s="658" t="s">
        <v>739</v>
      </c>
      <c r="C14" s="638">
        <v>1975566</v>
      </c>
      <c r="D14" s="639">
        <v>2540095</v>
      </c>
      <c r="E14" s="1345" t="s">
        <v>713</v>
      </c>
      <c r="F14" s="1443" t="s">
        <v>714</v>
      </c>
      <c r="G14" s="1444" t="s">
        <v>125</v>
      </c>
      <c r="H14" s="1443" t="s">
        <v>213</v>
      </c>
      <c r="I14" s="1444" t="s">
        <v>126</v>
      </c>
      <c r="J14" s="1443" t="s">
        <v>126</v>
      </c>
      <c r="K14" s="1445"/>
      <c r="L14" s="1445" t="s">
        <v>125</v>
      </c>
      <c r="M14" s="1446" t="s">
        <v>126</v>
      </c>
      <c r="N14" s="1443" t="s">
        <v>714</v>
      </c>
      <c r="O14" s="1444" t="s">
        <v>125</v>
      </c>
      <c r="P14" s="1443" t="s">
        <v>213</v>
      </c>
      <c r="Q14" s="1444" t="s">
        <v>126</v>
      </c>
      <c r="R14" s="1443" t="s">
        <v>126</v>
      </c>
      <c r="S14" s="1445"/>
      <c r="T14" s="1445" t="s">
        <v>125</v>
      </c>
      <c r="U14" s="1503" t="s">
        <v>126</v>
      </c>
      <c r="V14" s="1450" t="s">
        <v>714</v>
      </c>
      <c r="W14" s="1451" t="s">
        <v>715</v>
      </c>
      <c r="X14" s="1452" t="s">
        <v>213</v>
      </c>
      <c r="Y14" s="1451" t="s">
        <v>715</v>
      </c>
      <c r="Z14" s="1452"/>
      <c r="AA14" s="1451"/>
      <c r="AB14" s="1453" t="s">
        <v>717</v>
      </c>
      <c r="AC14" s="1454" t="s">
        <v>715</v>
      </c>
      <c r="AD14" s="761" t="s">
        <v>716</v>
      </c>
      <c r="AE14" s="1451" t="s">
        <v>715</v>
      </c>
      <c r="AF14" s="1452" t="s">
        <v>208</v>
      </c>
      <c r="AG14" s="1451" t="s">
        <v>715</v>
      </c>
      <c r="AH14" s="1452" t="s">
        <v>213</v>
      </c>
      <c r="AI14" s="1451" t="s">
        <v>715</v>
      </c>
      <c r="AJ14" s="1453" t="s">
        <v>717</v>
      </c>
      <c r="AK14" s="1479"/>
      <c r="AL14" s="761" t="s">
        <v>716</v>
      </c>
      <c r="AM14" s="1469" t="s">
        <v>719</v>
      </c>
      <c r="AN14" s="761" t="s">
        <v>718</v>
      </c>
      <c r="AO14" s="1469"/>
      <c r="AP14" s="1452" t="s">
        <v>213</v>
      </c>
      <c r="AQ14" s="1469"/>
      <c r="AR14" s="1470" t="s">
        <v>717</v>
      </c>
      <c r="AS14" s="1479"/>
      <c r="AT14" s="761" t="s">
        <v>716</v>
      </c>
      <c r="AU14" s="1469" t="s">
        <v>719</v>
      </c>
      <c r="AV14" s="761" t="s">
        <v>718</v>
      </c>
      <c r="AW14" s="1469"/>
      <c r="AX14" s="1452" t="s">
        <v>213</v>
      </c>
      <c r="AY14" s="1469"/>
      <c r="AZ14" s="1470" t="s">
        <v>719</v>
      </c>
      <c r="BA14" s="1344"/>
      <c r="BB14" s="1452" t="s">
        <v>716</v>
      </c>
      <c r="BC14" s="1469"/>
      <c r="BD14" s="761" t="s">
        <v>727</v>
      </c>
      <c r="BE14" s="1469"/>
      <c r="BF14" s="1452"/>
      <c r="BG14" s="1469"/>
      <c r="BH14" s="1470" t="s">
        <v>719</v>
      </c>
      <c r="BI14" s="1344"/>
      <c r="BJ14" s="761" t="s">
        <v>720</v>
      </c>
      <c r="BK14" s="1469"/>
      <c r="BL14" s="761" t="s">
        <v>721</v>
      </c>
      <c r="BM14" s="1469"/>
      <c r="BN14" s="1452"/>
      <c r="BO14" s="1469"/>
      <c r="BP14" s="1470"/>
      <c r="BQ14" s="1344"/>
      <c r="BR14" s="761"/>
      <c r="BS14" s="1469"/>
      <c r="BT14" s="761"/>
      <c r="BU14" s="1469"/>
      <c r="BV14" s="1452"/>
      <c r="BW14" s="1469"/>
      <c r="BX14" s="1470"/>
      <c r="BY14" s="1344"/>
    </row>
    <row r="15" spans="1:77" ht="35.1" customHeight="1">
      <c r="A15" s="1509" t="s">
        <v>740</v>
      </c>
      <c r="B15" s="659" t="s">
        <v>741</v>
      </c>
      <c r="C15" s="654">
        <v>1975914</v>
      </c>
      <c r="D15" s="662">
        <v>2466578</v>
      </c>
      <c r="E15" s="1345" t="s">
        <v>713</v>
      </c>
      <c r="F15" s="1443" t="s">
        <v>714</v>
      </c>
      <c r="G15" s="1444" t="s">
        <v>126</v>
      </c>
      <c r="H15" s="1443" t="s">
        <v>213</v>
      </c>
      <c r="I15" s="1444" t="s">
        <v>126</v>
      </c>
      <c r="J15" s="1443" t="s">
        <v>126</v>
      </c>
      <c r="K15" s="1445"/>
      <c r="L15" s="1445" t="s">
        <v>126</v>
      </c>
      <c r="M15" s="1446" t="s">
        <v>126</v>
      </c>
      <c r="N15" s="1443" t="s">
        <v>714</v>
      </c>
      <c r="O15" s="1444" t="s">
        <v>126</v>
      </c>
      <c r="P15" s="1443" t="s">
        <v>213</v>
      </c>
      <c r="Q15" s="1444" t="s">
        <v>126</v>
      </c>
      <c r="R15" s="1443" t="s">
        <v>126</v>
      </c>
      <c r="S15" s="1445"/>
      <c r="T15" s="1445" t="s">
        <v>126</v>
      </c>
      <c r="U15" s="1503" t="s">
        <v>126</v>
      </c>
      <c r="V15" s="1450" t="s">
        <v>714</v>
      </c>
      <c r="W15" s="1451" t="s">
        <v>715</v>
      </c>
      <c r="X15" s="1452" t="s">
        <v>213</v>
      </c>
      <c r="Y15" s="1451" t="s">
        <v>715</v>
      </c>
      <c r="Z15" s="1452"/>
      <c r="AA15" s="1451"/>
      <c r="AB15" s="1453" t="s">
        <v>717</v>
      </c>
      <c r="AC15" s="1454" t="s">
        <v>715</v>
      </c>
      <c r="AD15" s="761" t="s">
        <v>716</v>
      </c>
      <c r="AE15" s="1451" t="s">
        <v>717</v>
      </c>
      <c r="AF15" s="1452" t="s">
        <v>208</v>
      </c>
      <c r="AG15" s="1451" t="s">
        <v>717</v>
      </c>
      <c r="AH15" s="1452" t="s">
        <v>213</v>
      </c>
      <c r="AI15" s="1451" t="s">
        <v>715</v>
      </c>
      <c r="AJ15" s="1453" t="s">
        <v>715</v>
      </c>
      <c r="AK15" s="1479"/>
      <c r="AL15" s="761" t="s">
        <v>716</v>
      </c>
      <c r="AM15" s="1469"/>
      <c r="AN15" s="761" t="s">
        <v>718</v>
      </c>
      <c r="AO15" s="1469"/>
      <c r="AP15" s="1452" t="s">
        <v>213</v>
      </c>
      <c r="AQ15" s="1469"/>
      <c r="AR15" s="1470"/>
      <c r="AS15" s="1479"/>
      <c r="AT15" s="761" t="s">
        <v>716</v>
      </c>
      <c r="AU15" s="1469"/>
      <c r="AV15" s="761" t="s">
        <v>718</v>
      </c>
      <c r="AW15" s="1469"/>
      <c r="AX15" s="1452" t="s">
        <v>213</v>
      </c>
      <c r="AY15" s="1469"/>
      <c r="AZ15" s="1470"/>
      <c r="BA15" s="1344"/>
      <c r="BB15" s="1452" t="s">
        <v>716</v>
      </c>
      <c r="BC15" s="1469" t="s">
        <v>719</v>
      </c>
      <c r="BD15" s="761" t="s">
        <v>727</v>
      </c>
      <c r="BE15" s="1469"/>
      <c r="BF15" s="1452"/>
      <c r="BG15" s="1469"/>
      <c r="BH15" s="1470"/>
      <c r="BI15" s="1344"/>
      <c r="BJ15" s="1452" t="s">
        <v>720</v>
      </c>
      <c r="BK15" s="1469"/>
      <c r="BL15" s="761" t="s">
        <v>721</v>
      </c>
      <c r="BM15" s="1469"/>
      <c r="BN15" s="1452"/>
      <c r="BO15" s="1469"/>
      <c r="BP15" s="1470"/>
      <c r="BQ15" s="1344"/>
      <c r="BR15" s="761"/>
      <c r="BS15" s="1469"/>
      <c r="BT15" s="761"/>
      <c r="BU15" s="1469"/>
      <c r="BV15" s="1452"/>
      <c r="BW15" s="1469"/>
      <c r="BX15" s="1470"/>
      <c r="BY15" s="1344"/>
    </row>
    <row r="16" spans="1:77" ht="35.1" customHeight="1">
      <c r="A16" s="1509" t="s">
        <v>742</v>
      </c>
      <c r="B16" s="658" t="s">
        <v>743</v>
      </c>
      <c r="C16" s="654">
        <v>1975923</v>
      </c>
      <c r="D16" s="662">
        <v>2491129</v>
      </c>
      <c r="E16" s="1345" t="s">
        <v>713</v>
      </c>
      <c r="F16" s="1443" t="s">
        <v>714</v>
      </c>
      <c r="G16" s="1444" t="s">
        <v>125</v>
      </c>
      <c r="H16" s="1443" t="s">
        <v>213</v>
      </c>
      <c r="I16" s="1444" t="s">
        <v>126</v>
      </c>
      <c r="J16" s="1443" t="s">
        <v>125</v>
      </c>
      <c r="K16" s="1445"/>
      <c r="L16" s="1445" t="s">
        <v>126</v>
      </c>
      <c r="M16" s="1446" t="s">
        <v>125</v>
      </c>
      <c r="N16" s="1443" t="s">
        <v>714</v>
      </c>
      <c r="O16" s="1444" t="s">
        <v>125</v>
      </c>
      <c r="P16" s="1443" t="s">
        <v>213</v>
      </c>
      <c r="Q16" s="1444" t="s">
        <v>126</v>
      </c>
      <c r="R16" s="1443" t="s">
        <v>125</v>
      </c>
      <c r="S16" s="1445"/>
      <c r="T16" s="1445" t="s">
        <v>126</v>
      </c>
      <c r="U16" s="1503" t="s">
        <v>125</v>
      </c>
      <c r="V16" s="1450" t="s">
        <v>714</v>
      </c>
      <c r="W16" s="1451" t="s">
        <v>715</v>
      </c>
      <c r="X16" s="1452" t="s">
        <v>213</v>
      </c>
      <c r="Y16" s="1451" t="s">
        <v>715</v>
      </c>
      <c r="Z16" s="1452"/>
      <c r="AA16" s="1451"/>
      <c r="AB16" s="1453" t="s">
        <v>715</v>
      </c>
      <c r="AC16" s="1454" t="s">
        <v>715</v>
      </c>
      <c r="AD16" s="761" t="s">
        <v>716</v>
      </c>
      <c r="AE16" s="1451" t="s">
        <v>717</v>
      </c>
      <c r="AF16" s="1452" t="s">
        <v>208</v>
      </c>
      <c r="AG16" s="1451" t="s">
        <v>715</v>
      </c>
      <c r="AH16" s="1452" t="s">
        <v>213</v>
      </c>
      <c r="AI16" s="1451" t="s">
        <v>715</v>
      </c>
      <c r="AJ16" s="1453" t="s">
        <v>717</v>
      </c>
      <c r="AK16" s="1479"/>
      <c r="AL16" s="761" t="s">
        <v>716</v>
      </c>
      <c r="AM16" s="1469"/>
      <c r="AN16" s="761" t="s">
        <v>718</v>
      </c>
      <c r="AO16" s="1469"/>
      <c r="AP16" s="1452" t="s">
        <v>213</v>
      </c>
      <c r="AQ16" s="1469"/>
      <c r="AR16" s="1470" t="s">
        <v>717</v>
      </c>
      <c r="AS16" s="1479"/>
      <c r="AT16" s="761" t="s">
        <v>716</v>
      </c>
      <c r="AU16" s="1469" t="s">
        <v>719</v>
      </c>
      <c r="AV16" s="761" t="s">
        <v>718</v>
      </c>
      <c r="AW16" s="1469"/>
      <c r="AX16" s="1452" t="s">
        <v>213</v>
      </c>
      <c r="AY16" s="1469" t="s">
        <v>719</v>
      </c>
      <c r="AZ16" s="1470" t="s">
        <v>719</v>
      </c>
      <c r="BA16" s="1344"/>
      <c r="BB16" s="1452" t="s">
        <v>716</v>
      </c>
      <c r="BC16" s="1469"/>
      <c r="BD16" s="761" t="s">
        <v>727</v>
      </c>
      <c r="BE16" s="1469"/>
      <c r="BF16" s="1452"/>
      <c r="BG16" s="1469"/>
      <c r="BH16" s="1470" t="s">
        <v>719</v>
      </c>
      <c r="BI16" s="1344"/>
      <c r="BJ16" s="761" t="s">
        <v>720</v>
      </c>
      <c r="BK16" s="1469"/>
      <c r="BL16" s="761" t="s">
        <v>721</v>
      </c>
      <c r="BM16" s="1469"/>
      <c r="BN16" s="1452"/>
      <c r="BO16" s="1469"/>
      <c r="BP16" s="1470"/>
      <c r="BQ16" s="1344"/>
      <c r="BR16" s="761"/>
      <c r="BS16" s="1469"/>
      <c r="BT16" s="761"/>
      <c r="BU16" s="1469"/>
      <c r="BV16" s="1452"/>
      <c r="BW16" s="1469"/>
      <c r="BX16" s="1470"/>
      <c r="BY16" s="1344"/>
    </row>
    <row r="17" spans="1:77" ht="35.1" customHeight="1">
      <c r="A17" s="1509" t="s">
        <v>744</v>
      </c>
      <c r="B17" s="658" t="s">
        <v>745</v>
      </c>
      <c r="C17" s="654">
        <v>1975950</v>
      </c>
      <c r="D17" s="662">
        <v>2497051</v>
      </c>
      <c r="E17" s="1345" t="s">
        <v>713</v>
      </c>
      <c r="F17" s="1443" t="s">
        <v>714</v>
      </c>
      <c r="G17" s="1444" t="s">
        <v>126</v>
      </c>
      <c r="H17" s="1443" t="s">
        <v>213</v>
      </c>
      <c r="I17" s="1444" t="s">
        <v>126</v>
      </c>
      <c r="J17" s="1443" t="s">
        <v>126</v>
      </c>
      <c r="K17" s="1445"/>
      <c r="L17" s="1445" t="s">
        <v>125</v>
      </c>
      <c r="M17" s="1446" t="s">
        <v>126</v>
      </c>
      <c r="N17" s="1443" t="s">
        <v>714</v>
      </c>
      <c r="O17" s="1444" t="s">
        <v>126</v>
      </c>
      <c r="P17" s="1443" t="s">
        <v>213</v>
      </c>
      <c r="Q17" s="1444" t="s">
        <v>126</v>
      </c>
      <c r="R17" s="1443" t="s">
        <v>126</v>
      </c>
      <c r="S17" s="1445"/>
      <c r="T17" s="1445" t="s">
        <v>125</v>
      </c>
      <c r="U17" s="1503" t="s">
        <v>126</v>
      </c>
      <c r="V17" s="1450" t="s">
        <v>714</v>
      </c>
      <c r="W17" s="1451" t="s">
        <v>715</v>
      </c>
      <c r="X17" s="1452" t="s">
        <v>213</v>
      </c>
      <c r="Y17" s="1451" t="s">
        <v>715</v>
      </c>
      <c r="Z17" s="1452"/>
      <c r="AA17" s="1451"/>
      <c r="AB17" s="1457" t="s">
        <v>717</v>
      </c>
      <c r="AC17" s="1454" t="s">
        <v>715</v>
      </c>
      <c r="AD17" s="761" t="s">
        <v>716</v>
      </c>
      <c r="AE17" s="1451" t="s">
        <v>717</v>
      </c>
      <c r="AF17" s="1452" t="s">
        <v>208</v>
      </c>
      <c r="AG17" s="1455" t="s">
        <v>717</v>
      </c>
      <c r="AH17" s="1452" t="s">
        <v>213</v>
      </c>
      <c r="AI17" s="1451" t="s">
        <v>717</v>
      </c>
      <c r="AJ17" s="1457" t="s">
        <v>717</v>
      </c>
      <c r="AK17" s="1479"/>
      <c r="AL17" s="761" t="s">
        <v>716</v>
      </c>
      <c r="AM17" s="1469"/>
      <c r="AN17" s="761" t="s">
        <v>718</v>
      </c>
      <c r="AO17" s="1469"/>
      <c r="AP17" s="1452" t="s">
        <v>213</v>
      </c>
      <c r="AQ17" s="1469"/>
      <c r="AR17" s="1470"/>
      <c r="AS17" s="1479"/>
      <c r="AT17" s="761" t="s">
        <v>716</v>
      </c>
      <c r="AU17" s="1469"/>
      <c r="AV17" s="761" t="s">
        <v>718</v>
      </c>
      <c r="AW17" s="1469"/>
      <c r="AX17" s="1452" t="s">
        <v>213</v>
      </c>
      <c r="AY17" s="1469"/>
      <c r="AZ17" s="1470" t="s">
        <v>719</v>
      </c>
      <c r="BA17" s="1344"/>
      <c r="BB17" s="1452" t="s">
        <v>716</v>
      </c>
      <c r="BC17" s="1469"/>
      <c r="BD17" s="761" t="s">
        <v>727</v>
      </c>
      <c r="BE17" s="1469"/>
      <c r="BF17" s="1452"/>
      <c r="BG17" s="1469"/>
      <c r="BH17" s="1470"/>
      <c r="BI17" s="1344"/>
      <c r="BJ17" s="761" t="s">
        <v>720</v>
      </c>
      <c r="BK17" s="1469"/>
      <c r="BL17" s="761" t="s">
        <v>721</v>
      </c>
      <c r="BM17" s="1469"/>
      <c r="BN17" s="1452"/>
      <c r="BO17" s="1469"/>
      <c r="BP17" s="1470"/>
      <c r="BQ17" s="1344"/>
      <c r="BR17" s="761"/>
      <c r="BS17" s="1469"/>
      <c r="BT17" s="761"/>
      <c r="BU17" s="1469"/>
      <c r="BV17" s="1452"/>
      <c r="BW17" s="1469"/>
      <c r="BX17" s="1470"/>
      <c r="BY17" s="1344"/>
    </row>
    <row r="18" spans="1:77" ht="35.1" customHeight="1">
      <c r="A18" s="1510" t="s">
        <v>746</v>
      </c>
      <c r="B18" s="658" t="s">
        <v>747</v>
      </c>
      <c r="C18" s="638">
        <v>1976743</v>
      </c>
      <c r="D18" s="639">
        <v>2537347</v>
      </c>
      <c r="E18" s="1345" t="s">
        <v>713</v>
      </c>
      <c r="F18" s="1443" t="s">
        <v>714</v>
      </c>
      <c r="G18" s="1444" t="s">
        <v>126</v>
      </c>
      <c r="H18" s="1443" t="s">
        <v>213</v>
      </c>
      <c r="I18" s="1444" t="s">
        <v>126</v>
      </c>
      <c r="J18" s="1443" t="s">
        <v>126</v>
      </c>
      <c r="K18" s="1445"/>
      <c r="L18" s="1445" t="s">
        <v>126</v>
      </c>
      <c r="M18" s="1446" t="s">
        <v>126</v>
      </c>
      <c r="N18" s="1443" t="s">
        <v>714</v>
      </c>
      <c r="O18" s="1444" t="s">
        <v>126</v>
      </c>
      <c r="P18" s="1443" t="s">
        <v>213</v>
      </c>
      <c r="Q18" s="1444" t="s">
        <v>126</v>
      </c>
      <c r="R18" s="1443" t="s">
        <v>126</v>
      </c>
      <c r="S18" s="1445"/>
      <c r="T18" s="1445" t="s">
        <v>126</v>
      </c>
      <c r="U18" s="1503" t="s">
        <v>126</v>
      </c>
      <c r="V18" s="1450" t="s">
        <v>714</v>
      </c>
      <c r="W18" s="1451" t="s">
        <v>715</v>
      </c>
      <c r="X18" s="1452" t="s">
        <v>213</v>
      </c>
      <c r="Y18" s="1451" t="s">
        <v>715</v>
      </c>
      <c r="Z18" s="1452"/>
      <c r="AA18" s="1451"/>
      <c r="AB18" s="1453" t="s">
        <v>717</v>
      </c>
      <c r="AC18" s="1454" t="s">
        <v>715</v>
      </c>
      <c r="AD18" s="761" t="s">
        <v>716</v>
      </c>
      <c r="AE18" s="1451" t="s">
        <v>717</v>
      </c>
      <c r="AF18" s="1452" t="s">
        <v>208</v>
      </c>
      <c r="AG18" s="1451" t="s">
        <v>715</v>
      </c>
      <c r="AH18" s="1452" t="s">
        <v>213</v>
      </c>
      <c r="AI18" s="1451" t="s">
        <v>715</v>
      </c>
      <c r="AJ18" s="1453" t="s">
        <v>717</v>
      </c>
      <c r="AK18" s="1479"/>
      <c r="AL18" s="761" t="s">
        <v>716</v>
      </c>
      <c r="AM18" s="1469"/>
      <c r="AN18" s="761" t="s">
        <v>718</v>
      </c>
      <c r="AO18" s="1469"/>
      <c r="AP18" s="1452" t="s">
        <v>213</v>
      </c>
      <c r="AQ18" s="1469"/>
      <c r="AR18" s="1470"/>
      <c r="AS18" s="1479"/>
      <c r="AT18" s="761" t="s">
        <v>716</v>
      </c>
      <c r="AU18" s="1469"/>
      <c r="AV18" s="761" t="s">
        <v>718</v>
      </c>
      <c r="AW18" s="1469"/>
      <c r="AX18" s="1452" t="s">
        <v>213</v>
      </c>
      <c r="AY18" s="1469"/>
      <c r="AZ18" s="1470" t="s">
        <v>719</v>
      </c>
      <c r="BA18" s="1344"/>
      <c r="BB18" s="1452" t="s">
        <v>716</v>
      </c>
      <c r="BC18" s="1469"/>
      <c r="BD18" s="761" t="s">
        <v>727</v>
      </c>
      <c r="BE18" s="1469"/>
      <c r="BF18" s="1452"/>
      <c r="BG18" s="1469"/>
      <c r="BH18" s="1470"/>
      <c r="BI18" s="1344"/>
      <c r="BJ18" s="1452" t="s">
        <v>720</v>
      </c>
      <c r="BK18" s="1469"/>
      <c r="BL18" s="761" t="s">
        <v>721</v>
      </c>
      <c r="BM18" s="1469"/>
      <c r="BN18" s="1452"/>
      <c r="BO18" s="1469"/>
      <c r="BP18" s="1470"/>
      <c r="BQ18" s="1344"/>
      <c r="BR18" s="761"/>
      <c r="BS18" s="1469"/>
      <c r="BT18" s="761"/>
      <c r="BU18" s="1469"/>
      <c r="BV18" s="1452"/>
      <c r="BW18" s="1469"/>
      <c r="BX18" s="1470"/>
      <c r="BY18" s="1344"/>
    </row>
    <row r="19" spans="1:77" ht="35.1" customHeight="1">
      <c r="A19" s="1510" t="s">
        <v>748</v>
      </c>
      <c r="B19" s="659" t="s">
        <v>749</v>
      </c>
      <c r="C19" s="638">
        <v>1975702</v>
      </c>
      <c r="D19" s="639">
        <v>2522486</v>
      </c>
      <c r="E19" s="1345" t="s">
        <v>713</v>
      </c>
      <c r="F19" s="1443" t="s">
        <v>714</v>
      </c>
      <c r="G19" s="1444" t="s">
        <v>126</v>
      </c>
      <c r="H19" s="1443" t="s">
        <v>213</v>
      </c>
      <c r="I19" s="1444" t="s">
        <v>126</v>
      </c>
      <c r="J19" s="1443" t="s">
        <v>125</v>
      </c>
      <c r="K19" s="1445"/>
      <c r="L19" s="1445" t="s">
        <v>126</v>
      </c>
      <c r="M19" s="1446" t="s">
        <v>126</v>
      </c>
      <c r="N19" s="1443" t="s">
        <v>714</v>
      </c>
      <c r="O19" s="1444" t="s">
        <v>126</v>
      </c>
      <c r="P19" s="1443" t="s">
        <v>213</v>
      </c>
      <c r="Q19" s="1444" t="s">
        <v>126</v>
      </c>
      <c r="R19" s="1443" t="s">
        <v>125</v>
      </c>
      <c r="S19" s="1445"/>
      <c r="T19" s="1445" t="s">
        <v>126</v>
      </c>
      <c r="U19" s="1503" t="s">
        <v>126</v>
      </c>
      <c r="V19" s="1450" t="s">
        <v>714</v>
      </c>
      <c r="W19" s="1451" t="s">
        <v>715</v>
      </c>
      <c r="X19" s="1452" t="s">
        <v>213</v>
      </c>
      <c r="Y19" s="1451" t="s">
        <v>715</v>
      </c>
      <c r="Z19" s="1452"/>
      <c r="AA19" s="1451"/>
      <c r="AB19" s="1453" t="s">
        <v>715</v>
      </c>
      <c r="AC19" s="1454" t="s">
        <v>715</v>
      </c>
      <c r="AD19" s="761" t="s">
        <v>716</v>
      </c>
      <c r="AE19" s="1451" t="s">
        <v>717</v>
      </c>
      <c r="AF19" s="1452" t="s">
        <v>208</v>
      </c>
      <c r="AG19" s="1451" t="s">
        <v>717</v>
      </c>
      <c r="AH19" s="1452" t="s">
        <v>213</v>
      </c>
      <c r="AI19" s="1451" t="s">
        <v>717</v>
      </c>
      <c r="AJ19" s="1453" t="s">
        <v>717</v>
      </c>
      <c r="AK19" s="1479"/>
      <c r="AL19" s="761" t="s">
        <v>716</v>
      </c>
      <c r="AM19" s="1469" t="s">
        <v>719</v>
      </c>
      <c r="AN19" s="761" t="s">
        <v>718</v>
      </c>
      <c r="AO19" s="1469"/>
      <c r="AP19" s="1452" t="s">
        <v>213</v>
      </c>
      <c r="AQ19" s="1469"/>
      <c r="AR19" s="1470" t="s">
        <v>719</v>
      </c>
      <c r="AS19" s="1479"/>
      <c r="AT19" s="761" t="s">
        <v>716</v>
      </c>
      <c r="AU19" s="1469" t="s">
        <v>719</v>
      </c>
      <c r="AV19" s="761" t="s">
        <v>718</v>
      </c>
      <c r="AW19" s="1469"/>
      <c r="AX19" s="1452" t="s">
        <v>213</v>
      </c>
      <c r="AY19" s="1469"/>
      <c r="AZ19" s="1470"/>
      <c r="BA19" s="1344"/>
      <c r="BB19" s="1452" t="s">
        <v>716</v>
      </c>
      <c r="BC19" s="1469" t="s">
        <v>719</v>
      </c>
      <c r="BD19" s="761" t="s">
        <v>727</v>
      </c>
      <c r="BE19" s="1469" t="s">
        <v>719</v>
      </c>
      <c r="BF19" s="1452"/>
      <c r="BG19" s="1469"/>
      <c r="BH19" s="1470" t="s">
        <v>719</v>
      </c>
      <c r="BI19" s="1344"/>
      <c r="BJ19" s="761" t="s">
        <v>720</v>
      </c>
      <c r="BK19" s="1469"/>
      <c r="BL19" s="761" t="s">
        <v>721</v>
      </c>
      <c r="BM19" s="1469"/>
      <c r="BN19" s="1452"/>
      <c r="BO19" s="1469"/>
      <c r="BP19" s="1470"/>
      <c r="BQ19" s="1344"/>
      <c r="BR19" s="761"/>
      <c r="BS19" s="1469"/>
      <c r="BT19" s="761"/>
      <c r="BU19" s="1469"/>
      <c r="BV19" s="1452"/>
      <c r="BW19" s="1469"/>
      <c r="BX19" s="1470"/>
      <c r="BY19" s="1344"/>
    </row>
    <row r="20" spans="1:77" ht="35.1" customHeight="1">
      <c r="A20" s="1510" t="s">
        <v>750</v>
      </c>
      <c r="B20" s="659" t="s">
        <v>751</v>
      </c>
      <c r="C20" s="638">
        <v>1975701</v>
      </c>
      <c r="D20" s="639">
        <v>2534208</v>
      </c>
      <c r="E20" s="1345" t="s">
        <v>713</v>
      </c>
      <c r="F20" s="1443" t="s">
        <v>714</v>
      </c>
      <c r="G20" s="1444" t="s">
        <v>126</v>
      </c>
      <c r="H20" s="1443" t="s">
        <v>213</v>
      </c>
      <c r="I20" s="1444" t="s">
        <v>126</v>
      </c>
      <c r="J20" s="1443" t="s">
        <v>126</v>
      </c>
      <c r="K20" s="1445"/>
      <c r="L20" s="1445" t="s">
        <v>125</v>
      </c>
      <c r="M20" s="1446" t="s">
        <v>126</v>
      </c>
      <c r="N20" s="1443" t="s">
        <v>714</v>
      </c>
      <c r="O20" s="1444" t="s">
        <v>126</v>
      </c>
      <c r="P20" s="1443" t="s">
        <v>213</v>
      </c>
      <c r="Q20" s="1444" t="s">
        <v>126</v>
      </c>
      <c r="R20" s="1443" t="s">
        <v>126</v>
      </c>
      <c r="S20" s="1445"/>
      <c r="T20" s="1445" t="s">
        <v>125</v>
      </c>
      <c r="U20" s="1503" t="s">
        <v>126</v>
      </c>
      <c r="V20" s="1450" t="s">
        <v>714</v>
      </c>
      <c r="W20" s="1451" t="s">
        <v>715</v>
      </c>
      <c r="X20" s="1452" t="s">
        <v>213</v>
      </c>
      <c r="Y20" s="1451" t="s">
        <v>715</v>
      </c>
      <c r="Z20" s="1452"/>
      <c r="AA20" s="1451"/>
      <c r="AB20" s="1453" t="s">
        <v>717</v>
      </c>
      <c r="AC20" s="1454" t="s">
        <v>715</v>
      </c>
      <c r="AD20" s="761" t="s">
        <v>716</v>
      </c>
      <c r="AE20" s="1451" t="s">
        <v>715</v>
      </c>
      <c r="AF20" s="1452" t="s">
        <v>208</v>
      </c>
      <c r="AG20" s="1451" t="s">
        <v>715</v>
      </c>
      <c r="AH20" s="1452" t="s">
        <v>213</v>
      </c>
      <c r="AI20" s="1451" t="s">
        <v>715</v>
      </c>
      <c r="AJ20" s="1453" t="s">
        <v>715</v>
      </c>
      <c r="AK20" s="1480"/>
      <c r="AL20" s="761" t="s">
        <v>716</v>
      </c>
      <c r="AM20" s="1471"/>
      <c r="AN20" s="761" t="s">
        <v>718</v>
      </c>
      <c r="AO20" s="1471"/>
      <c r="AP20" s="1452" t="s">
        <v>213</v>
      </c>
      <c r="AQ20" s="1471"/>
      <c r="AR20" s="1472"/>
      <c r="AS20" s="1480"/>
      <c r="AT20" s="761" t="s">
        <v>716</v>
      </c>
      <c r="AU20" s="1471"/>
      <c r="AV20" s="761" t="s">
        <v>718</v>
      </c>
      <c r="AW20" s="1471"/>
      <c r="AX20" s="1452" t="s">
        <v>213</v>
      </c>
      <c r="AY20" s="1471"/>
      <c r="AZ20" s="1472"/>
      <c r="BA20" s="1473"/>
      <c r="BB20" s="1452" t="s">
        <v>716</v>
      </c>
      <c r="BC20" s="1471"/>
      <c r="BD20" s="761" t="s">
        <v>727</v>
      </c>
      <c r="BE20" s="1471"/>
      <c r="BF20" s="1452"/>
      <c r="BG20" s="1471"/>
      <c r="BH20" s="1472"/>
      <c r="BI20" s="1473"/>
      <c r="BJ20" s="761" t="s">
        <v>720</v>
      </c>
      <c r="BK20" s="1471"/>
      <c r="BL20" s="761" t="s">
        <v>721</v>
      </c>
      <c r="BM20" s="1471"/>
      <c r="BN20" s="1452"/>
      <c r="BO20" s="1471"/>
      <c r="BP20" s="1472"/>
      <c r="BQ20" s="1473"/>
      <c r="BR20" s="761"/>
      <c r="BS20" s="1471"/>
      <c r="BT20" s="761"/>
      <c r="BU20" s="1471"/>
      <c r="BV20" s="1452"/>
      <c r="BW20" s="1471"/>
      <c r="BX20" s="1472"/>
      <c r="BY20" s="1473"/>
    </row>
    <row r="21" spans="1:77" ht="35.1" customHeight="1">
      <c r="A21" s="1509" t="s">
        <v>752</v>
      </c>
      <c r="B21" s="659" t="s">
        <v>753</v>
      </c>
      <c r="C21" s="654">
        <v>1975913</v>
      </c>
      <c r="D21" s="662">
        <v>2506201</v>
      </c>
      <c r="E21" s="1345" t="s">
        <v>713</v>
      </c>
      <c r="F21" s="1443" t="s">
        <v>714</v>
      </c>
      <c r="G21" s="1444" t="s">
        <v>126</v>
      </c>
      <c r="H21" s="1443" t="s">
        <v>213</v>
      </c>
      <c r="I21" s="1444" t="s">
        <v>126</v>
      </c>
      <c r="J21" s="1443" t="s">
        <v>125</v>
      </c>
      <c r="K21" s="1445"/>
      <c r="L21" s="1445" t="s">
        <v>126</v>
      </c>
      <c r="M21" s="1446" t="s">
        <v>126</v>
      </c>
      <c r="N21" s="1443" t="s">
        <v>714</v>
      </c>
      <c r="O21" s="1444" t="s">
        <v>126</v>
      </c>
      <c r="P21" s="1443" t="s">
        <v>213</v>
      </c>
      <c r="Q21" s="1444" t="s">
        <v>126</v>
      </c>
      <c r="R21" s="1443" t="s">
        <v>125</v>
      </c>
      <c r="S21" s="1445"/>
      <c r="T21" s="1445" t="s">
        <v>126</v>
      </c>
      <c r="U21" s="1503" t="s">
        <v>126</v>
      </c>
      <c r="V21" s="1450" t="s">
        <v>714</v>
      </c>
      <c r="W21" s="1451" t="s">
        <v>717</v>
      </c>
      <c r="X21" s="1452" t="s">
        <v>213</v>
      </c>
      <c r="Y21" s="1451" t="s">
        <v>715</v>
      </c>
      <c r="Z21" s="1452"/>
      <c r="AA21" s="1451"/>
      <c r="AB21" s="1453" t="s">
        <v>715</v>
      </c>
      <c r="AC21" s="1454" t="s">
        <v>715</v>
      </c>
      <c r="AD21" s="761" t="s">
        <v>716</v>
      </c>
      <c r="AE21" s="1451" t="s">
        <v>717</v>
      </c>
      <c r="AF21" s="1452" t="s">
        <v>208</v>
      </c>
      <c r="AG21" s="1451" t="s">
        <v>717</v>
      </c>
      <c r="AH21" s="1452" t="s">
        <v>213</v>
      </c>
      <c r="AI21" s="1451" t="s">
        <v>717</v>
      </c>
      <c r="AJ21" s="1453" t="s">
        <v>717</v>
      </c>
      <c r="AK21" s="1480"/>
      <c r="AL21" s="761" t="s">
        <v>716</v>
      </c>
      <c r="AM21" s="1471"/>
      <c r="AN21" s="761" t="s">
        <v>718</v>
      </c>
      <c r="AO21" s="1471"/>
      <c r="AP21" s="1452" t="s">
        <v>213</v>
      </c>
      <c r="AQ21" s="1471"/>
      <c r="AR21" s="1472"/>
      <c r="AS21" s="1480"/>
      <c r="AT21" s="761" t="s">
        <v>716</v>
      </c>
      <c r="AU21" s="1471"/>
      <c r="AV21" s="761" t="s">
        <v>718</v>
      </c>
      <c r="AW21" s="1471"/>
      <c r="AX21" s="1452" t="s">
        <v>213</v>
      </c>
      <c r="AY21" s="1471"/>
      <c r="AZ21" s="1472"/>
      <c r="BA21" s="1473"/>
      <c r="BB21" s="1452" t="s">
        <v>716</v>
      </c>
      <c r="BC21" s="1471"/>
      <c r="BD21" s="761" t="s">
        <v>727</v>
      </c>
      <c r="BE21" s="1471"/>
      <c r="BF21" s="1452"/>
      <c r="BG21" s="1471"/>
      <c r="BH21" s="1472"/>
      <c r="BI21" s="1473"/>
      <c r="BJ21" s="1452" t="s">
        <v>720</v>
      </c>
      <c r="BK21" s="1471"/>
      <c r="BL21" s="761" t="s">
        <v>721</v>
      </c>
      <c r="BM21" s="1471"/>
      <c r="BN21" s="1452"/>
      <c r="BO21" s="1471"/>
      <c r="BP21" s="1472"/>
      <c r="BQ21" s="1473"/>
      <c r="BR21" s="761"/>
      <c r="BS21" s="1471"/>
      <c r="BT21" s="761"/>
      <c r="BU21" s="1471"/>
      <c r="BV21" s="1452"/>
      <c r="BW21" s="1471"/>
      <c r="BX21" s="1472"/>
      <c r="BY21" s="1473"/>
    </row>
    <row r="22" spans="1:77" ht="35.1" customHeight="1">
      <c r="A22" s="1509" t="s">
        <v>754</v>
      </c>
      <c r="B22" s="658" t="s">
        <v>755</v>
      </c>
      <c r="C22" s="654">
        <v>1975924</v>
      </c>
      <c r="D22" s="662">
        <v>2505160</v>
      </c>
      <c r="E22" s="1345" t="s">
        <v>713</v>
      </c>
      <c r="F22" s="1443" t="s">
        <v>714</v>
      </c>
      <c r="G22" s="1444" t="s">
        <v>126</v>
      </c>
      <c r="H22" s="1443" t="s">
        <v>213</v>
      </c>
      <c r="I22" s="1444" t="s">
        <v>126</v>
      </c>
      <c r="J22" s="1443" t="s">
        <v>125</v>
      </c>
      <c r="K22" s="1445"/>
      <c r="L22" s="1445" t="s">
        <v>126</v>
      </c>
      <c r="M22" s="1446" t="s">
        <v>125</v>
      </c>
      <c r="N22" s="1443" t="s">
        <v>714</v>
      </c>
      <c r="O22" s="1444" t="s">
        <v>126</v>
      </c>
      <c r="P22" s="1443" t="s">
        <v>213</v>
      </c>
      <c r="Q22" s="1444" t="s">
        <v>126</v>
      </c>
      <c r="R22" s="1443" t="s">
        <v>125</v>
      </c>
      <c r="S22" s="1445"/>
      <c r="T22" s="1445" t="s">
        <v>126</v>
      </c>
      <c r="U22" s="1503" t="s">
        <v>125</v>
      </c>
      <c r="V22" s="1450" t="s">
        <v>714</v>
      </c>
      <c r="W22" s="1455" t="s">
        <v>717</v>
      </c>
      <c r="X22" s="1452" t="s">
        <v>213</v>
      </c>
      <c r="Y22" s="1451" t="s">
        <v>715</v>
      </c>
      <c r="Z22" s="1456"/>
      <c r="AA22" s="1455"/>
      <c r="AB22" s="1457" t="s">
        <v>715</v>
      </c>
      <c r="AC22" s="1458" t="s">
        <v>715</v>
      </c>
      <c r="AD22" s="761" t="s">
        <v>716</v>
      </c>
      <c r="AE22" s="1455" t="s">
        <v>717</v>
      </c>
      <c r="AF22" s="1452" t="s">
        <v>208</v>
      </c>
      <c r="AG22" s="1455" t="s">
        <v>717</v>
      </c>
      <c r="AH22" s="1452" t="s">
        <v>213</v>
      </c>
      <c r="AI22" s="1451" t="s">
        <v>715</v>
      </c>
      <c r="AJ22" s="1457" t="s">
        <v>715</v>
      </c>
      <c r="AK22" s="1479"/>
      <c r="AL22" s="761" t="s">
        <v>716</v>
      </c>
      <c r="AM22" s="1469" t="s">
        <v>719</v>
      </c>
      <c r="AN22" s="761" t="s">
        <v>718</v>
      </c>
      <c r="AO22" s="1469" t="s">
        <v>719</v>
      </c>
      <c r="AP22" s="1452" t="s">
        <v>213</v>
      </c>
      <c r="AQ22" s="1469"/>
      <c r="AR22" s="1470"/>
      <c r="AS22" s="1479"/>
      <c r="AT22" s="761" t="s">
        <v>716</v>
      </c>
      <c r="AU22" s="1469" t="s">
        <v>719</v>
      </c>
      <c r="AV22" s="761" t="s">
        <v>718</v>
      </c>
      <c r="AW22" s="1469"/>
      <c r="AX22" s="1452" t="s">
        <v>213</v>
      </c>
      <c r="AY22" s="1469"/>
      <c r="AZ22" s="1470"/>
      <c r="BA22" s="1344"/>
      <c r="BB22" s="1452" t="s">
        <v>716</v>
      </c>
      <c r="BC22" s="1469" t="s">
        <v>719</v>
      </c>
      <c r="BD22" s="761" t="s">
        <v>727</v>
      </c>
      <c r="BE22" s="1469" t="s">
        <v>719</v>
      </c>
      <c r="BF22" s="1452"/>
      <c r="BG22" s="1469"/>
      <c r="BH22" s="1470"/>
      <c r="BI22" s="1344"/>
      <c r="BJ22" s="761" t="s">
        <v>720</v>
      </c>
      <c r="BK22" s="1469"/>
      <c r="BL22" s="761" t="s">
        <v>721</v>
      </c>
      <c r="BM22" s="1469"/>
      <c r="BN22" s="1452"/>
      <c r="BO22" s="1469"/>
      <c r="BP22" s="1470"/>
      <c r="BQ22" s="1344"/>
      <c r="BR22" s="761"/>
      <c r="BS22" s="1469"/>
      <c r="BT22" s="761"/>
      <c r="BU22" s="1469"/>
      <c r="BV22" s="1452"/>
      <c r="BW22" s="1469"/>
      <c r="BX22" s="1470"/>
      <c r="BY22" s="1344"/>
    </row>
    <row r="23" spans="1:77" ht="35.1" customHeight="1">
      <c r="A23" s="1526" t="s">
        <v>756</v>
      </c>
      <c r="B23" s="1527" t="s">
        <v>757</v>
      </c>
      <c r="C23" s="1528">
        <v>1975918</v>
      </c>
      <c r="D23" s="1529">
        <v>2490689</v>
      </c>
      <c r="E23" s="1350" t="s">
        <v>713</v>
      </c>
      <c r="F23" s="1504" t="s">
        <v>714</v>
      </c>
      <c r="G23" s="1515" t="s">
        <v>125</v>
      </c>
      <c r="H23" s="1504" t="s">
        <v>213</v>
      </c>
      <c r="I23" s="1515" t="s">
        <v>126</v>
      </c>
      <c r="J23" s="1504" t="s">
        <v>125</v>
      </c>
      <c r="K23" s="1516"/>
      <c r="L23" s="1516" t="s">
        <v>126</v>
      </c>
      <c r="M23" s="1530" t="s">
        <v>125</v>
      </c>
      <c r="N23" s="1504" t="s">
        <v>714</v>
      </c>
      <c r="O23" s="1515" t="s">
        <v>125</v>
      </c>
      <c r="P23" s="1504" t="s">
        <v>213</v>
      </c>
      <c r="Q23" s="1515" t="s">
        <v>126</v>
      </c>
      <c r="R23" s="1504" t="s">
        <v>125</v>
      </c>
      <c r="S23" s="1516"/>
      <c r="T23" s="1516" t="s">
        <v>126</v>
      </c>
      <c r="U23" s="1517" t="s">
        <v>125</v>
      </c>
      <c r="V23" s="1459" t="s">
        <v>714</v>
      </c>
      <c r="W23" s="1460" t="s">
        <v>715</v>
      </c>
      <c r="X23" s="1461" t="s">
        <v>213</v>
      </c>
      <c r="Y23" s="1462" t="s">
        <v>715</v>
      </c>
      <c r="Z23" s="1463"/>
      <c r="AA23" s="1460"/>
      <c r="AB23" s="1464" t="s">
        <v>715</v>
      </c>
      <c r="AC23" s="1465" t="s">
        <v>715</v>
      </c>
      <c r="AD23" s="1056" t="s">
        <v>716</v>
      </c>
      <c r="AE23" s="1460" t="s">
        <v>717</v>
      </c>
      <c r="AF23" s="1461" t="s">
        <v>208</v>
      </c>
      <c r="AG23" s="1460" t="s">
        <v>717</v>
      </c>
      <c r="AH23" s="1461" t="s">
        <v>213</v>
      </c>
      <c r="AI23" s="1462" t="s">
        <v>715</v>
      </c>
      <c r="AJ23" s="1464" t="s">
        <v>717</v>
      </c>
      <c r="AK23" s="1481"/>
      <c r="AL23" s="1056" t="s">
        <v>716</v>
      </c>
      <c r="AM23" s="1088" t="s">
        <v>719</v>
      </c>
      <c r="AN23" s="761" t="s">
        <v>718</v>
      </c>
      <c r="AO23" s="1088" t="s">
        <v>719</v>
      </c>
      <c r="AP23" s="1461" t="s">
        <v>213</v>
      </c>
      <c r="AQ23" s="1088"/>
      <c r="AR23" s="1475" t="s">
        <v>719</v>
      </c>
      <c r="AS23" s="1481"/>
      <c r="AT23" s="1056" t="s">
        <v>716</v>
      </c>
      <c r="AU23" s="1088" t="s">
        <v>719</v>
      </c>
      <c r="AV23" s="761" t="s">
        <v>718</v>
      </c>
      <c r="AW23" s="1088"/>
      <c r="AX23" s="1461" t="s">
        <v>213</v>
      </c>
      <c r="AY23" s="1088"/>
      <c r="AZ23" s="1475" t="s">
        <v>719</v>
      </c>
      <c r="BA23" s="1476"/>
      <c r="BB23" s="1452" t="s">
        <v>716</v>
      </c>
      <c r="BC23" s="1088"/>
      <c r="BD23" s="761" t="s">
        <v>727</v>
      </c>
      <c r="BE23" s="1088"/>
      <c r="BF23" s="1461"/>
      <c r="BG23" s="1088"/>
      <c r="BH23" s="1475" t="s">
        <v>719</v>
      </c>
      <c r="BI23" s="1476"/>
      <c r="BJ23" s="761" t="s">
        <v>720</v>
      </c>
      <c r="BK23" s="1088"/>
      <c r="BL23" s="761" t="s">
        <v>721</v>
      </c>
      <c r="BM23" s="1088"/>
      <c r="BN23" s="1461"/>
      <c r="BO23" s="1088"/>
      <c r="BP23" s="1475"/>
      <c r="BQ23" s="1476"/>
      <c r="BR23" s="1056"/>
      <c r="BS23" s="1088"/>
      <c r="BT23" s="761"/>
      <c r="BU23" s="1088"/>
      <c r="BV23" s="1461"/>
      <c r="BW23" s="1088"/>
      <c r="BX23" s="1475"/>
      <c r="BY23" s="1476"/>
    </row>
    <row r="24" spans="1:77" ht="35.1" customHeight="1">
      <c r="A24" s="1511"/>
      <c r="B24" s="1512"/>
      <c r="C24" s="1513"/>
      <c r="D24" s="1513"/>
      <c r="E24" s="1514"/>
      <c r="F24" s="1504"/>
      <c r="G24" s="1515"/>
      <c r="H24" s="1504"/>
      <c r="I24" s="1515"/>
      <c r="J24" s="1504"/>
      <c r="K24" s="1516"/>
      <c r="L24" s="1516"/>
      <c r="M24" s="1517"/>
      <c r="N24" s="1504"/>
      <c r="O24" s="1515"/>
      <c r="P24" s="1504"/>
      <c r="Q24" s="1515"/>
      <c r="R24" s="1504"/>
      <c r="S24" s="1516"/>
      <c r="T24" s="1516"/>
      <c r="U24" s="1517"/>
      <c r="V24" s="1504"/>
      <c r="W24" s="1460"/>
      <c r="X24" s="1461"/>
      <c r="Y24" s="1462"/>
      <c r="Z24" s="1463"/>
      <c r="AA24" s="1460"/>
      <c r="AB24" s="1464"/>
      <c r="AC24" s="1505"/>
      <c r="AD24" s="1056"/>
      <c r="AE24" s="1460"/>
      <c r="AF24" s="1461"/>
      <c r="AG24" s="1460"/>
      <c r="AH24" s="1461"/>
      <c r="AI24" s="1462"/>
      <c r="AJ24" s="1464"/>
      <c r="AK24" s="1481"/>
      <c r="AL24" s="1474"/>
      <c r="AM24" s="1088"/>
      <c r="AN24" s="1474"/>
      <c r="AO24" s="1088"/>
      <c r="AP24" s="1474"/>
      <c r="AQ24" s="1088"/>
      <c r="AR24" s="1475"/>
      <c r="AS24" s="1481"/>
      <c r="AT24" s="1474"/>
      <c r="AU24" s="1088"/>
      <c r="AV24" s="1474"/>
      <c r="AW24" s="1088"/>
      <c r="AX24" s="1474"/>
      <c r="AY24" s="1088"/>
      <c r="AZ24" s="1475"/>
      <c r="BA24" s="1476"/>
      <c r="BB24" s="1474"/>
      <c r="BC24" s="1088"/>
      <c r="BD24" s="1474"/>
      <c r="BE24" s="1088"/>
      <c r="BF24" s="1474"/>
      <c r="BG24" s="1088"/>
      <c r="BH24" s="1475"/>
      <c r="BI24" s="1476"/>
      <c r="BJ24" s="1474"/>
      <c r="BK24" s="1088"/>
      <c r="BL24" s="1474"/>
      <c r="BM24" s="1088"/>
      <c r="BN24" s="1474"/>
      <c r="BO24" s="1088"/>
      <c r="BP24" s="1475"/>
      <c r="BQ24" s="1476"/>
      <c r="BR24" s="1474"/>
      <c r="BS24" s="1088"/>
      <c r="BT24" s="1474"/>
      <c r="BU24" s="1088"/>
      <c r="BV24" s="1474"/>
      <c r="BW24" s="1088"/>
      <c r="BX24" s="1475"/>
      <c r="BY24" s="1476"/>
    </row>
    <row r="25" spans="1:77" ht="35.1" customHeight="1">
      <c r="A25" s="2088" t="s">
        <v>278</v>
      </c>
      <c r="B25" s="2089"/>
      <c r="C25" s="2089"/>
      <c r="D25" s="2089"/>
      <c r="E25" s="1097"/>
      <c r="F25" s="1097"/>
      <c r="G25" s="1466">
        <f>COUNTIFS(G6:G23, "x")</f>
        <v>0</v>
      </c>
      <c r="H25" s="1097"/>
      <c r="I25" s="1466">
        <f>COUNTIFS(I6:I23, "Y")</f>
        <v>0</v>
      </c>
      <c r="J25" s="1466">
        <f>COUNTIFS(J6:J23, "Y")</f>
        <v>9</v>
      </c>
      <c r="K25" s="1097"/>
      <c r="L25" s="1466">
        <f>COUNTIFS(L6:L23, "Y")</f>
        <v>5</v>
      </c>
      <c r="M25" s="1466">
        <f>COUNTIFS(M6:M23, "Y")</f>
        <v>5</v>
      </c>
      <c r="N25" s="1097"/>
      <c r="O25" s="1466">
        <f>COUNTIFS(O6:O23, "Y")</f>
        <v>6</v>
      </c>
      <c r="P25" s="1097"/>
      <c r="Q25" s="1466">
        <f>COUNTIFS(Q6:Q23, "Y")</f>
        <v>0</v>
      </c>
      <c r="R25" s="1466">
        <f>COUNTIFS(R6:R23, "Y")</f>
        <v>9</v>
      </c>
      <c r="S25" s="1097"/>
      <c r="T25" s="1466">
        <f>COUNTIFS(T6:T23, "Y")</f>
        <v>5</v>
      </c>
      <c r="U25" s="1466">
        <f>COUNTIFS(U6:U23, "Y")</f>
        <v>5</v>
      </c>
      <c r="V25" s="1097"/>
      <c r="W25" s="1466">
        <f>COUNTIFS(W6:W23, "x")</f>
        <v>4</v>
      </c>
      <c r="X25" s="1097"/>
      <c r="Y25" s="1466">
        <f>COUNTIFS(Y6:Y23, "x")</f>
        <v>0</v>
      </c>
      <c r="Z25" s="1466"/>
      <c r="AA25" s="1097"/>
      <c r="AB25" s="1466">
        <f>COUNTIFS(AB6:AB23, "x")</f>
        <v>7</v>
      </c>
      <c r="AC25" s="1466">
        <f>COUNTIFS(AC6:AC23, "x")</f>
        <v>0</v>
      </c>
      <c r="AD25" s="1097"/>
      <c r="AE25" s="1466">
        <f>COUNTIFS(AE6:AE23, "x")</f>
        <v>12</v>
      </c>
      <c r="AF25" s="1097"/>
      <c r="AG25" s="1466">
        <f>COUNTIFS(AG6:AG23, "x")</f>
        <v>7</v>
      </c>
      <c r="AH25" s="1466"/>
      <c r="AI25" s="1097"/>
      <c r="AJ25" s="1466">
        <f>COUNTIFS(AJ6:AJ23, "x")</f>
        <v>11</v>
      </c>
      <c r="AK25" s="1466">
        <f>COUNTIFS(AK6:AK23, "x")</f>
        <v>0</v>
      </c>
      <c r="AL25" s="1097"/>
      <c r="AM25" s="1466">
        <f>COUNTIFS(AM6:AM23, "x")</f>
        <v>6</v>
      </c>
      <c r="AN25" s="1097"/>
      <c r="AO25" s="1466">
        <f>COUNTIFS(AO6:AO23, "x")</f>
        <v>3</v>
      </c>
      <c r="AP25" s="1466"/>
      <c r="AQ25" s="1097"/>
      <c r="AR25" s="1466">
        <f>COUNTIFS(AR6:AR23, "x")</f>
        <v>7</v>
      </c>
      <c r="AS25" s="1466">
        <f>COUNTIFS(AS6:AS23, "x")</f>
        <v>0</v>
      </c>
      <c r="AT25" s="1097"/>
      <c r="AU25" s="1466">
        <f>COUNTIFS(AU6:AU23, "x")</f>
        <v>7</v>
      </c>
      <c r="AV25" s="1097"/>
      <c r="AW25" s="1466">
        <f>COUNTIFS(AW6:AW23, "x")</f>
        <v>0</v>
      </c>
      <c r="AX25" s="1466"/>
      <c r="AY25" s="1097"/>
      <c r="AZ25" s="1466">
        <f>COUNTIFS(AZ6:AZ23, "x")</f>
        <v>8</v>
      </c>
      <c r="BA25" s="1466">
        <f>COUNTIFS(BA6:BA23, "x")</f>
        <v>0</v>
      </c>
      <c r="BB25" s="1097"/>
      <c r="BC25" s="1466">
        <f>COUNTIFS(BC6:BC23, "x")</f>
        <v>6</v>
      </c>
      <c r="BD25" s="1097"/>
      <c r="BE25" s="1466">
        <f>COUNTIFS(BE6:BE23, "x")</f>
        <v>4</v>
      </c>
      <c r="BF25" s="1466"/>
      <c r="BG25" s="1097"/>
      <c r="BH25" s="1466">
        <f>COUNTIFS(BH6:BH23, "x")</f>
        <v>6</v>
      </c>
      <c r="BI25" s="1466">
        <f>COUNTIFS(BI6:BI23, "x")</f>
        <v>0</v>
      </c>
      <c r="BJ25" s="1097"/>
      <c r="BK25" s="1466">
        <f>COUNTIFS(BK6:BK23, "x")</f>
        <v>0</v>
      </c>
      <c r="BL25" s="1097"/>
      <c r="BM25" s="1466">
        <f>COUNTIFS(BM6:BM23, "x")</f>
        <v>0</v>
      </c>
      <c r="BN25" s="1466"/>
      <c r="BO25" s="1097"/>
      <c r="BP25" s="1466">
        <f>COUNTIFS(BP6:BP23, "x")</f>
        <v>0</v>
      </c>
      <c r="BQ25" s="1466">
        <f>COUNTIFS(BQ6:BQ23, "x")</f>
        <v>0</v>
      </c>
      <c r="BR25" s="1097"/>
      <c r="BS25" s="1466">
        <f>COUNTIFS(BS6:BS23, "x")</f>
        <v>0</v>
      </c>
      <c r="BT25" s="1097"/>
      <c r="BU25" s="1466">
        <f>COUNTIFS(BU6:BU23, "x")</f>
        <v>0</v>
      </c>
      <c r="BV25" s="1466"/>
      <c r="BW25" s="1097"/>
      <c r="BX25" s="1466">
        <f>COUNTIFS(BX6:BX23, "x")</f>
        <v>0</v>
      </c>
      <c r="BY25" s="1466">
        <f>COUNTIFS(BY6:BY23, "x")</f>
        <v>0</v>
      </c>
    </row>
    <row r="26" spans="1:77" ht="51.75" customHeight="1">
      <c r="A26" s="47"/>
      <c r="B26" s="48"/>
      <c r="C26" s="201"/>
      <c r="D26" s="124"/>
      <c r="F26" s="1448" t="s">
        <v>132</v>
      </c>
      <c r="G26" s="1440">
        <f>MAX(F25:M25)</f>
        <v>9</v>
      </c>
      <c r="N26" s="1448" t="s">
        <v>132</v>
      </c>
      <c r="O26" s="1440">
        <f>MAX(N25:U25)</f>
        <v>9</v>
      </c>
      <c r="V26" s="1448" t="s">
        <v>132</v>
      </c>
      <c r="W26" s="1440">
        <f>MAX(V25:AC25)</f>
        <v>7</v>
      </c>
      <c r="AD26" s="1448" t="s">
        <v>132</v>
      </c>
      <c r="AE26" s="1440">
        <f>MAX(AD25:AK25)</f>
        <v>12</v>
      </c>
      <c r="AL26" s="1448" t="s">
        <v>132</v>
      </c>
      <c r="AM26" s="1440">
        <f>MAX(AL25:AS25)</f>
        <v>7</v>
      </c>
      <c r="AT26" s="1448" t="s">
        <v>132</v>
      </c>
      <c r="AU26" s="1440">
        <f>MAX(AT25:BA25)</f>
        <v>8</v>
      </c>
      <c r="BB26" s="1448" t="s">
        <v>132</v>
      </c>
      <c r="BC26" s="1440">
        <f>MAX(BB25:BI25)</f>
        <v>6</v>
      </c>
      <c r="BJ26" s="1448" t="s">
        <v>132</v>
      </c>
      <c r="BK26" s="1440">
        <f>MAX(BJ25:BQ25)</f>
        <v>0</v>
      </c>
      <c r="BR26" s="1448" t="s">
        <v>132</v>
      </c>
      <c r="BS26" s="1440">
        <f>MAX(BR25:BY25)</f>
        <v>0</v>
      </c>
    </row>
    <row r="27" spans="1:77" ht="34.9" customHeight="1">
      <c r="A27" s="7" t="s">
        <v>0</v>
      </c>
      <c r="B27" s="2"/>
      <c r="C27" s="2"/>
      <c r="D27" s="2"/>
    </row>
  </sheetData>
  <mergeCells count="2">
    <mergeCell ref="A3:C3"/>
    <mergeCell ref="A25:D25"/>
  </mergeCells>
  <conditionalFormatting sqref="G25">
    <cfRule type="cellIs" dxfId="530" priority="168" operator="equal">
      <formula>"n"</formula>
    </cfRule>
  </conditionalFormatting>
  <conditionalFormatting sqref="G25">
    <cfRule type="cellIs" dxfId="529" priority="167" operator="equal">
      <formula>$E$4</formula>
    </cfRule>
  </conditionalFormatting>
  <conditionalFormatting sqref="F26">
    <cfRule type="cellIs" dxfId="528" priority="38" operator="equal">
      <formula>"n"</formula>
    </cfRule>
  </conditionalFormatting>
  <conditionalFormatting sqref="F26">
    <cfRule type="cellIs" dxfId="527" priority="37" operator="equal">
      <formula>$E$4</formula>
    </cfRule>
  </conditionalFormatting>
  <conditionalFormatting sqref="AP25">
    <cfRule type="cellIs" dxfId="526" priority="68" operator="equal">
      <formula>"n"</formula>
    </cfRule>
  </conditionalFormatting>
  <conditionalFormatting sqref="AP25">
    <cfRule type="cellIs" dxfId="525" priority="67" operator="equal">
      <formula>$E$4</formula>
    </cfRule>
  </conditionalFormatting>
  <conditionalFormatting sqref="AK25">
    <cfRule type="cellIs" dxfId="524" priority="74" operator="equal">
      <formula>"n"</formula>
    </cfRule>
  </conditionalFormatting>
  <conditionalFormatting sqref="AK25">
    <cfRule type="cellIs" dxfId="523" priority="73" operator="equal">
      <formula>$E$4</formula>
    </cfRule>
  </conditionalFormatting>
  <conditionalFormatting sqref="AM25">
    <cfRule type="cellIs" dxfId="522" priority="72" operator="equal">
      <formula>"n"</formula>
    </cfRule>
  </conditionalFormatting>
  <conditionalFormatting sqref="AM25">
    <cfRule type="cellIs" dxfId="521" priority="71" operator="equal">
      <formula>$E$4</formula>
    </cfRule>
  </conditionalFormatting>
  <conditionalFormatting sqref="AO25">
    <cfRule type="cellIs" dxfId="520" priority="66" operator="equal">
      <formula>"n"</formula>
    </cfRule>
  </conditionalFormatting>
  <conditionalFormatting sqref="AO25">
    <cfRule type="cellIs" dxfId="519" priority="65" operator="equal">
      <formula>$E$4</formula>
    </cfRule>
  </conditionalFormatting>
  <conditionalFormatting sqref="AR25">
    <cfRule type="cellIs" dxfId="518" priority="64" operator="equal">
      <formula>"n"</formula>
    </cfRule>
  </conditionalFormatting>
  <conditionalFormatting sqref="AR25">
    <cfRule type="cellIs" dxfId="517" priority="63" operator="equal">
      <formula>$E$4</formula>
    </cfRule>
  </conditionalFormatting>
  <conditionalFormatting sqref="AT26">
    <cfRule type="cellIs" dxfId="516" priority="42" operator="equal">
      <formula>"n"</formula>
    </cfRule>
  </conditionalFormatting>
  <conditionalFormatting sqref="AT26">
    <cfRule type="cellIs" dxfId="515" priority="41" operator="equal">
      <formula>$E$4</formula>
    </cfRule>
  </conditionalFormatting>
  <conditionalFormatting sqref="I25">
    <cfRule type="cellIs" dxfId="514" priority="124" operator="equal">
      <formula>"n"</formula>
    </cfRule>
  </conditionalFormatting>
  <conditionalFormatting sqref="I25">
    <cfRule type="cellIs" dxfId="513" priority="123" operator="equal">
      <formula>$E$4</formula>
    </cfRule>
  </conditionalFormatting>
  <conditionalFormatting sqref="J25">
    <cfRule type="cellIs" dxfId="512" priority="122" operator="equal">
      <formula>"n"</formula>
    </cfRule>
  </conditionalFormatting>
  <conditionalFormatting sqref="J25">
    <cfRule type="cellIs" dxfId="511" priority="121" operator="equal">
      <formula>$E$4</formula>
    </cfRule>
  </conditionalFormatting>
  <conditionalFormatting sqref="L25">
    <cfRule type="cellIs" dxfId="510" priority="120" operator="equal">
      <formula>"n"</formula>
    </cfRule>
  </conditionalFormatting>
  <conditionalFormatting sqref="L25">
    <cfRule type="cellIs" dxfId="509" priority="119" operator="equal">
      <formula>$E$4</formula>
    </cfRule>
  </conditionalFormatting>
  <conditionalFormatting sqref="M25">
    <cfRule type="cellIs" dxfId="508" priority="118" operator="equal">
      <formula>"n"</formula>
    </cfRule>
  </conditionalFormatting>
  <conditionalFormatting sqref="M25">
    <cfRule type="cellIs" dxfId="507" priority="117" operator="equal">
      <formula>$E$4</formula>
    </cfRule>
  </conditionalFormatting>
  <conditionalFormatting sqref="O25">
    <cfRule type="cellIs" dxfId="506" priority="116" operator="equal">
      <formula>"n"</formula>
    </cfRule>
  </conditionalFormatting>
  <conditionalFormatting sqref="O25">
    <cfRule type="cellIs" dxfId="505" priority="115" operator="equal">
      <formula>$E$4</formula>
    </cfRule>
  </conditionalFormatting>
  <conditionalFormatting sqref="R25">
    <cfRule type="cellIs" dxfId="504" priority="110" operator="equal">
      <formula>"n"</formula>
    </cfRule>
  </conditionalFormatting>
  <conditionalFormatting sqref="R25">
    <cfRule type="cellIs" dxfId="503" priority="109" operator="equal">
      <formula>$E$4</formula>
    </cfRule>
  </conditionalFormatting>
  <conditionalFormatting sqref="Q25">
    <cfRule type="cellIs" dxfId="502" priority="112" operator="equal">
      <formula>"n"</formula>
    </cfRule>
  </conditionalFormatting>
  <conditionalFormatting sqref="Q25">
    <cfRule type="cellIs" dxfId="501" priority="111" operator="equal">
      <formula>$E$4</formula>
    </cfRule>
  </conditionalFormatting>
  <conditionalFormatting sqref="T25">
    <cfRule type="cellIs" dxfId="500" priority="108" operator="equal">
      <formula>"n"</formula>
    </cfRule>
  </conditionalFormatting>
  <conditionalFormatting sqref="T25">
    <cfRule type="cellIs" dxfId="499" priority="107" operator="equal">
      <formula>$E$4</formula>
    </cfRule>
  </conditionalFormatting>
  <conditionalFormatting sqref="U25">
    <cfRule type="cellIs" dxfId="498" priority="106" operator="equal">
      <formula>"n"</formula>
    </cfRule>
  </conditionalFormatting>
  <conditionalFormatting sqref="U25">
    <cfRule type="cellIs" dxfId="497" priority="105" operator="equal">
      <formula>$E$4</formula>
    </cfRule>
  </conditionalFormatting>
  <conditionalFormatting sqref="W25">
    <cfRule type="cellIs" dxfId="496" priority="104" operator="equal">
      <formula>"n"</formula>
    </cfRule>
  </conditionalFormatting>
  <conditionalFormatting sqref="W25">
    <cfRule type="cellIs" dxfId="495" priority="103" operator="equal">
      <formula>$E$4</formula>
    </cfRule>
  </conditionalFormatting>
  <conditionalFormatting sqref="V26">
    <cfRule type="cellIs" dxfId="494" priority="102" operator="equal">
      <formula>"n"</formula>
    </cfRule>
  </conditionalFormatting>
  <conditionalFormatting sqref="V26">
    <cfRule type="cellIs" dxfId="493" priority="101" operator="equal">
      <formula>$E$4</formula>
    </cfRule>
  </conditionalFormatting>
  <conditionalFormatting sqref="AL26">
    <cfRule type="cellIs" dxfId="492" priority="44" operator="equal">
      <formula>"n"</formula>
    </cfRule>
  </conditionalFormatting>
  <conditionalFormatting sqref="AL26">
    <cfRule type="cellIs" dxfId="491" priority="43" operator="equal">
      <formula>$E$4</formula>
    </cfRule>
  </conditionalFormatting>
  <conditionalFormatting sqref="Z25">
    <cfRule type="cellIs" dxfId="490" priority="98" operator="equal">
      <formula>"n"</formula>
    </cfRule>
  </conditionalFormatting>
  <conditionalFormatting sqref="Z25">
    <cfRule type="cellIs" dxfId="489" priority="97" operator="equal">
      <formula>$E$4</formula>
    </cfRule>
  </conditionalFormatting>
  <conditionalFormatting sqref="Y25">
    <cfRule type="cellIs" dxfId="488" priority="92" operator="equal">
      <formula>"n"</formula>
    </cfRule>
  </conditionalFormatting>
  <conditionalFormatting sqref="Y25">
    <cfRule type="cellIs" dxfId="487" priority="91" operator="equal">
      <formula>$E$4</formula>
    </cfRule>
  </conditionalFormatting>
  <conditionalFormatting sqref="AB25">
    <cfRule type="cellIs" dxfId="486" priority="90" operator="equal">
      <formula>"n"</formula>
    </cfRule>
  </conditionalFormatting>
  <conditionalFormatting sqref="AB25">
    <cfRule type="cellIs" dxfId="485" priority="89" operator="equal">
      <formula>$E$4</formula>
    </cfRule>
  </conditionalFormatting>
  <conditionalFormatting sqref="AC25">
    <cfRule type="cellIs" dxfId="484" priority="86" operator="equal">
      <formula>"n"</formula>
    </cfRule>
  </conditionalFormatting>
  <conditionalFormatting sqref="AC25">
    <cfRule type="cellIs" dxfId="483" priority="85" operator="equal">
      <formula>$E$4</formula>
    </cfRule>
  </conditionalFormatting>
  <conditionalFormatting sqref="AE25">
    <cfRule type="cellIs" dxfId="482" priority="84" operator="equal">
      <formula>"n"</formula>
    </cfRule>
  </conditionalFormatting>
  <conditionalFormatting sqref="AE25">
    <cfRule type="cellIs" dxfId="481" priority="83" operator="equal">
      <formula>$E$4</formula>
    </cfRule>
  </conditionalFormatting>
  <conditionalFormatting sqref="AH25">
    <cfRule type="cellIs" dxfId="480" priority="80" operator="equal">
      <formula>"n"</formula>
    </cfRule>
  </conditionalFormatting>
  <conditionalFormatting sqref="AH25">
    <cfRule type="cellIs" dxfId="479" priority="79" operator="equal">
      <formula>$E$4</formula>
    </cfRule>
  </conditionalFormatting>
  <conditionalFormatting sqref="AG25">
    <cfRule type="cellIs" dxfId="478" priority="78" operator="equal">
      <formula>"n"</formula>
    </cfRule>
  </conditionalFormatting>
  <conditionalFormatting sqref="AG25">
    <cfRule type="cellIs" dxfId="477" priority="77" operator="equal">
      <formula>$E$4</formula>
    </cfRule>
  </conditionalFormatting>
  <conditionalFormatting sqref="AJ25">
    <cfRule type="cellIs" dxfId="476" priority="76" operator="equal">
      <formula>"n"</formula>
    </cfRule>
  </conditionalFormatting>
  <conditionalFormatting sqref="AJ25">
    <cfRule type="cellIs" dxfId="475" priority="75" operator="equal">
      <formula>$E$4</formula>
    </cfRule>
  </conditionalFormatting>
  <conditionalFormatting sqref="AS25">
    <cfRule type="cellIs" dxfId="474" priority="62" operator="equal">
      <formula>"n"</formula>
    </cfRule>
  </conditionalFormatting>
  <conditionalFormatting sqref="AS25">
    <cfRule type="cellIs" dxfId="473" priority="61" operator="equal">
      <formula>$E$4</formula>
    </cfRule>
  </conditionalFormatting>
  <conditionalFormatting sqref="AU25">
    <cfRule type="cellIs" dxfId="472" priority="60" operator="equal">
      <formula>"n"</formula>
    </cfRule>
  </conditionalFormatting>
  <conditionalFormatting sqref="AU25">
    <cfRule type="cellIs" dxfId="471" priority="59" operator="equal">
      <formula>$E$4</formula>
    </cfRule>
  </conditionalFormatting>
  <conditionalFormatting sqref="AZ25">
    <cfRule type="cellIs" dxfId="470" priority="52" operator="equal">
      <formula>"n"</formula>
    </cfRule>
  </conditionalFormatting>
  <conditionalFormatting sqref="AZ25">
    <cfRule type="cellIs" dxfId="469" priority="51" operator="equal">
      <formula>$E$4</formula>
    </cfRule>
  </conditionalFormatting>
  <conditionalFormatting sqref="AX25">
    <cfRule type="cellIs" dxfId="468" priority="56" operator="equal">
      <formula>"n"</formula>
    </cfRule>
  </conditionalFormatting>
  <conditionalFormatting sqref="AX25">
    <cfRule type="cellIs" dxfId="467" priority="55" operator="equal">
      <formula>$E$4</formula>
    </cfRule>
  </conditionalFormatting>
  <conditionalFormatting sqref="AW25">
    <cfRule type="cellIs" dxfId="466" priority="54" operator="equal">
      <formula>"n"</formula>
    </cfRule>
  </conditionalFormatting>
  <conditionalFormatting sqref="AW25">
    <cfRule type="cellIs" dxfId="465" priority="53" operator="equal">
      <formula>$E$4</formula>
    </cfRule>
  </conditionalFormatting>
  <conditionalFormatting sqref="BA25">
    <cfRule type="cellIs" dxfId="464" priority="50" operator="equal">
      <formula>"n"</formula>
    </cfRule>
  </conditionalFormatting>
  <conditionalFormatting sqref="BA25">
    <cfRule type="cellIs" dxfId="463" priority="49" operator="equal">
      <formula>$E$4</formula>
    </cfRule>
  </conditionalFormatting>
  <conditionalFormatting sqref="N26">
    <cfRule type="cellIs" dxfId="462" priority="40" operator="equal">
      <formula>"n"</formula>
    </cfRule>
  </conditionalFormatting>
  <conditionalFormatting sqref="N26">
    <cfRule type="cellIs" dxfId="461" priority="39" operator="equal">
      <formula>$E$4</formula>
    </cfRule>
  </conditionalFormatting>
  <conditionalFormatting sqref="AD26">
    <cfRule type="cellIs" dxfId="460" priority="46" operator="equal">
      <formula>"n"</formula>
    </cfRule>
  </conditionalFormatting>
  <conditionalFormatting sqref="AD26">
    <cfRule type="cellIs" dxfId="459" priority="45" operator="equal">
      <formula>$E$4</formula>
    </cfRule>
  </conditionalFormatting>
  <conditionalFormatting sqref="BB26">
    <cfRule type="cellIs" dxfId="458" priority="26" operator="equal">
      <formula>"n"</formula>
    </cfRule>
  </conditionalFormatting>
  <conditionalFormatting sqref="BB26">
    <cfRule type="cellIs" dxfId="457" priority="25" operator="equal">
      <formula>$E$4</formula>
    </cfRule>
  </conditionalFormatting>
  <conditionalFormatting sqref="BC25">
    <cfRule type="cellIs" dxfId="456" priority="36" operator="equal">
      <formula>"n"</formula>
    </cfRule>
  </conditionalFormatting>
  <conditionalFormatting sqref="BC25">
    <cfRule type="cellIs" dxfId="455" priority="35" operator="equal">
      <formula>$E$4</formula>
    </cfRule>
  </conditionalFormatting>
  <conditionalFormatting sqref="BH25">
    <cfRule type="cellIs" dxfId="454" priority="30" operator="equal">
      <formula>"n"</formula>
    </cfRule>
  </conditionalFormatting>
  <conditionalFormatting sqref="BH25">
    <cfRule type="cellIs" dxfId="453" priority="29" operator="equal">
      <formula>$E$4</formula>
    </cfRule>
  </conditionalFormatting>
  <conditionalFormatting sqref="BF25">
    <cfRule type="cellIs" dxfId="452" priority="34" operator="equal">
      <formula>"n"</formula>
    </cfRule>
  </conditionalFormatting>
  <conditionalFormatting sqref="BF25">
    <cfRule type="cellIs" dxfId="451" priority="33" operator="equal">
      <formula>$E$4</formula>
    </cfRule>
  </conditionalFormatting>
  <conditionalFormatting sqref="BE25">
    <cfRule type="cellIs" dxfId="450" priority="32" operator="equal">
      <formula>"n"</formula>
    </cfRule>
  </conditionalFormatting>
  <conditionalFormatting sqref="BE25">
    <cfRule type="cellIs" dxfId="449" priority="31" operator="equal">
      <formula>$E$4</formula>
    </cfRule>
  </conditionalFormatting>
  <conditionalFormatting sqref="BI25">
    <cfRule type="cellIs" dxfId="448" priority="28" operator="equal">
      <formula>"n"</formula>
    </cfRule>
  </conditionalFormatting>
  <conditionalFormatting sqref="BI25">
    <cfRule type="cellIs" dxfId="447" priority="27" operator="equal">
      <formula>$E$4</formula>
    </cfRule>
  </conditionalFormatting>
  <conditionalFormatting sqref="BJ26">
    <cfRule type="cellIs" dxfId="446" priority="14" operator="equal">
      <formula>"n"</formula>
    </cfRule>
  </conditionalFormatting>
  <conditionalFormatting sqref="BJ26">
    <cfRule type="cellIs" dxfId="445" priority="13" operator="equal">
      <formula>$E$4</formula>
    </cfRule>
  </conditionalFormatting>
  <conditionalFormatting sqref="BK25">
    <cfRule type="cellIs" dxfId="444" priority="24" operator="equal">
      <formula>"n"</formula>
    </cfRule>
  </conditionalFormatting>
  <conditionalFormatting sqref="BK25">
    <cfRule type="cellIs" dxfId="443" priority="23" operator="equal">
      <formula>$E$4</formula>
    </cfRule>
  </conditionalFormatting>
  <conditionalFormatting sqref="BP25">
    <cfRule type="cellIs" dxfId="442" priority="18" operator="equal">
      <formula>"n"</formula>
    </cfRule>
  </conditionalFormatting>
  <conditionalFormatting sqref="BP25">
    <cfRule type="cellIs" dxfId="441" priority="17" operator="equal">
      <formula>$E$4</formula>
    </cfRule>
  </conditionalFormatting>
  <conditionalFormatting sqref="BN25">
    <cfRule type="cellIs" dxfId="440" priority="22" operator="equal">
      <formula>"n"</formula>
    </cfRule>
  </conditionalFormatting>
  <conditionalFormatting sqref="BN25">
    <cfRule type="cellIs" dxfId="439" priority="21" operator="equal">
      <formula>$E$4</formula>
    </cfRule>
  </conditionalFormatting>
  <conditionalFormatting sqref="BM25">
    <cfRule type="cellIs" dxfId="438" priority="20" operator="equal">
      <formula>"n"</formula>
    </cfRule>
  </conditionalFormatting>
  <conditionalFormatting sqref="BM25">
    <cfRule type="cellIs" dxfId="437" priority="19" operator="equal">
      <formula>$E$4</formula>
    </cfRule>
  </conditionalFormatting>
  <conditionalFormatting sqref="BQ25">
    <cfRule type="cellIs" dxfId="436" priority="16" operator="equal">
      <formula>"n"</formula>
    </cfRule>
  </conditionalFormatting>
  <conditionalFormatting sqref="BQ25">
    <cfRule type="cellIs" dxfId="435" priority="15" operator="equal">
      <formula>$E$4</formula>
    </cfRule>
  </conditionalFormatting>
  <conditionalFormatting sqref="BR26">
    <cfRule type="cellIs" dxfId="434" priority="2" operator="equal">
      <formula>"n"</formula>
    </cfRule>
  </conditionalFormatting>
  <conditionalFormatting sqref="BR26">
    <cfRule type="cellIs" dxfId="433" priority="1" operator="equal">
      <formula>$E$4</formula>
    </cfRule>
  </conditionalFormatting>
  <conditionalFormatting sqref="BS25">
    <cfRule type="cellIs" dxfId="432" priority="12" operator="equal">
      <formula>"n"</formula>
    </cfRule>
  </conditionalFormatting>
  <conditionalFormatting sqref="BS25">
    <cfRule type="cellIs" dxfId="431" priority="11" operator="equal">
      <formula>$E$4</formula>
    </cfRule>
  </conditionalFormatting>
  <conditionalFormatting sqref="BX25">
    <cfRule type="cellIs" dxfId="430" priority="6" operator="equal">
      <formula>"n"</formula>
    </cfRule>
  </conditionalFormatting>
  <conditionalFormatting sqref="BX25">
    <cfRule type="cellIs" dxfId="429" priority="5" operator="equal">
      <formula>$E$4</formula>
    </cfRule>
  </conditionalFormatting>
  <conditionalFormatting sqref="BV25">
    <cfRule type="cellIs" dxfId="428" priority="10" operator="equal">
      <formula>"n"</formula>
    </cfRule>
  </conditionalFormatting>
  <conditionalFormatting sqref="BV25">
    <cfRule type="cellIs" dxfId="427" priority="9" operator="equal">
      <formula>$E$4</formula>
    </cfRule>
  </conditionalFormatting>
  <conditionalFormatting sqref="BU25">
    <cfRule type="cellIs" dxfId="426" priority="8" operator="equal">
      <formula>"n"</formula>
    </cfRule>
  </conditionalFormatting>
  <conditionalFormatting sqref="BU25">
    <cfRule type="cellIs" dxfId="425" priority="7" operator="equal">
      <formula>$E$4</formula>
    </cfRule>
  </conditionalFormatting>
  <conditionalFormatting sqref="BY25">
    <cfRule type="cellIs" dxfId="424" priority="4" operator="equal">
      <formula>"n"</formula>
    </cfRule>
  </conditionalFormatting>
  <conditionalFormatting sqref="BY25">
    <cfRule type="cellIs" dxfId="423" priority="3" operator="equal">
      <formula>$E$4</formula>
    </cfRule>
  </conditionalFormatting>
  <hyperlinks>
    <hyperlink ref="E6" r:id="rId1" xr:uid="{29778608-0826-4D61-BFE7-0D49FC90E77D}"/>
    <hyperlink ref="E7" r:id="rId2" xr:uid="{B38DE63F-F67B-4F96-A701-C70F75D61965}"/>
    <hyperlink ref="E9" r:id="rId3" xr:uid="{A035738A-D864-44F9-9854-09D9890168C3}"/>
    <hyperlink ref="E11" r:id="rId4" xr:uid="{1F88662B-F3D4-4082-8DFC-FC3CAC79F055}"/>
    <hyperlink ref="E14" r:id="rId5" xr:uid="{BB96EADF-1193-4243-B5E8-B26AB714B15D}"/>
    <hyperlink ref="E16" r:id="rId6" xr:uid="{17E29079-57FB-4B9F-BCFF-99C6B51020A8}"/>
    <hyperlink ref="E18" r:id="rId7" xr:uid="{C4EF9DA3-6E09-4638-A31F-2C763D716B15}"/>
    <hyperlink ref="E20" r:id="rId8" xr:uid="{3CA0942B-0648-486E-A3A6-D6ADF1B86FB9}"/>
    <hyperlink ref="E22" r:id="rId9" xr:uid="{FFDA1402-802B-46BF-8AFC-E5FE38DB2E98}"/>
    <hyperlink ref="E8" r:id="rId10" xr:uid="{5C586B17-312B-4DBF-B3D4-1DC7B470F87E}"/>
    <hyperlink ref="E10" r:id="rId11" xr:uid="{AB1CDA5C-F50F-44F3-8637-6F007B95E567}"/>
    <hyperlink ref="E12" r:id="rId12" xr:uid="{09AD2CC8-7D2E-448C-88ED-42DBAB4E55C4}"/>
    <hyperlink ref="E13" r:id="rId13" xr:uid="{F4EA5721-66F3-468E-9AC1-EC441301F2DF}"/>
    <hyperlink ref="E15" r:id="rId14" xr:uid="{BE5426F8-E08C-41B9-A8AF-76412B31A90A}"/>
    <hyperlink ref="E19" r:id="rId15" xr:uid="{C8E610BB-6C7D-454F-A633-E56480CDD560}"/>
    <hyperlink ref="E21" r:id="rId16" xr:uid="{60691E17-542A-48EF-B045-7E8DAB4F4505}"/>
    <hyperlink ref="E23" r:id="rId17" xr:uid="{9DA306A0-56C7-42CF-93BA-08949EDE926D}"/>
    <hyperlink ref="E17" r:id="rId18" xr:uid="{3F77820E-03C9-4653-B6A5-74A1310B2BC9}"/>
  </hyperlinks>
  <pageMargins left="0.70866141732283472" right="0.70866141732283472" top="0.74803149606299213" bottom="0.74803149606299213" header="0.31496062992125984" footer="0.31496062992125984"/>
  <pageSetup paperSize="9" scale="51" fitToHeight="0" orientation="landscape" r:id="rId19"/>
  <extLst>
    <ext xmlns:x14="http://schemas.microsoft.com/office/spreadsheetml/2009/9/main" uri="{78C0D931-6437-407d-A8EE-F0AAD7539E65}">
      <x14:conditionalFormattings>
        <x14:conditionalFormatting xmlns:xm="http://schemas.microsoft.com/office/excel/2006/main">
          <x14:cfRule type="containsText" priority="178" operator="containsText" id="{7ECE28C9-7EDE-4C4C-AE76-750ED1CD1ABB}">
            <xm:f>NOT(ISERROR(SEARCH("N",G5)))</xm:f>
            <xm:f>"N"</xm:f>
            <x14:dxf>
              <font>
                <color rgb="FF9C0006"/>
              </font>
            </x14:dxf>
          </x14:cfRule>
          <xm:sqref>G5:G24 I5:I24 K5:M24 O5:O24 Q5:Q24 S5:U24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C37B8-3A81-4FEC-9DEB-3E371F4DF26A}">
  <dimension ref="A1:AK18"/>
  <sheetViews>
    <sheetView workbookViewId="0">
      <pane xSplit="4" topLeftCell="E3" activePane="topRight" state="frozen"/>
      <selection pane="topRight" activeCell="E9" sqref="E9"/>
    </sheetView>
  </sheetViews>
  <sheetFormatPr defaultRowHeight="15"/>
  <cols>
    <col min="1" max="1" width="13.28515625" bestFit="1" customWidth="1"/>
    <col min="2" max="2" width="3.7109375" customWidth="1"/>
    <col min="3" max="3" width="14" style="2" customWidth="1"/>
    <col min="4" max="4" width="20.7109375" style="2" customWidth="1"/>
    <col min="6" max="6" width="9.140625" style="766" customWidth="1"/>
    <col min="7" max="7" width="9.140625" style="483" customWidth="1"/>
    <col min="8" max="8" width="12" style="483" customWidth="1"/>
    <col min="9" max="9" width="11.85546875" style="483" customWidth="1"/>
    <col min="12" max="12" width="14.7109375" customWidth="1"/>
    <col min="13" max="13" width="14.140625" customWidth="1"/>
    <col min="16" max="16" width="15" customWidth="1"/>
    <col min="28" max="28" width="13.42578125" customWidth="1"/>
    <col min="29" max="29" width="12.28515625" customWidth="1"/>
    <col min="32" max="32" width="12.42578125" customWidth="1"/>
    <col min="33" max="33" width="14.42578125" customWidth="1"/>
  </cols>
  <sheetData>
    <row r="1" spans="1:37">
      <c r="F1" s="2090" t="s">
        <v>758</v>
      </c>
      <c r="G1" s="2091"/>
      <c r="H1" s="2091"/>
      <c r="I1" s="2092"/>
      <c r="J1" s="2090" t="s">
        <v>759</v>
      </c>
      <c r="K1" s="2091"/>
      <c r="L1" s="2091"/>
      <c r="M1" s="2092"/>
      <c r="N1" s="2090" t="s">
        <v>760</v>
      </c>
      <c r="O1" s="2091"/>
      <c r="P1" s="2091"/>
      <c r="Q1" s="2092"/>
      <c r="R1" s="2090" t="s">
        <v>761</v>
      </c>
      <c r="S1" s="2091"/>
      <c r="T1" s="2091"/>
      <c r="U1" s="2092"/>
      <c r="V1" s="2090" t="s">
        <v>762</v>
      </c>
      <c r="W1" s="2091"/>
      <c r="X1" s="2091"/>
      <c r="Y1" s="2092"/>
      <c r="Z1" s="2090" t="s">
        <v>763</v>
      </c>
      <c r="AA1" s="2091"/>
      <c r="AB1" s="2091"/>
      <c r="AC1" s="2092"/>
      <c r="AD1" s="2090" t="s">
        <v>764</v>
      </c>
      <c r="AE1" s="2091"/>
      <c r="AF1" s="2091"/>
      <c r="AG1" s="2092"/>
      <c r="AH1" s="2090" t="s">
        <v>765</v>
      </c>
      <c r="AI1" s="2091"/>
      <c r="AJ1" s="2091"/>
      <c r="AK1" s="2092"/>
    </row>
    <row r="2" spans="1:37">
      <c r="F2" s="2072">
        <v>43983</v>
      </c>
      <c r="G2" s="2073"/>
      <c r="H2" s="2073"/>
      <c r="I2" s="2074"/>
      <c r="J2" s="2072">
        <f>F2+7</f>
        <v>43990</v>
      </c>
      <c r="K2" s="2073"/>
      <c r="L2" s="2073"/>
      <c r="M2" s="2074"/>
      <c r="N2" s="2072">
        <f t="shared" ref="N2" si="0">J2+7</f>
        <v>43997</v>
      </c>
      <c r="O2" s="2073"/>
      <c r="P2" s="2073"/>
      <c r="Q2" s="2074"/>
      <c r="R2" s="2072">
        <f t="shared" ref="R2" si="1">N2+7</f>
        <v>44004</v>
      </c>
      <c r="S2" s="2073"/>
      <c r="T2" s="2073"/>
      <c r="U2" s="2074"/>
      <c r="V2" s="2072">
        <f>R2+7</f>
        <v>44011</v>
      </c>
      <c r="W2" s="2073"/>
      <c r="X2" s="2073"/>
      <c r="Y2" s="2074"/>
      <c r="Z2" s="2072">
        <f t="shared" ref="Z2" si="2">V2+7</f>
        <v>44018</v>
      </c>
      <c r="AA2" s="2073"/>
      <c r="AB2" s="2073"/>
      <c r="AC2" s="2074"/>
      <c r="AD2" s="2072">
        <f t="shared" ref="AD2" si="3">Z2+7</f>
        <v>44025</v>
      </c>
      <c r="AE2" s="2073"/>
      <c r="AF2" s="2073"/>
      <c r="AG2" s="2074"/>
      <c r="AH2" s="2072">
        <f t="shared" ref="AH2" si="4">AD2+7</f>
        <v>44032</v>
      </c>
      <c r="AI2" s="2073"/>
      <c r="AJ2" s="2073"/>
      <c r="AK2" s="2074"/>
    </row>
    <row r="3" spans="1:37" s="2" customFormat="1" ht="135">
      <c r="C3" s="2093" t="s">
        <v>290</v>
      </c>
      <c r="D3" s="2093"/>
      <c r="E3" s="2" t="s">
        <v>291</v>
      </c>
      <c r="F3" s="1932" t="s">
        <v>292</v>
      </c>
      <c r="G3" s="108"/>
      <c r="H3" s="1933" t="s">
        <v>766</v>
      </c>
      <c r="I3" s="1934" t="s">
        <v>766</v>
      </c>
      <c r="J3" s="1932" t="s">
        <v>292</v>
      </c>
      <c r="K3" s="108"/>
      <c r="L3" s="1933" t="s">
        <v>766</v>
      </c>
      <c r="M3" s="1934" t="s">
        <v>766</v>
      </c>
      <c r="N3" s="1932" t="s">
        <v>292</v>
      </c>
      <c r="O3" s="108"/>
      <c r="P3" s="1933" t="s">
        <v>766</v>
      </c>
      <c r="Q3" s="1934" t="s">
        <v>766</v>
      </c>
      <c r="R3" s="1932" t="s">
        <v>292</v>
      </c>
      <c r="S3" s="108"/>
      <c r="T3" s="1933" t="s">
        <v>766</v>
      </c>
      <c r="U3" s="1934" t="s">
        <v>766</v>
      </c>
      <c r="V3" s="1932" t="s">
        <v>292</v>
      </c>
      <c r="W3" s="108"/>
      <c r="X3" s="1933" t="s">
        <v>766</v>
      </c>
      <c r="Y3" s="1934" t="s">
        <v>766</v>
      </c>
      <c r="Z3" s="1932" t="s">
        <v>292</v>
      </c>
      <c r="AA3" s="108"/>
      <c r="AB3" s="1933" t="s">
        <v>766</v>
      </c>
      <c r="AC3" s="1934" t="s">
        <v>766</v>
      </c>
      <c r="AD3" s="1932" t="s">
        <v>292</v>
      </c>
      <c r="AE3" s="108"/>
      <c r="AF3" s="1933" t="s">
        <v>766</v>
      </c>
      <c r="AG3" s="1934" t="s">
        <v>766</v>
      </c>
      <c r="AH3" s="1932" t="s">
        <v>292</v>
      </c>
      <c r="AI3" s="108"/>
      <c r="AJ3" s="1933" t="s">
        <v>766</v>
      </c>
      <c r="AK3" s="1934" t="s">
        <v>766</v>
      </c>
    </row>
    <row r="4" spans="1:37" s="2" customFormat="1" ht="30">
      <c r="C4" s="2031"/>
      <c r="D4" s="2031"/>
      <c r="F4" s="1932"/>
      <c r="G4" s="108"/>
      <c r="H4" s="1935">
        <v>43983</v>
      </c>
      <c r="I4" s="1936">
        <f>H4+2</f>
        <v>43985</v>
      </c>
      <c r="J4" s="1937"/>
      <c r="K4" s="108"/>
      <c r="L4" s="1935">
        <f>H4+7</f>
        <v>43990</v>
      </c>
      <c r="M4" s="1936">
        <f>L4+2</f>
        <v>43992</v>
      </c>
      <c r="N4" s="1937"/>
      <c r="O4" s="108"/>
      <c r="P4" s="1935">
        <f t="shared" ref="P4" si="5">L4+7</f>
        <v>43997</v>
      </c>
      <c r="Q4" s="1936">
        <f t="shared" ref="Q4:U4" si="6">P4+2</f>
        <v>43999</v>
      </c>
      <c r="R4" s="1937"/>
      <c r="S4" s="108"/>
      <c r="T4" s="1935">
        <f t="shared" ref="T4" si="7">P4+7</f>
        <v>44004</v>
      </c>
      <c r="U4" s="1936">
        <f t="shared" ref="U4" si="8">T4+2</f>
        <v>44006</v>
      </c>
      <c r="V4" s="1937"/>
      <c r="W4" s="108"/>
      <c r="X4" s="1935">
        <f>T4+7</f>
        <v>44011</v>
      </c>
      <c r="Y4" s="1936">
        <f>X4+2</f>
        <v>44013</v>
      </c>
      <c r="Z4" s="1937"/>
      <c r="AA4" s="108"/>
      <c r="AB4" s="1935">
        <f t="shared" ref="AB4" si="9">X4+7</f>
        <v>44018</v>
      </c>
      <c r="AC4" s="1936">
        <f t="shared" ref="AC4:AG4" si="10">AB4+2</f>
        <v>44020</v>
      </c>
      <c r="AD4" s="1937"/>
      <c r="AE4" s="108"/>
      <c r="AF4" s="1935">
        <f t="shared" ref="AF4" si="11">AB4+7</f>
        <v>44025</v>
      </c>
      <c r="AG4" s="1936">
        <f t="shared" ref="AG4" si="12">AF4+2</f>
        <v>44027</v>
      </c>
      <c r="AH4" s="1937"/>
      <c r="AI4" s="108"/>
      <c r="AJ4" s="1935">
        <f t="shared" ref="AJ4" si="13">AF4+7</f>
        <v>44032</v>
      </c>
      <c r="AK4" s="1936">
        <f t="shared" ref="AK4" si="14">AJ4+2</f>
        <v>44034</v>
      </c>
    </row>
    <row r="5" spans="1:37" ht="30">
      <c r="A5" t="s">
        <v>767</v>
      </c>
      <c r="B5">
        <v>1</v>
      </c>
      <c r="C5" s="1921" t="s">
        <v>768</v>
      </c>
      <c r="D5" s="1925" t="s">
        <v>769</v>
      </c>
      <c r="E5" s="1930" t="s">
        <v>770</v>
      </c>
      <c r="H5" s="483" t="s">
        <v>169</v>
      </c>
      <c r="I5" s="767" t="s">
        <v>125</v>
      </c>
      <c r="J5" s="1108"/>
      <c r="K5" s="483"/>
      <c r="L5" s="483"/>
      <c r="M5" s="767"/>
      <c r="N5" s="1108"/>
      <c r="O5" s="483"/>
      <c r="P5" s="483"/>
      <c r="Q5" s="767"/>
      <c r="R5" s="1108"/>
      <c r="S5" s="483"/>
      <c r="T5" s="483"/>
      <c r="U5" s="767"/>
      <c r="V5" s="1108"/>
      <c r="W5" s="483"/>
      <c r="X5" s="483"/>
      <c r="Y5" s="767"/>
      <c r="Z5" s="1108"/>
      <c r="AA5" s="483"/>
      <c r="AB5" s="483"/>
      <c r="AC5" s="767"/>
      <c r="AD5" s="1108"/>
      <c r="AE5" s="483"/>
      <c r="AF5" s="483"/>
      <c r="AG5" s="767"/>
      <c r="AH5" s="1108"/>
      <c r="AI5" s="483"/>
      <c r="AJ5" s="483"/>
      <c r="AK5" s="767"/>
    </row>
    <row r="6" spans="1:37">
      <c r="A6">
        <v>1</v>
      </c>
      <c r="B6">
        <v>2</v>
      </c>
      <c r="C6" s="1922" t="s">
        <v>771</v>
      </c>
      <c r="D6" s="1926" t="s">
        <v>772</v>
      </c>
      <c r="E6" s="1931" t="s">
        <v>773</v>
      </c>
      <c r="H6" s="483" t="s">
        <v>169</v>
      </c>
      <c r="I6" s="767" t="s">
        <v>125</v>
      </c>
      <c r="J6" s="1108"/>
      <c r="K6" s="483"/>
      <c r="L6" s="483"/>
      <c r="M6" s="767"/>
      <c r="N6" s="1108"/>
      <c r="O6" s="483"/>
      <c r="P6" s="483"/>
      <c r="Q6" s="767"/>
      <c r="R6" s="1108"/>
      <c r="S6" s="483"/>
      <c r="T6" s="483"/>
      <c r="U6" s="767"/>
      <c r="V6" s="1108"/>
      <c r="W6" s="483"/>
      <c r="X6" s="483"/>
      <c r="Y6" s="767"/>
      <c r="Z6" s="1108"/>
      <c r="AA6" s="483"/>
      <c r="AB6" s="483"/>
      <c r="AC6" s="767"/>
      <c r="AD6" s="1108"/>
      <c r="AE6" s="483"/>
      <c r="AF6" s="483"/>
      <c r="AG6" s="767"/>
      <c r="AH6" s="1108"/>
      <c r="AI6" s="483"/>
      <c r="AJ6" s="483"/>
      <c r="AK6" s="767"/>
    </row>
    <row r="7" spans="1:37" ht="30">
      <c r="A7" t="s">
        <v>774</v>
      </c>
      <c r="B7">
        <v>3</v>
      </c>
      <c r="C7" s="1922" t="s">
        <v>775</v>
      </c>
      <c r="D7" s="1926" t="s">
        <v>776</v>
      </c>
      <c r="E7" s="1931" t="s">
        <v>777</v>
      </c>
      <c r="H7" s="483" t="s">
        <v>169</v>
      </c>
      <c r="I7" s="767" t="s">
        <v>125</v>
      </c>
      <c r="J7" s="1108"/>
      <c r="K7" s="483"/>
      <c r="L7" s="483"/>
      <c r="M7" s="767"/>
      <c r="N7" s="1108"/>
      <c r="O7" s="483"/>
      <c r="P7" s="483"/>
      <c r="Q7" s="767"/>
      <c r="R7" s="1108"/>
      <c r="S7" s="483"/>
      <c r="T7" s="483"/>
      <c r="U7" s="767"/>
      <c r="V7" s="1108"/>
      <c r="W7" s="483"/>
      <c r="X7" s="483"/>
      <c r="Y7" s="767"/>
      <c r="Z7" s="1108"/>
      <c r="AA7" s="483"/>
      <c r="AB7" s="483"/>
      <c r="AC7" s="767"/>
      <c r="AD7" s="1108"/>
      <c r="AE7" s="483"/>
      <c r="AF7" s="483"/>
      <c r="AG7" s="767"/>
      <c r="AH7" s="1108"/>
      <c r="AI7" s="483"/>
      <c r="AJ7" s="483"/>
      <c r="AK7" s="767"/>
    </row>
    <row r="8" spans="1:37">
      <c r="A8" t="s">
        <v>774</v>
      </c>
      <c r="B8">
        <v>4</v>
      </c>
      <c r="C8" s="1923" t="s">
        <v>778</v>
      </c>
      <c r="D8" s="1927" t="s">
        <v>779</v>
      </c>
      <c r="E8" s="425" t="s">
        <v>780</v>
      </c>
      <c r="H8" s="483" t="s">
        <v>169</v>
      </c>
      <c r="I8" s="767" t="s">
        <v>125</v>
      </c>
      <c r="J8" s="1108"/>
      <c r="K8" s="483"/>
      <c r="L8" s="483"/>
      <c r="M8" s="767"/>
      <c r="N8" s="1108"/>
      <c r="O8" s="483"/>
      <c r="P8" s="483"/>
      <c r="Q8" s="767"/>
      <c r="R8" s="1108"/>
      <c r="S8" s="483"/>
      <c r="T8" s="483"/>
      <c r="U8" s="767"/>
      <c r="V8" s="1108"/>
      <c r="W8" s="483"/>
      <c r="X8" s="483"/>
      <c r="Y8" s="767"/>
      <c r="Z8" s="1108"/>
      <c r="AA8" s="483"/>
      <c r="AB8" s="483"/>
      <c r="AC8" s="767"/>
      <c r="AD8" s="1108"/>
      <c r="AE8" s="483"/>
      <c r="AF8" s="483"/>
      <c r="AG8" s="767"/>
      <c r="AH8" s="1108"/>
      <c r="AI8" s="483"/>
      <c r="AJ8" s="483"/>
      <c r="AK8" s="767"/>
    </row>
    <row r="9" spans="1:37">
      <c r="A9" t="s">
        <v>774</v>
      </c>
      <c r="B9">
        <v>5</v>
      </c>
      <c r="C9" s="1923" t="s">
        <v>781</v>
      </c>
      <c r="D9" s="1927" t="s">
        <v>782</v>
      </c>
      <c r="E9" s="425" t="s">
        <v>783</v>
      </c>
      <c r="H9" s="483" t="s">
        <v>169</v>
      </c>
      <c r="I9" s="767" t="s">
        <v>125</v>
      </c>
      <c r="J9" s="1108"/>
      <c r="K9" s="483"/>
      <c r="L9" s="483"/>
      <c r="M9" s="767"/>
      <c r="N9" s="1108"/>
      <c r="O9" s="483"/>
      <c r="P9" s="483"/>
      <c r="Q9" s="767"/>
      <c r="R9" s="1108"/>
      <c r="S9" s="483"/>
      <c r="T9" s="483"/>
      <c r="U9" s="767"/>
      <c r="V9" s="1108"/>
      <c r="W9" s="483"/>
      <c r="X9" s="483"/>
      <c r="Y9" s="767"/>
      <c r="Z9" s="1108"/>
      <c r="AA9" s="483"/>
      <c r="AB9" s="483"/>
      <c r="AC9" s="767"/>
      <c r="AD9" s="1108"/>
      <c r="AE9" s="483"/>
      <c r="AF9" s="483"/>
      <c r="AG9" s="767"/>
      <c r="AH9" s="1108"/>
      <c r="AI9" s="483"/>
      <c r="AJ9" s="483"/>
      <c r="AK9" s="767"/>
    </row>
    <row r="10" spans="1:37">
      <c r="A10" t="s">
        <v>774</v>
      </c>
      <c r="B10">
        <v>6</v>
      </c>
      <c r="C10" s="1923" t="s">
        <v>321</v>
      </c>
      <c r="D10" s="1927" t="s">
        <v>784</v>
      </c>
      <c r="E10" s="425" t="s">
        <v>785</v>
      </c>
      <c r="H10" s="483" t="s">
        <v>169</v>
      </c>
      <c r="I10" s="767" t="s">
        <v>125</v>
      </c>
      <c r="J10" s="1108"/>
      <c r="K10" s="483"/>
      <c r="L10" s="483"/>
      <c r="M10" s="767"/>
      <c r="N10" s="1108"/>
      <c r="O10" s="483"/>
      <c r="P10" s="483"/>
      <c r="Q10" s="767"/>
      <c r="R10" s="1108"/>
      <c r="S10" s="483"/>
      <c r="T10" s="483"/>
      <c r="U10" s="767"/>
      <c r="V10" s="1108"/>
      <c r="W10" s="483"/>
      <c r="X10" s="483"/>
      <c r="Y10" s="767"/>
      <c r="Z10" s="1108"/>
      <c r="AA10" s="483"/>
      <c r="AB10" s="483"/>
      <c r="AC10" s="767"/>
      <c r="AD10" s="1108"/>
      <c r="AE10" s="483"/>
      <c r="AF10" s="483"/>
      <c r="AG10" s="767"/>
      <c r="AH10" s="1108"/>
      <c r="AI10" s="483"/>
      <c r="AJ10" s="483"/>
      <c r="AK10" s="767"/>
    </row>
    <row r="11" spans="1:37">
      <c r="A11">
        <v>1</v>
      </c>
      <c r="B11">
        <v>7</v>
      </c>
      <c r="C11" s="1923" t="s">
        <v>786</v>
      </c>
      <c r="D11" s="1927" t="s">
        <v>787</v>
      </c>
      <c r="E11" s="425" t="s">
        <v>788</v>
      </c>
      <c r="H11" s="483" t="s">
        <v>169</v>
      </c>
      <c r="I11" s="767" t="s">
        <v>125</v>
      </c>
      <c r="J11" s="1108"/>
      <c r="K11" s="483"/>
      <c r="L11" s="483"/>
      <c r="M11" s="767"/>
      <c r="N11" s="1108"/>
      <c r="O11" s="483"/>
      <c r="P11" s="483"/>
      <c r="Q11" s="767"/>
      <c r="R11" s="1108"/>
      <c r="S11" s="483"/>
      <c r="T11" s="483"/>
      <c r="U11" s="767"/>
      <c r="V11" s="1108"/>
      <c r="W11" s="483"/>
      <c r="X11" s="483"/>
      <c r="Y11" s="767"/>
      <c r="Z11" s="1108"/>
      <c r="AA11" s="483"/>
      <c r="AB11" s="483"/>
      <c r="AC11" s="767"/>
      <c r="AD11" s="1108"/>
      <c r="AE11" s="483"/>
      <c r="AF11" s="483"/>
      <c r="AG11" s="767"/>
      <c r="AH11" s="1108"/>
      <c r="AI11" s="483"/>
      <c r="AJ11" s="483"/>
      <c r="AK11" s="767"/>
    </row>
    <row r="12" spans="1:37">
      <c r="A12" t="s">
        <v>789</v>
      </c>
      <c r="B12">
        <v>8</v>
      </c>
      <c r="C12" s="1923" t="s">
        <v>790</v>
      </c>
      <c r="D12" s="1927" t="s">
        <v>791</v>
      </c>
      <c r="E12" s="425" t="s">
        <v>792</v>
      </c>
      <c r="H12" s="483" t="s">
        <v>180</v>
      </c>
      <c r="I12" s="767" t="s">
        <v>169</v>
      </c>
      <c r="J12" s="1108"/>
      <c r="K12" s="483"/>
      <c r="L12" s="483"/>
      <c r="M12" s="767"/>
      <c r="N12" s="1108"/>
      <c r="O12" s="483"/>
      <c r="P12" s="483"/>
      <c r="Q12" s="767"/>
      <c r="R12" s="1108"/>
      <c r="S12" s="483"/>
      <c r="T12" s="483"/>
      <c r="U12" s="767"/>
      <c r="V12" s="1108"/>
      <c r="W12" s="483"/>
      <c r="X12" s="483"/>
      <c r="Y12" s="767"/>
      <c r="Z12" s="1108"/>
      <c r="AA12" s="483"/>
      <c r="AB12" s="483"/>
      <c r="AC12" s="767"/>
      <c r="AD12" s="1108"/>
      <c r="AE12" s="483"/>
      <c r="AF12" s="483"/>
      <c r="AG12" s="767"/>
      <c r="AH12" s="1108"/>
      <c r="AI12" s="483"/>
      <c r="AJ12" s="483"/>
      <c r="AK12" s="767"/>
    </row>
    <row r="13" spans="1:37">
      <c r="A13" t="s">
        <v>789</v>
      </c>
      <c r="B13">
        <v>9</v>
      </c>
      <c r="C13" s="1923" t="s">
        <v>736</v>
      </c>
      <c r="D13" s="1927" t="s">
        <v>793</v>
      </c>
      <c r="E13" s="425" t="s">
        <v>794</v>
      </c>
      <c r="H13" s="483" t="s">
        <v>169</v>
      </c>
      <c r="I13" s="767" t="s">
        <v>126</v>
      </c>
      <c r="J13" s="1108"/>
      <c r="K13" s="483"/>
      <c r="L13" s="483"/>
      <c r="M13" s="767"/>
      <c r="N13" s="1108"/>
      <c r="O13" s="483"/>
      <c r="P13" s="483"/>
      <c r="Q13" s="767"/>
      <c r="R13" s="1108"/>
      <c r="S13" s="483"/>
      <c r="T13" s="483"/>
      <c r="U13" s="767"/>
      <c r="V13" s="1108"/>
      <c r="W13" s="483"/>
      <c r="X13" s="483"/>
      <c r="Y13" s="767"/>
      <c r="Z13" s="1108"/>
      <c r="AA13" s="483"/>
      <c r="AB13" s="483"/>
      <c r="AC13" s="767"/>
      <c r="AD13" s="1108"/>
      <c r="AE13" s="483"/>
      <c r="AF13" s="483"/>
      <c r="AG13" s="767"/>
      <c r="AH13" s="1108"/>
      <c r="AI13" s="483"/>
      <c r="AJ13" s="483"/>
      <c r="AK13" s="767"/>
    </row>
    <row r="14" spans="1:37">
      <c r="A14" t="s">
        <v>789</v>
      </c>
      <c r="B14">
        <v>10</v>
      </c>
      <c r="C14" s="1923" t="s">
        <v>321</v>
      </c>
      <c r="D14" s="1927" t="s">
        <v>795</v>
      </c>
      <c r="E14" s="425" t="s">
        <v>796</v>
      </c>
      <c r="H14" s="483" t="s">
        <v>169</v>
      </c>
      <c r="I14" s="767" t="s">
        <v>126</v>
      </c>
      <c r="J14" s="1108"/>
      <c r="K14" s="483"/>
      <c r="L14" s="483"/>
      <c r="M14" s="767"/>
      <c r="N14" s="1108"/>
      <c r="O14" s="483"/>
      <c r="P14" s="483"/>
      <c r="Q14" s="767"/>
      <c r="R14" s="1108"/>
      <c r="S14" s="483"/>
      <c r="T14" s="483"/>
      <c r="U14" s="767"/>
      <c r="V14" s="1108"/>
      <c r="W14" s="483"/>
      <c r="X14" s="483"/>
      <c r="Y14" s="767"/>
      <c r="Z14" s="1108"/>
      <c r="AA14" s="483"/>
      <c r="AB14" s="483"/>
      <c r="AC14" s="767"/>
      <c r="AD14" s="1108"/>
      <c r="AE14" s="483"/>
      <c r="AF14" s="483"/>
      <c r="AG14" s="767"/>
      <c r="AH14" s="1108"/>
      <c r="AI14" s="483"/>
      <c r="AJ14" s="483"/>
      <c r="AK14" s="767"/>
    </row>
    <row r="15" spans="1:37">
      <c r="A15" t="s">
        <v>789</v>
      </c>
      <c r="B15">
        <v>11</v>
      </c>
      <c r="C15" s="1923" t="s">
        <v>63</v>
      </c>
      <c r="D15" s="1927" t="s">
        <v>797</v>
      </c>
      <c r="E15" s="425" t="s">
        <v>798</v>
      </c>
      <c r="H15" s="483" t="s">
        <v>169</v>
      </c>
      <c r="I15" s="767" t="s">
        <v>125</v>
      </c>
      <c r="J15" s="1108"/>
      <c r="K15" s="483"/>
      <c r="L15" s="483"/>
      <c r="M15" s="767"/>
      <c r="N15" s="1108"/>
      <c r="O15" s="483"/>
      <c r="P15" s="483"/>
      <c r="Q15" s="767"/>
      <c r="R15" s="1108"/>
      <c r="S15" s="483"/>
      <c r="T15" s="483"/>
      <c r="U15" s="767"/>
      <c r="V15" s="1108"/>
      <c r="W15" s="483"/>
      <c r="X15" s="483"/>
      <c r="Y15" s="767"/>
      <c r="Z15" s="1108"/>
      <c r="AA15" s="483"/>
      <c r="AB15" s="483"/>
      <c r="AC15" s="767"/>
      <c r="AD15" s="1108"/>
      <c r="AE15" s="483"/>
      <c r="AF15" s="483"/>
      <c r="AG15" s="767"/>
      <c r="AH15" s="1108"/>
      <c r="AI15" s="483"/>
      <c r="AJ15" s="483"/>
      <c r="AK15" s="767"/>
    </row>
    <row r="16" spans="1:37">
      <c r="C16" s="1924"/>
      <c r="D16" s="1928"/>
      <c r="E16" s="1097"/>
      <c r="I16" s="767"/>
      <c r="J16" s="1108"/>
      <c r="K16" s="483"/>
      <c r="L16" s="483"/>
      <c r="M16" s="767"/>
      <c r="N16" s="1108"/>
      <c r="O16" s="483"/>
      <c r="P16" s="483"/>
      <c r="Q16" s="767"/>
      <c r="R16" s="1108"/>
      <c r="S16" s="483"/>
      <c r="T16" s="483"/>
      <c r="U16" s="767"/>
      <c r="V16" s="1108"/>
      <c r="W16" s="483"/>
      <c r="X16" s="483"/>
      <c r="Y16" s="767"/>
      <c r="Z16" s="1108"/>
      <c r="AA16" s="483"/>
      <c r="AB16" s="483"/>
      <c r="AC16" s="767"/>
      <c r="AD16" s="1108"/>
      <c r="AE16" s="483"/>
      <c r="AF16" s="483"/>
      <c r="AG16" s="767"/>
      <c r="AH16" s="1108"/>
      <c r="AI16" s="483"/>
      <c r="AJ16" s="483"/>
      <c r="AK16" s="767"/>
    </row>
    <row r="17" spans="2:37" s="483" customFormat="1" ht="23.25">
      <c r="B17" s="2094" t="s">
        <v>278</v>
      </c>
      <c r="C17" s="2094"/>
      <c r="D17" s="2094"/>
      <c r="E17" s="2094"/>
      <c r="F17" s="1339">
        <f>COUNTIFS(F5:F15,F6)</f>
        <v>0</v>
      </c>
      <c r="G17" s="1506">
        <f>COUNTIFS(G5:G15,G8)</f>
        <v>0</v>
      </c>
      <c r="H17" s="1506">
        <f>COUNTIFS(H5:H15,H6)</f>
        <v>10</v>
      </c>
      <c r="I17" s="1506">
        <f>COUNTIFS(I5:I15,I6)</f>
        <v>9</v>
      </c>
      <c r="J17" s="1339">
        <f>COUNTIFS(J5:J15,J6)</f>
        <v>0</v>
      </c>
      <c r="K17" s="1506">
        <f>COUNTIFS(K5:K15,K8)</f>
        <v>0</v>
      </c>
      <c r="L17" s="1506">
        <f>COUNTIFS(L5:L15,L6)</f>
        <v>0</v>
      </c>
      <c r="M17" s="1929"/>
      <c r="N17" s="1339">
        <f t="shared" ref="N17:U17" si="15">COUNTIFS(N5:N15,N6)</f>
        <v>0</v>
      </c>
      <c r="O17" s="1506">
        <f t="shared" ref="O17:U17" si="16">COUNTIFS(O5:O15,O8)</f>
        <v>0</v>
      </c>
      <c r="P17" s="1506">
        <f t="shared" ref="P17:U17" si="17">COUNTIFS(P5:P15,P6)</f>
        <v>0</v>
      </c>
      <c r="Q17" s="1929"/>
      <c r="R17" s="1339">
        <f t="shared" ref="R17:U17" si="18">COUNTIFS(R5:R15,R6)</f>
        <v>0</v>
      </c>
      <c r="S17" s="1506">
        <f t="shared" ref="S17:U17" si="19">COUNTIFS(S5:S15,S8)</f>
        <v>0</v>
      </c>
      <c r="T17" s="1506">
        <f t="shared" ref="T17:U17" si="20">COUNTIFS(T5:T15,T6)</f>
        <v>0</v>
      </c>
      <c r="U17" s="1929"/>
      <c r="V17" s="1339">
        <f>COUNTIFS(V5:V15,V6)</f>
        <v>0</v>
      </c>
      <c r="W17" s="1506">
        <f>COUNTIFS(W5:W15,W8)</f>
        <v>0</v>
      </c>
      <c r="X17" s="1506">
        <f>COUNTIFS(X5:X15,X6)</f>
        <v>0</v>
      </c>
      <c r="Y17" s="1929"/>
      <c r="Z17" s="1339">
        <f t="shared" ref="Z17:AG17" si="21">COUNTIFS(Z5:Z15,Z6)</f>
        <v>0</v>
      </c>
      <c r="AA17" s="1506">
        <f t="shared" ref="AA17:AG17" si="22">COUNTIFS(AA5:AA15,AA8)</f>
        <v>0</v>
      </c>
      <c r="AB17" s="1506">
        <f t="shared" ref="AB17:AG17" si="23">COUNTIFS(AB5:AB15,AB6)</f>
        <v>0</v>
      </c>
      <c r="AC17" s="1929"/>
      <c r="AD17" s="1339">
        <f t="shared" ref="AD17:AG17" si="24">COUNTIFS(AD5:AD15,AD6)</f>
        <v>0</v>
      </c>
      <c r="AE17" s="1506">
        <f t="shared" ref="AE17:AG17" si="25">COUNTIFS(AE5:AE15,AE8)</f>
        <v>0</v>
      </c>
      <c r="AF17" s="1506">
        <f t="shared" ref="AF17:AG17" si="26">COUNTIFS(AF5:AF15,AF6)</f>
        <v>0</v>
      </c>
      <c r="AG17" s="1929"/>
      <c r="AH17" s="1339">
        <f t="shared" ref="AH17:AK17" si="27">COUNTIFS(AH5:AH15,AH6)</f>
        <v>0</v>
      </c>
      <c r="AI17" s="1506">
        <f t="shared" ref="AI17:AK17" si="28">COUNTIFS(AI5:AI15,AI8)</f>
        <v>0</v>
      </c>
      <c r="AJ17" s="1506">
        <f t="shared" ref="AJ17:AK17" si="29">COUNTIFS(AJ5:AJ15,AJ6)</f>
        <v>0</v>
      </c>
      <c r="AK17" s="1929"/>
    </row>
    <row r="18" spans="2:37" ht="30">
      <c r="F18" s="1319" t="s">
        <v>132</v>
      </c>
      <c r="G18" s="1335">
        <f>MAX(F17:I17)</f>
        <v>10</v>
      </c>
      <c r="H18" s="1335"/>
      <c r="I18" s="1359"/>
      <c r="J18" s="1319" t="s">
        <v>132</v>
      </c>
      <c r="K18" s="1335">
        <f>MAX(J17:M17)</f>
        <v>0</v>
      </c>
      <c r="L18" s="1335"/>
      <c r="M18" s="1359"/>
      <c r="N18" s="1319" t="s">
        <v>132</v>
      </c>
      <c r="O18" s="1335">
        <f t="shared" ref="O18" si="30">MAX(N17:Q17)</f>
        <v>0</v>
      </c>
      <c r="P18" s="1335"/>
      <c r="Q18" s="1359"/>
      <c r="R18" s="1319" t="s">
        <v>132</v>
      </c>
      <c r="S18" s="1335">
        <f t="shared" ref="S18" si="31">MAX(R17:U17)</f>
        <v>0</v>
      </c>
      <c r="T18" s="1335"/>
      <c r="U18" s="1359"/>
      <c r="V18" s="1319" t="s">
        <v>132</v>
      </c>
      <c r="W18" s="1335">
        <f>MAX(V17:Y17)</f>
        <v>0</v>
      </c>
      <c r="X18" s="1335"/>
      <c r="Y18" s="1359"/>
      <c r="Z18" s="1319" t="s">
        <v>132</v>
      </c>
      <c r="AA18" s="1335">
        <f t="shared" ref="AA18" si="32">MAX(Z17:AC17)</f>
        <v>0</v>
      </c>
      <c r="AB18" s="1335"/>
      <c r="AC18" s="1359"/>
      <c r="AD18" s="1319" t="s">
        <v>132</v>
      </c>
      <c r="AE18" s="1335">
        <f t="shared" ref="AE18" si="33">MAX(AD17:AG17)</f>
        <v>0</v>
      </c>
      <c r="AF18" s="1335"/>
      <c r="AG18" s="1359"/>
      <c r="AH18" s="1319" t="s">
        <v>132</v>
      </c>
      <c r="AI18" s="1335">
        <f t="shared" ref="AI18" si="34">MAX(AH17:AK17)</f>
        <v>0</v>
      </c>
      <c r="AJ18" s="1335"/>
      <c r="AK18" s="1359"/>
    </row>
  </sheetData>
  <mergeCells count="18">
    <mergeCell ref="C3:D3"/>
    <mergeCell ref="B17:E17"/>
    <mergeCell ref="J1:M1"/>
    <mergeCell ref="F2:I2"/>
    <mergeCell ref="J2:M2"/>
    <mergeCell ref="AD2:AG2"/>
    <mergeCell ref="AH1:AK1"/>
    <mergeCell ref="AH2:AK2"/>
    <mergeCell ref="AD1:AG1"/>
    <mergeCell ref="F1:I1"/>
    <mergeCell ref="V1:Y1"/>
    <mergeCell ref="Z1:AC1"/>
    <mergeCell ref="V2:Y2"/>
    <mergeCell ref="N1:Q1"/>
    <mergeCell ref="R1:U1"/>
    <mergeCell ref="N2:Q2"/>
    <mergeCell ref="R2:U2"/>
    <mergeCell ref="Z2:AC2"/>
  </mergeCells>
  <conditionalFormatting sqref="H3:H1048576 F1:F1048576 G5:G17 I3:I4 L3:L18 K5:K17 M3:M4 J1:J18 P3:P18 T3:T18 O5:O17 S5:S17 Q3:Q4 U3:U4 N1:N18 R1:R18 X3:X18 W5:W17 Y3:Y4 V1:V18 AB3:AB18 AF3:AF18 AA5:AA17 AE5:AE17 AC3:AC4 AG3:AG4 Z1:Z18 AD1:AD18 AJ3:AJ18 AI5:AI17 AK3:AK4 AH1:AH18 I17">
    <cfRule type="cellIs" dxfId="421" priority="38" operator="equal">
      <formula>"n"</formula>
    </cfRule>
  </conditionalFormatting>
  <conditionalFormatting sqref="G17 F1:F1048576 K17:L17 J1:J18 O17:P17 S17:T17 N1:N18 R1:R18 W17:X17 V1:V18 AA17:AB17 AE17:AF17 Z1:Z18 AD1:AD18 AI17:AJ17 AH1:AH18">
    <cfRule type="cellIs" dxfId="420" priority="37" operator="equal">
      <formula>$F$6</formula>
    </cfRule>
  </conditionalFormatting>
  <conditionalFormatting sqref="L17 P17 T17 X17 AB17 AF17 AJ17 H17:I17">
    <cfRule type="cellIs" dxfId="419" priority="36" operator="equal">
      <formula>"n"</formula>
    </cfRule>
  </conditionalFormatting>
  <conditionalFormatting sqref="H17:I17">
    <cfRule type="cellIs" dxfId="418" priority="35" operator="equal">
      <formula>$F$6</formula>
    </cfRule>
  </conditionalFormatting>
  <conditionalFormatting sqref="H3:H1048576 G5:G16 I3:I4 L3:L18 K5:K16 M3:M4 P3:P18 T3:T18 O5:O16 S5:S16 Q3:Q4 U3:U4 X3:X18 W5:W16 Y3:Y4 AB3:AB18 AF3:AF18 AA5:AA16 AE5:AE16 AC3:AC4 AG3:AG4 AJ3:AJ18 AI5:AI16 AK3:AK4 I17">
    <cfRule type="cellIs" dxfId="417" priority="34" operator="equal">
      <formula>"y"</formula>
    </cfRule>
  </conditionalFormatting>
  <conditionalFormatting sqref="F5:F15 J5:J15 N5:N15 R5:R15 V5:V15 Z5:Z15 AD5:AD15 AH5:AH15">
    <cfRule type="cellIs" dxfId="416" priority="33" operator="equal">
      <formula>"n"</formula>
    </cfRule>
  </conditionalFormatting>
  <conditionalFormatting sqref="F5:F15 J5:J15 N5:N15 R5:R15 V5:V15 Z5:Z15 AD5:AD15 AH5:AH15">
    <cfRule type="cellIs" dxfId="415" priority="32" operator="equal">
      <formula>"y"</formula>
    </cfRule>
  </conditionalFormatting>
  <conditionalFormatting sqref="I5:I15">
    <cfRule type="cellIs" dxfId="414" priority="2" operator="equal">
      <formula>"Y"</formula>
    </cfRule>
  </conditionalFormatting>
  <conditionalFormatting sqref="I5:I15">
    <cfRule type="cellIs" dxfId="413" priority="1" operator="equal">
      <formula>"N"</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1C14-6985-4B4F-9EAE-2ECBD9E5B50F}">
  <dimension ref="A1:AI26"/>
  <sheetViews>
    <sheetView workbookViewId="0">
      <pane xSplit="3" topLeftCell="D4" activePane="topRight" state="frozen"/>
      <selection pane="topRight" activeCell="AH26" sqref="AH26"/>
    </sheetView>
  </sheetViews>
  <sheetFormatPr defaultRowHeight="15"/>
  <cols>
    <col min="2" max="2" width="27.7109375" style="2" customWidth="1"/>
    <col min="3" max="3" width="21.5703125" style="2" customWidth="1"/>
    <col min="5" max="5" width="9.140625" style="766" customWidth="1"/>
    <col min="6" max="8" width="9.140625" style="483" customWidth="1"/>
    <col min="9" max="9" width="9.140625" style="766" customWidth="1"/>
    <col min="10" max="12" width="9.140625" style="483" customWidth="1"/>
    <col min="13" max="13" width="9.140625" style="766" customWidth="1"/>
    <col min="14" max="16" width="9.140625" style="483" customWidth="1"/>
    <col min="17" max="17" width="9.140625" style="766" customWidth="1"/>
    <col min="18" max="19" width="9.140625" style="483" customWidth="1"/>
    <col min="20" max="20" width="9.140625" style="767" customWidth="1"/>
    <col min="21" max="24" width="9.140625" customWidth="1"/>
  </cols>
  <sheetData>
    <row r="1" spans="1:35">
      <c r="E1" s="2069" t="s">
        <v>799</v>
      </c>
      <c r="F1" s="2070"/>
      <c r="G1" s="2070"/>
      <c r="H1" s="2070"/>
      <c r="I1" s="2069" t="s">
        <v>765</v>
      </c>
      <c r="J1" s="2070"/>
      <c r="K1" s="2070"/>
      <c r="L1" s="2071"/>
      <c r="M1" s="2069" t="s">
        <v>800</v>
      </c>
      <c r="N1" s="2070"/>
      <c r="O1" s="2070"/>
      <c r="P1" s="2071"/>
      <c r="Q1" s="2069" t="s">
        <v>801</v>
      </c>
      <c r="R1" s="2070"/>
      <c r="S1" s="2070"/>
      <c r="T1" s="2071"/>
      <c r="U1" s="2069" t="s">
        <v>802</v>
      </c>
      <c r="V1" s="2070"/>
      <c r="W1" s="2070"/>
      <c r="X1" s="2071"/>
      <c r="Y1" s="2069" t="s">
        <v>803</v>
      </c>
      <c r="Z1" s="2070"/>
      <c r="AA1" s="2070"/>
      <c r="AB1" s="2071"/>
      <c r="AC1" s="2095" t="s">
        <v>804</v>
      </c>
      <c r="AD1" s="2096"/>
      <c r="AE1" s="2096"/>
      <c r="AF1" s="2097"/>
    </row>
    <row r="2" spans="1:35" s="2" customFormat="1" ht="33.75">
      <c r="B2" s="2093" t="s">
        <v>290</v>
      </c>
      <c r="C2" s="2093"/>
      <c r="D2" s="2" t="s">
        <v>291</v>
      </c>
      <c r="E2" s="1095" t="s">
        <v>292</v>
      </c>
      <c r="F2" s="516" t="s">
        <v>805</v>
      </c>
      <c r="G2" s="516" t="s">
        <v>197</v>
      </c>
      <c r="H2" s="516" t="s">
        <v>197</v>
      </c>
      <c r="I2" s="1095" t="s">
        <v>292</v>
      </c>
      <c r="J2" s="516" t="s">
        <v>806</v>
      </c>
      <c r="K2" s="516" t="s">
        <v>199</v>
      </c>
      <c r="L2" s="516" t="s">
        <v>197</v>
      </c>
      <c r="M2" s="1095" t="s">
        <v>292</v>
      </c>
      <c r="N2" s="516" t="s">
        <v>807</v>
      </c>
      <c r="O2" s="516" t="s">
        <v>197</v>
      </c>
      <c r="P2" s="516" t="s">
        <v>197</v>
      </c>
      <c r="Q2" s="1095" t="s">
        <v>292</v>
      </c>
      <c r="R2" s="516" t="s">
        <v>808</v>
      </c>
      <c r="S2" s="516" t="s">
        <v>197</v>
      </c>
      <c r="T2" s="1094" t="s">
        <v>197</v>
      </c>
      <c r="U2" s="1095" t="s">
        <v>292</v>
      </c>
      <c r="V2" s="516" t="s">
        <v>809</v>
      </c>
      <c r="W2" s="516" t="s">
        <v>197</v>
      </c>
      <c r="X2" s="1094" t="s">
        <v>197</v>
      </c>
      <c r="Y2" s="1095" t="s">
        <v>292</v>
      </c>
      <c r="Z2" s="516" t="s">
        <v>810</v>
      </c>
      <c r="AA2" s="516" t="s">
        <v>197</v>
      </c>
      <c r="AB2" s="1094" t="s">
        <v>197</v>
      </c>
      <c r="AC2" s="1095" t="s">
        <v>292</v>
      </c>
      <c r="AD2" s="516" t="s">
        <v>811</v>
      </c>
      <c r="AE2" s="516" t="s">
        <v>197</v>
      </c>
      <c r="AF2" s="1094" t="s">
        <v>197</v>
      </c>
      <c r="AH2" s="2" t="s">
        <v>180</v>
      </c>
    </row>
    <row r="3" spans="1:35">
      <c r="A3">
        <v>1</v>
      </c>
      <c r="B3" s="1684" t="s">
        <v>812</v>
      </c>
      <c r="C3" s="1684" t="s">
        <v>813</v>
      </c>
      <c r="D3" s="1685" t="s">
        <v>814</v>
      </c>
      <c r="E3" s="766" t="str">
        <f t="shared" ref="E3:E21" si="0">G3</f>
        <v>N</v>
      </c>
      <c r="F3" s="483" t="s">
        <v>180</v>
      </c>
      <c r="G3" s="483" t="s">
        <v>126</v>
      </c>
      <c r="I3" s="766" t="str">
        <f t="shared" ref="I3:I21" si="1">K3</f>
        <v>n</v>
      </c>
      <c r="J3" s="483" t="s">
        <v>180</v>
      </c>
      <c r="K3" s="483" t="s">
        <v>180</v>
      </c>
      <c r="M3" s="766" t="str">
        <f t="shared" ref="M3:M21" si="2">O3</f>
        <v>n</v>
      </c>
      <c r="N3" s="483" t="s">
        <v>180</v>
      </c>
      <c r="O3" s="483" t="s">
        <v>180</v>
      </c>
      <c r="Q3" s="766" t="str">
        <f t="shared" ref="Q3:Q21" si="3">S3</f>
        <v>n</v>
      </c>
      <c r="R3" s="483" t="s">
        <v>180</v>
      </c>
      <c r="S3" s="483" t="s">
        <v>180</v>
      </c>
      <c r="U3" s="766" t="s">
        <v>180</v>
      </c>
      <c r="V3" s="483" t="s">
        <v>180</v>
      </c>
      <c r="W3" s="483" t="s">
        <v>180</v>
      </c>
      <c r="X3" s="767"/>
      <c r="Y3" s="766" t="s">
        <v>180</v>
      </c>
      <c r="Z3" s="483" t="s">
        <v>180</v>
      </c>
      <c r="AA3" s="483" t="s">
        <v>180</v>
      </c>
      <c r="AB3" s="767"/>
      <c r="AC3" s="766" t="s">
        <v>180</v>
      </c>
      <c r="AD3" s="483" t="s">
        <v>180</v>
      </c>
      <c r="AE3" s="483" t="s">
        <v>180</v>
      </c>
      <c r="AF3" s="767"/>
      <c r="AH3">
        <f>COUNTIFS(E3:AF3,$AH$2)</f>
        <v>21</v>
      </c>
      <c r="AI3">
        <f>AH3/3</f>
        <v>7</v>
      </c>
    </row>
    <row r="4" spans="1:35">
      <c r="A4">
        <v>2</v>
      </c>
      <c r="B4" s="1684" t="s">
        <v>711</v>
      </c>
      <c r="C4" s="1684" t="s">
        <v>812</v>
      </c>
      <c r="D4" s="1685" t="s">
        <v>815</v>
      </c>
      <c r="E4" s="766" t="str">
        <f t="shared" si="0"/>
        <v>N</v>
      </c>
      <c r="F4" s="483" t="s">
        <v>180</v>
      </c>
      <c r="G4" s="483" t="s">
        <v>126</v>
      </c>
      <c r="I4" s="766" t="str">
        <f t="shared" si="1"/>
        <v>n</v>
      </c>
      <c r="J4" s="483" t="s">
        <v>180</v>
      </c>
      <c r="K4" s="483" t="s">
        <v>180</v>
      </c>
      <c r="M4" s="766" t="str">
        <f t="shared" si="2"/>
        <v>n</v>
      </c>
      <c r="N4" s="483" t="s">
        <v>180</v>
      </c>
      <c r="O4" s="483" t="s">
        <v>180</v>
      </c>
      <c r="Q4" s="766" t="str">
        <f t="shared" si="3"/>
        <v>n</v>
      </c>
      <c r="R4" s="483" t="s">
        <v>180</v>
      </c>
      <c r="S4" s="483" t="s">
        <v>180</v>
      </c>
      <c r="U4" s="766" t="s">
        <v>180</v>
      </c>
      <c r="V4" s="483" t="s">
        <v>180</v>
      </c>
      <c r="W4" s="483" t="s">
        <v>180</v>
      </c>
      <c r="X4" s="767"/>
      <c r="Y4" s="766" t="s">
        <v>180</v>
      </c>
      <c r="Z4" s="483" t="s">
        <v>180</v>
      </c>
      <c r="AA4" s="483" t="s">
        <v>169</v>
      </c>
      <c r="AB4" s="767"/>
      <c r="AC4" s="766"/>
      <c r="AD4" s="483" t="s">
        <v>180</v>
      </c>
      <c r="AE4" s="483" t="s">
        <v>169</v>
      </c>
      <c r="AF4" s="767"/>
      <c r="AH4">
        <f t="shared" ref="AH4:AH22" si="4">COUNTIFS(E4:AF4,$AH$2)</f>
        <v>18</v>
      </c>
      <c r="AI4">
        <f t="shared" ref="AI4:AI22" si="5">AH4/3</f>
        <v>6</v>
      </c>
    </row>
    <row r="5" spans="1:35">
      <c r="A5">
        <v>3</v>
      </c>
      <c r="B5" s="1684" t="s">
        <v>648</v>
      </c>
      <c r="C5" s="1684" t="s">
        <v>585</v>
      </c>
      <c r="D5" s="1685" t="s">
        <v>816</v>
      </c>
      <c r="E5" s="766" t="str">
        <f t="shared" si="0"/>
        <v>N</v>
      </c>
      <c r="F5" s="483" t="s">
        <v>180</v>
      </c>
      <c r="G5" s="483" t="s">
        <v>126</v>
      </c>
      <c r="I5" s="766" t="str">
        <f t="shared" si="1"/>
        <v>n</v>
      </c>
      <c r="J5" s="483" t="s">
        <v>180</v>
      </c>
      <c r="K5" s="483" t="s">
        <v>180</v>
      </c>
      <c r="M5" s="766" t="str">
        <f t="shared" si="2"/>
        <v>n</v>
      </c>
      <c r="N5" s="483" t="s">
        <v>180</v>
      </c>
      <c r="O5" s="483" t="s">
        <v>180</v>
      </c>
      <c r="Q5" s="766" t="str">
        <f t="shared" si="3"/>
        <v>n</v>
      </c>
      <c r="R5" s="483" t="s">
        <v>180</v>
      </c>
      <c r="S5" s="483" t="s">
        <v>180</v>
      </c>
      <c r="U5" s="766" t="s">
        <v>180</v>
      </c>
      <c r="V5" s="483" t="s">
        <v>180</v>
      </c>
      <c r="W5" s="483" t="s">
        <v>180</v>
      </c>
      <c r="X5" s="767"/>
      <c r="Y5" s="766" t="s">
        <v>180</v>
      </c>
      <c r="Z5" s="483" t="s">
        <v>180</v>
      </c>
      <c r="AA5" s="483" t="s">
        <v>180</v>
      </c>
      <c r="AB5" s="767"/>
      <c r="AC5" s="766"/>
      <c r="AD5" s="483" t="s">
        <v>180</v>
      </c>
      <c r="AE5" s="483" t="s">
        <v>180</v>
      </c>
      <c r="AF5" s="767"/>
      <c r="AH5">
        <f t="shared" si="4"/>
        <v>20</v>
      </c>
      <c r="AI5">
        <f t="shared" si="5"/>
        <v>6.666666666666667</v>
      </c>
    </row>
    <row r="6" spans="1:35">
      <c r="A6">
        <v>4</v>
      </c>
      <c r="B6" s="2" t="s">
        <v>817</v>
      </c>
      <c r="C6" s="2" t="s">
        <v>818</v>
      </c>
      <c r="D6" t="s">
        <v>819</v>
      </c>
      <c r="E6" s="766" t="str">
        <f t="shared" si="0"/>
        <v>y</v>
      </c>
      <c r="F6" s="483" t="s">
        <v>169</v>
      </c>
      <c r="G6" s="483" t="s">
        <v>169</v>
      </c>
      <c r="I6" s="766" t="str">
        <f t="shared" si="1"/>
        <v>y</v>
      </c>
      <c r="J6" s="483" t="s">
        <v>169</v>
      </c>
      <c r="K6" s="483" t="s">
        <v>169</v>
      </c>
      <c r="M6" s="766" t="str">
        <f t="shared" si="2"/>
        <v>y</v>
      </c>
      <c r="N6" s="483" t="s">
        <v>169</v>
      </c>
      <c r="O6" s="483" t="s">
        <v>169</v>
      </c>
      <c r="Q6" s="766" t="str">
        <f t="shared" si="3"/>
        <v>y</v>
      </c>
      <c r="R6" s="483" t="s">
        <v>169</v>
      </c>
      <c r="S6" s="483" t="s">
        <v>169</v>
      </c>
      <c r="U6" s="766" t="s">
        <v>169</v>
      </c>
      <c r="V6" s="483" t="s">
        <v>169</v>
      </c>
      <c r="W6" s="483" t="s">
        <v>169</v>
      </c>
      <c r="X6" s="767"/>
      <c r="Y6" s="766" t="s">
        <v>169</v>
      </c>
      <c r="Z6" s="483" t="s">
        <v>169</v>
      </c>
      <c r="AA6" s="483" t="s">
        <v>169</v>
      </c>
      <c r="AB6" s="767"/>
      <c r="AC6" s="766"/>
      <c r="AD6" s="483" t="s">
        <v>169</v>
      </c>
      <c r="AE6" s="483" t="s">
        <v>169</v>
      </c>
      <c r="AF6" s="767"/>
      <c r="AH6">
        <f t="shared" si="4"/>
        <v>0</v>
      </c>
      <c r="AI6">
        <f t="shared" si="5"/>
        <v>0</v>
      </c>
    </row>
    <row r="7" spans="1:35">
      <c r="A7">
        <v>5</v>
      </c>
      <c r="B7" s="1687" t="s">
        <v>820</v>
      </c>
      <c r="C7" s="1687" t="s">
        <v>821</v>
      </c>
      <c r="D7" s="383" t="s">
        <v>822</v>
      </c>
      <c r="E7" s="766" t="str">
        <f t="shared" si="0"/>
        <v>y</v>
      </c>
      <c r="F7" s="483" t="s">
        <v>180</v>
      </c>
      <c r="G7" s="483" t="s">
        <v>169</v>
      </c>
      <c r="I7" s="766" t="str">
        <f t="shared" si="1"/>
        <v>n</v>
      </c>
      <c r="J7" s="483" t="s">
        <v>169</v>
      </c>
      <c r="K7" s="483" t="s">
        <v>180</v>
      </c>
      <c r="M7" s="766" t="str">
        <f t="shared" si="2"/>
        <v>n</v>
      </c>
      <c r="N7" s="483" t="s">
        <v>180</v>
      </c>
      <c r="O7" s="483" t="s">
        <v>180</v>
      </c>
      <c r="Q7" s="766" t="str">
        <f t="shared" si="3"/>
        <v>n</v>
      </c>
      <c r="R7" s="483" t="s">
        <v>180</v>
      </c>
      <c r="S7" s="483" t="s">
        <v>180</v>
      </c>
      <c r="U7" s="766" t="str">
        <f>W7</f>
        <v>y</v>
      </c>
      <c r="V7" s="483" t="s">
        <v>180</v>
      </c>
      <c r="W7" s="483" t="s">
        <v>169</v>
      </c>
      <c r="X7" s="767"/>
      <c r="Y7" s="766" t="s">
        <v>180</v>
      </c>
      <c r="Z7" s="483" t="s">
        <v>180</v>
      </c>
      <c r="AA7" s="483" t="s">
        <v>169</v>
      </c>
      <c r="AB7" s="767"/>
      <c r="AC7" s="766"/>
      <c r="AD7" s="483" t="s">
        <v>180</v>
      </c>
      <c r="AE7" s="483" t="s">
        <v>180</v>
      </c>
      <c r="AF7" s="767"/>
      <c r="AH7">
        <f t="shared" si="4"/>
        <v>14</v>
      </c>
      <c r="AI7">
        <f t="shared" si="5"/>
        <v>4.666666666666667</v>
      </c>
    </row>
    <row r="8" spans="1:35">
      <c r="A8">
        <v>6</v>
      </c>
      <c r="B8" s="1686" t="s">
        <v>823</v>
      </c>
      <c r="C8" s="1686" t="s">
        <v>293</v>
      </c>
      <c r="D8" s="382" t="s">
        <v>824</v>
      </c>
      <c r="E8" s="766" t="str">
        <f t="shared" si="0"/>
        <v>N</v>
      </c>
      <c r="F8" s="483" t="s">
        <v>169</v>
      </c>
      <c r="G8" s="483" t="s">
        <v>126</v>
      </c>
      <c r="I8" s="766" t="str">
        <f t="shared" si="1"/>
        <v>n</v>
      </c>
      <c r="J8" s="483" t="s">
        <v>180</v>
      </c>
      <c r="K8" s="483" t="s">
        <v>180</v>
      </c>
      <c r="M8" s="766" t="str">
        <f t="shared" si="2"/>
        <v>n</v>
      </c>
      <c r="N8" s="483" t="s">
        <v>180</v>
      </c>
      <c r="O8" s="483" t="s">
        <v>180</v>
      </c>
      <c r="Q8" s="766" t="str">
        <f t="shared" si="3"/>
        <v>n</v>
      </c>
      <c r="R8" s="483" t="s">
        <v>180</v>
      </c>
      <c r="S8" s="483" t="s">
        <v>180</v>
      </c>
      <c r="U8" s="766" t="s">
        <v>180</v>
      </c>
      <c r="V8" s="483" t="s">
        <v>180</v>
      </c>
      <c r="W8" s="483" t="s">
        <v>180</v>
      </c>
      <c r="X8" s="767"/>
      <c r="Y8" s="766" t="s">
        <v>180</v>
      </c>
      <c r="Z8" s="483" t="s">
        <v>180</v>
      </c>
      <c r="AA8" s="483" t="s">
        <v>169</v>
      </c>
      <c r="AB8" s="767"/>
      <c r="AC8" s="766"/>
      <c r="AD8" s="483" t="s">
        <v>180</v>
      </c>
      <c r="AE8" s="483" t="s">
        <v>169</v>
      </c>
      <c r="AF8" s="767"/>
      <c r="AH8">
        <f t="shared" si="4"/>
        <v>17</v>
      </c>
      <c r="AI8">
        <f t="shared" si="5"/>
        <v>5.666666666666667</v>
      </c>
    </row>
    <row r="9" spans="1:35">
      <c r="A9">
        <v>7</v>
      </c>
      <c r="B9" s="2" t="s">
        <v>725</v>
      </c>
      <c r="C9" s="2" t="s">
        <v>825</v>
      </c>
      <c r="D9" t="s">
        <v>826</v>
      </c>
      <c r="E9" s="766" t="str">
        <f t="shared" si="0"/>
        <v>N</v>
      </c>
      <c r="F9" s="483" t="s">
        <v>169</v>
      </c>
      <c r="G9" s="483" t="s">
        <v>126</v>
      </c>
      <c r="I9" s="766" t="str">
        <f t="shared" si="1"/>
        <v>n</v>
      </c>
      <c r="J9" s="483" t="s">
        <v>169</v>
      </c>
      <c r="K9" s="483" t="s">
        <v>180</v>
      </c>
      <c r="M9" s="766" t="str">
        <f t="shared" si="2"/>
        <v>n</v>
      </c>
      <c r="N9" s="483" t="s">
        <v>169</v>
      </c>
      <c r="O9" s="483" t="s">
        <v>180</v>
      </c>
      <c r="Q9" s="766" t="str">
        <f t="shared" si="3"/>
        <v>n</v>
      </c>
      <c r="R9" s="483" t="s">
        <v>169</v>
      </c>
      <c r="S9" s="483" t="s">
        <v>180</v>
      </c>
      <c r="U9" s="766" t="s">
        <v>180</v>
      </c>
      <c r="V9" s="483" t="s">
        <v>169</v>
      </c>
      <c r="W9" s="483" t="s">
        <v>180</v>
      </c>
      <c r="X9" s="767"/>
      <c r="Y9" s="766" t="s">
        <v>169</v>
      </c>
      <c r="Z9" s="483" t="s">
        <v>169</v>
      </c>
      <c r="AA9" s="483" t="s">
        <v>169</v>
      </c>
      <c r="AB9" s="767"/>
      <c r="AC9" s="766"/>
      <c r="AD9" s="483" t="s">
        <v>169</v>
      </c>
      <c r="AE9" s="483" t="s">
        <v>169</v>
      </c>
      <c r="AF9" s="767"/>
      <c r="AH9">
        <f t="shared" si="4"/>
        <v>10</v>
      </c>
      <c r="AI9">
        <f t="shared" si="5"/>
        <v>3.3333333333333335</v>
      </c>
    </row>
    <row r="10" spans="1:35">
      <c r="A10">
        <v>8</v>
      </c>
      <c r="B10" s="2" t="s">
        <v>742</v>
      </c>
      <c r="C10" s="2" t="s">
        <v>827</v>
      </c>
      <c r="D10" t="s">
        <v>828</v>
      </c>
      <c r="E10" s="766" t="s">
        <v>180</v>
      </c>
      <c r="F10" s="483" t="s">
        <v>169</v>
      </c>
      <c r="G10" s="483" t="s">
        <v>169</v>
      </c>
      <c r="I10" s="766" t="s">
        <v>180</v>
      </c>
      <c r="J10" s="483" t="s">
        <v>169</v>
      </c>
      <c r="K10" s="483" t="s">
        <v>169</v>
      </c>
      <c r="M10" s="766" t="s">
        <v>180</v>
      </c>
      <c r="N10" s="483" t="s">
        <v>169</v>
      </c>
      <c r="O10" s="483" t="s">
        <v>169</v>
      </c>
      <c r="Q10" s="766" t="s">
        <v>180</v>
      </c>
      <c r="R10" s="483" t="s">
        <v>169</v>
      </c>
      <c r="S10" s="483" t="s">
        <v>169</v>
      </c>
      <c r="U10" s="766" t="s">
        <v>169</v>
      </c>
      <c r="V10" s="483" t="s">
        <v>169</v>
      </c>
      <c r="W10" s="483" t="s">
        <v>169</v>
      </c>
      <c r="X10" s="767"/>
      <c r="Y10" s="766" t="s">
        <v>169</v>
      </c>
      <c r="Z10" s="483" t="s">
        <v>169</v>
      </c>
      <c r="AA10" s="483" t="s">
        <v>169</v>
      </c>
      <c r="AB10" s="767"/>
      <c r="AC10" s="766"/>
      <c r="AD10" s="483" t="s">
        <v>169</v>
      </c>
      <c r="AE10" s="483" t="s">
        <v>169</v>
      </c>
      <c r="AF10" s="767"/>
      <c r="AH10">
        <f t="shared" si="4"/>
        <v>4</v>
      </c>
      <c r="AI10">
        <f t="shared" si="5"/>
        <v>1.3333333333333333</v>
      </c>
    </row>
    <row r="11" spans="1:35">
      <c r="A11">
        <v>9</v>
      </c>
      <c r="B11" s="1686" t="s">
        <v>829</v>
      </c>
      <c r="C11" s="1686" t="s">
        <v>812</v>
      </c>
      <c r="D11" s="382" t="s">
        <v>830</v>
      </c>
      <c r="E11" s="766" t="str">
        <f t="shared" si="0"/>
        <v>N</v>
      </c>
      <c r="F11" s="483" t="s">
        <v>180</v>
      </c>
      <c r="G11" s="483" t="s">
        <v>126</v>
      </c>
      <c r="I11" s="766" t="str">
        <f t="shared" si="1"/>
        <v>n</v>
      </c>
      <c r="J11" s="483" t="s">
        <v>180</v>
      </c>
      <c r="K11" s="483" t="s">
        <v>180</v>
      </c>
      <c r="M11" s="766" t="str">
        <f t="shared" si="2"/>
        <v>n</v>
      </c>
      <c r="N11" s="483" t="s">
        <v>180</v>
      </c>
      <c r="O11" s="483" t="s">
        <v>180</v>
      </c>
      <c r="Q11" s="766" t="str">
        <f t="shared" si="3"/>
        <v>n</v>
      </c>
      <c r="R11" s="483" t="s">
        <v>180</v>
      </c>
      <c r="S11" s="483" t="s">
        <v>180</v>
      </c>
      <c r="U11" s="766" t="s">
        <v>180</v>
      </c>
      <c r="V11" s="483" t="s">
        <v>180</v>
      </c>
      <c r="W11" s="483" t="s">
        <v>180</v>
      </c>
      <c r="X11" s="767"/>
      <c r="Y11" s="766" t="s">
        <v>180</v>
      </c>
      <c r="Z11" s="483" t="s">
        <v>180</v>
      </c>
      <c r="AA11" s="483" t="s">
        <v>180</v>
      </c>
      <c r="AB11" s="767"/>
      <c r="AC11" s="766"/>
      <c r="AD11" s="483" t="s">
        <v>180</v>
      </c>
      <c r="AE11" s="483" t="s">
        <v>180</v>
      </c>
      <c r="AF11" s="767"/>
      <c r="AH11">
        <f t="shared" si="4"/>
        <v>20</v>
      </c>
      <c r="AI11">
        <f t="shared" si="5"/>
        <v>6.666666666666667</v>
      </c>
    </row>
    <row r="12" spans="1:35">
      <c r="A12">
        <v>10</v>
      </c>
      <c r="B12" s="1686" t="s">
        <v>831</v>
      </c>
      <c r="C12" s="1686" t="s">
        <v>832</v>
      </c>
      <c r="D12" s="382" t="s">
        <v>833</v>
      </c>
      <c r="E12" s="766" t="str">
        <f t="shared" si="0"/>
        <v>N</v>
      </c>
      <c r="F12" s="483" t="s">
        <v>169</v>
      </c>
      <c r="G12" s="483" t="s">
        <v>126</v>
      </c>
      <c r="I12" s="766" t="str">
        <f t="shared" si="1"/>
        <v>y</v>
      </c>
      <c r="J12" s="483" t="s">
        <v>169</v>
      </c>
      <c r="K12" s="483" t="s">
        <v>169</v>
      </c>
      <c r="M12" s="766" t="str">
        <f t="shared" si="2"/>
        <v>y</v>
      </c>
      <c r="N12" s="483" t="s">
        <v>180</v>
      </c>
      <c r="O12" s="483" t="s">
        <v>169</v>
      </c>
      <c r="Q12" s="766" t="str">
        <f t="shared" si="3"/>
        <v>y</v>
      </c>
      <c r="R12" s="483" t="s">
        <v>180</v>
      </c>
      <c r="S12" s="483" t="s">
        <v>169</v>
      </c>
      <c r="U12" s="766" t="str">
        <f>W12</f>
        <v>y</v>
      </c>
      <c r="V12" s="483" t="s">
        <v>180</v>
      </c>
      <c r="W12" s="483" t="s">
        <v>169</v>
      </c>
      <c r="X12" s="767"/>
      <c r="Y12" s="766" t="s">
        <v>180</v>
      </c>
      <c r="Z12" s="483" t="s">
        <v>180</v>
      </c>
      <c r="AA12" s="483" t="s">
        <v>180</v>
      </c>
      <c r="AB12" s="767"/>
      <c r="AC12" s="766"/>
      <c r="AD12" s="483" t="s">
        <v>180</v>
      </c>
      <c r="AE12" s="483" t="s">
        <v>180</v>
      </c>
      <c r="AF12" s="767"/>
      <c r="AH12">
        <f t="shared" si="4"/>
        <v>10</v>
      </c>
      <c r="AI12">
        <f t="shared" si="5"/>
        <v>3.3333333333333335</v>
      </c>
    </row>
    <row r="13" spans="1:35">
      <c r="A13">
        <v>11</v>
      </c>
      <c r="B13" s="1686" t="s">
        <v>834</v>
      </c>
      <c r="C13" s="1686" t="s">
        <v>835</v>
      </c>
      <c r="D13" s="382" t="s">
        <v>836</v>
      </c>
      <c r="E13" s="766" t="str">
        <f t="shared" si="0"/>
        <v>N</v>
      </c>
      <c r="F13" s="483" t="s">
        <v>180</v>
      </c>
      <c r="G13" s="483" t="s">
        <v>126</v>
      </c>
      <c r="I13" s="766" t="str">
        <f t="shared" si="1"/>
        <v>n</v>
      </c>
      <c r="J13" s="483" t="s">
        <v>180</v>
      </c>
      <c r="K13" s="483" t="s">
        <v>180</v>
      </c>
      <c r="M13" s="766" t="str">
        <f t="shared" si="2"/>
        <v>n</v>
      </c>
      <c r="N13" s="483" t="s">
        <v>180</v>
      </c>
      <c r="O13" s="483" t="s">
        <v>180</v>
      </c>
      <c r="Q13" s="766" t="str">
        <f t="shared" si="3"/>
        <v>n</v>
      </c>
      <c r="R13" s="483" t="s">
        <v>180</v>
      </c>
      <c r="S13" s="483" t="s">
        <v>180</v>
      </c>
      <c r="U13" s="766" t="s">
        <v>180</v>
      </c>
      <c r="V13" s="483" t="s">
        <v>180</v>
      </c>
      <c r="W13" s="483" t="s">
        <v>180</v>
      </c>
      <c r="X13" s="767"/>
      <c r="Y13" s="766" t="s">
        <v>180</v>
      </c>
      <c r="Z13" s="483" t="s">
        <v>180</v>
      </c>
      <c r="AA13" s="483" t="s">
        <v>180</v>
      </c>
      <c r="AB13" s="767"/>
      <c r="AC13" s="766"/>
      <c r="AD13" s="483" t="s">
        <v>180</v>
      </c>
      <c r="AE13" s="483" t="s">
        <v>180</v>
      </c>
      <c r="AF13" s="767"/>
      <c r="AH13">
        <f t="shared" si="4"/>
        <v>20</v>
      </c>
      <c r="AI13">
        <f t="shared" si="5"/>
        <v>6.666666666666667</v>
      </c>
    </row>
    <row r="14" spans="1:35">
      <c r="A14">
        <v>12</v>
      </c>
      <c r="B14" s="2" t="s">
        <v>834</v>
      </c>
      <c r="C14" s="2" t="s">
        <v>837</v>
      </c>
      <c r="D14" t="s">
        <v>838</v>
      </c>
      <c r="E14" s="766" t="str">
        <f t="shared" si="0"/>
        <v>N</v>
      </c>
      <c r="F14" s="483" t="s">
        <v>169</v>
      </c>
      <c r="G14" s="483" t="s">
        <v>126</v>
      </c>
      <c r="I14" s="766" t="str">
        <f t="shared" si="1"/>
        <v>y</v>
      </c>
      <c r="J14" s="483" t="s">
        <v>169</v>
      </c>
      <c r="K14" s="483" t="s">
        <v>169</v>
      </c>
      <c r="M14" s="766" t="str">
        <f t="shared" si="2"/>
        <v>y</v>
      </c>
      <c r="N14" s="483" t="s">
        <v>169</v>
      </c>
      <c r="O14" s="483" t="s">
        <v>169</v>
      </c>
      <c r="Q14" s="766" t="str">
        <f t="shared" si="3"/>
        <v>y</v>
      </c>
      <c r="R14" s="483" t="s">
        <v>169</v>
      </c>
      <c r="S14" s="483" t="s">
        <v>169</v>
      </c>
      <c r="U14" s="766" t="s">
        <v>169</v>
      </c>
      <c r="V14" s="483" t="s">
        <v>169</v>
      </c>
      <c r="W14" s="483" t="s">
        <v>169</v>
      </c>
      <c r="X14" s="767"/>
      <c r="Y14" s="766" t="s">
        <v>169</v>
      </c>
      <c r="Z14" s="483" t="s">
        <v>169</v>
      </c>
      <c r="AA14" s="483" t="s">
        <v>180</v>
      </c>
      <c r="AB14" s="767"/>
      <c r="AC14" s="766"/>
      <c r="AD14" s="483" t="s">
        <v>169</v>
      </c>
      <c r="AE14" s="483" t="s">
        <v>169</v>
      </c>
      <c r="AF14" s="767"/>
      <c r="AH14">
        <f t="shared" si="4"/>
        <v>3</v>
      </c>
      <c r="AI14">
        <f t="shared" si="5"/>
        <v>1</v>
      </c>
    </row>
    <row r="15" spans="1:35">
      <c r="A15">
        <v>13</v>
      </c>
      <c r="B15" s="1686" t="s">
        <v>738</v>
      </c>
      <c r="C15" s="1686" t="s">
        <v>738</v>
      </c>
      <c r="D15" s="382" t="s">
        <v>839</v>
      </c>
      <c r="E15" s="766" t="str">
        <f t="shared" si="0"/>
        <v>N</v>
      </c>
      <c r="F15" s="483" t="s">
        <v>169</v>
      </c>
      <c r="G15" s="483" t="s">
        <v>126</v>
      </c>
      <c r="I15" s="766" t="str">
        <f t="shared" si="1"/>
        <v>y</v>
      </c>
      <c r="J15" s="483" t="s">
        <v>180</v>
      </c>
      <c r="K15" s="483" t="s">
        <v>169</v>
      </c>
      <c r="M15" s="766" t="str">
        <f t="shared" si="2"/>
        <v>y</v>
      </c>
      <c r="N15" s="483" t="s">
        <v>180</v>
      </c>
      <c r="O15" s="483" t="s">
        <v>169</v>
      </c>
      <c r="Q15" s="766" t="str">
        <f t="shared" si="3"/>
        <v>y</v>
      </c>
      <c r="R15" s="483" t="s">
        <v>180</v>
      </c>
      <c r="S15" s="483" t="s">
        <v>169</v>
      </c>
      <c r="U15" s="766" t="s">
        <v>180</v>
      </c>
      <c r="V15" s="483" t="s">
        <v>180</v>
      </c>
      <c r="W15" s="483" t="s">
        <v>169</v>
      </c>
      <c r="X15" s="767"/>
      <c r="Y15" s="766" t="s">
        <v>180</v>
      </c>
      <c r="Z15" s="483" t="s">
        <v>180</v>
      </c>
      <c r="AA15" s="483" t="s">
        <v>169</v>
      </c>
      <c r="AB15" s="767"/>
      <c r="AC15" s="766"/>
      <c r="AD15" s="483" t="s">
        <v>180</v>
      </c>
      <c r="AE15" s="483" t="s">
        <v>180</v>
      </c>
      <c r="AF15" s="767"/>
      <c r="AH15">
        <f t="shared" si="4"/>
        <v>11</v>
      </c>
      <c r="AI15">
        <f t="shared" si="5"/>
        <v>3.6666666666666665</v>
      </c>
    </row>
    <row r="16" spans="1:35">
      <c r="A16">
        <v>14</v>
      </c>
      <c r="B16" s="2" t="s">
        <v>740</v>
      </c>
      <c r="C16" s="2" t="s">
        <v>840</v>
      </c>
      <c r="D16" t="s">
        <v>841</v>
      </c>
      <c r="E16" s="766" t="str">
        <f t="shared" si="0"/>
        <v>N</v>
      </c>
      <c r="F16" s="483" t="s">
        <v>169</v>
      </c>
      <c r="G16" s="483" t="s">
        <v>126</v>
      </c>
      <c r="I16" s="766" t="str">
        <f t="shared" si="1"/>
        <v>n</v>
      </c>
      <c r="J16" s="483" t="s">
        <v>169</v>
      </c>
      <c r="K16" s="483" t="s">
        <v>180</v>
      </c>
      <c r="M16" s="766" t="str">
        <f t="shared" si="2"/>
        <v>n</v>
      </c>
      <c r="N16" s="483" t="s">
        <v>169</v>
      </c>
      <c r="O16" s="483" t="s">
        <v>180</v>
      </c>
      <c r="Q16" s="766" t="str">
        <f t="shared" si="3"/>
        <v>n</v>
      </c>
      <c r="R16" s="483" t="s">
        <v>169</v>
      </c>
      <c r="S16" s="483" t="s">
        <v>180</v>
      </c>
      <c r="U16" s="766" t="s">
        <v>169</v>
      </c>
      <c r="V16" s="483" t="s">
        <v>169</v>
      </c>
      <c r="W16" s="483" t="s">
        <v>180</v>
      </c>
      <c r="X16" s="767"/>
      <c r="Y16" s="766" t="s">
        <v>169</v>
      </c>
      <c r="Z16" s="483" t="s">
        <v>169</v>
      </c>
      <c r="AA16" s="483" t="s">
        <v>180</v>
      </c>
      <c r="AB16" s="767"/>
      <c r="AC16" s="766"/>
      <c r="AD16" s="483" t="s">
        <v>169</v>
      </c>
      <c r="AE16" s="483" t="s">
        <v>180</v>
      </c>
      <c r="AF16" s="767"/>
      <c r="AH16">
        <f t="shared" si="4"/>
        <v>11</v>
      </c>
      <c r="AI16">
        <f t="shared" si="5"/>
        <v>3.6666666666666665</v>
      </c>
    </row>
    <row r="17" spans="1:35">
      <c r="A17">
        <v>15</v>
      </c>
      <c r="B17" s="2" t="s">
        <v>736</v>
      </c>
      <c r="C17" s="2" t="s">
        <v>842</v>
      </c>
      <c r="D17" t="s">
        <v>843</v>
      </c>
      <c r="E17" s="766" t="str">
        <f t="shared" si="0"/>
        <v>N</v>
      </c>
      <c r="F17" s="483" t="s">
        <v>169</v>
      </c>
      <c r="G17" s="483" t="s">
        <v>126</v>
      </c>
      <c r="I17" s="766" t="str">
        <f t="shared" si="1"/>
        <v>y</v>
      </c>
      <c r="J17" s="483" t="s">
        <v>169</v>
      </c>
      <c r="K17" s="483" t="s">
        <v>169</v>
      </c>
      <c r="M17" s="766" t="str">
        <f t="shared" si="2"/>
        <v>y</v>
      </c>
      <c r="N17" s="483" t="s">
        <v>169</v>
      </c>
      <c r="O17" s="483" t="s">
        <v>169</v>
      </c>
      <c r="Q17" s="766" t="str">
        <f t="shared" si="3"/>
        <v>y</v>
      </c>
      <c r="R17" s="483" t="s">
        <v>169</v>
      </c>
      <c r="S17" s="483" t="s">
        <v>169</v>
      </c>
      <c r="U17" s="766" t="str">
        <f>W17</f>
        <v>y</v>
      </c>
      <c r="V17" s="483" t="s">
        <v>169</v>
      </c>
      <c r="W17" s="483" t="s">
        <v>169</v>
      </c>
      <c r="X17" s="767"/>
      <c r="Y17" s="766" t="s">
        <v>169</v>
      </c>
      <c r="Z17" s="483" t="s">
        <v>169</v>
      </c>
      <c r="AA17" s="483" t="s">
        <v>169</v>
      </c>
      <c r="AB17" s="767"/>
      <c r="AC17" s="766"/>
      <c r="AD17" s="483" t="s">
        <v>169</v>
      </c>
      <c r="AE17" s="483" t="s">
        <v>169</v>
      </c>
      <c r="AF17" s="767"/>
      <c r="AH17">
        <f t="shared" si="4"/>
        <v>2</v>
      </c>
      <c r="AI17">
        <f t="shared" si="5"/>
        <v>0.66666666666666663</v>
      </c>
    </row>
    <row r="18" spans="1:35">
      <c r="A18">
        <v>16</v>
      </c>
      <c r="B18" s="2" t="s">
        <v>734</v>
      </c>
      <c r="C18" s="2" t="s">
        <v>844</v>
      </c>
      <c r="D18" t="s">
        <v>845</v>
      </c>
      <c r="E18" s="766" t="str">
        <f t="shared" si="0"/>
        <v>N</v>
      </c>
      <c r="F18" s="483" t="s">
        <v>169</v>
      </c>
      <c r="G18" s="483" t="s">
        <v>126</v>
      </c>
      <c r="I18" s="766" t="str">
        <f t="shared" si="1"/>
        <v>n</v>
      </c>
      <c r="J18" s="483" t="s">
        <v>169</v>
      </c>
      <c r="K18" s="483" t="s">
        <v>180</v>
      </c>
      <c r="M18" s="766" t="str">
        <f t="shared" si="2"/>
        <v>n</v>
      </c>
      <c r="N18" s="483" t="s">
        <v>169</v>
      </c>
      <c r="O18" s="483" t="s">
        <v>180</v>
      </c>
      <c r="Q18" s="766" t="str">
        <f t="shared" si="3"/>
        <v>n</v>
      </c>
      <c r="R18" s="483" t="s">
        <v>169</v>
      </c>
      <c r="S18" s="483" t="s">
        <v>180</v>
      </c>
      <c r="U18" s="766" t="s">
        <v>169</v>
      </c>
      <c r="V18" s="483" t="s">
        <v>169</v>
      </c>
      <c r="W18" s="483" t="s">
        <v>180</v>
      </c>
      <c r="X18" s="767"/>
      <c r="Y18" s="766" t="s">
        <v>169</v>
      </c>
      <c r="Z18" s="483" t="s">
        <v>169</v>
      </c>
      <c r="AA18" s="483" t="s">
        <v>169</v>
      </c>
      <c r="AB18" s="767"/>
      <c r="AC18" s="766"/>
      <c r="AD18" s="483" t="s">
        <v>169</v>
      </c>
      <c r="AE18" s="483" t="s">
        <v>169</v>
      </c>
      <c r="AF18" s="767"/>
      <c r="AH18">
        <f t="shared" si="4"/>
        <v>9</v>
      </c>
      <c r="AI18">
        <f t="shared" si="5"/>
        <v>3</v>
      </c>
    </row>
    <row r="19" spans="1:35">
      <c r="A19">
        <v>17</v>
      </c>
      <c r="B19" s="2" t="s">
        <v>837</v>
      </c>
      <c r="C19" s="2" t="s">
        <v>846</v>
      </c>
      <c r="D19" t="s">
        <v>847</v>
      </c>
      <c r="E19" s="766" t="str">
        <f t="shared" si="0"/>
        <v>y</v>
      </c>
      <c r="F19" s="483" t="s">
        <v>169</v>
      </c>
      <c r="G19" s="483" t="s">
        <v>169</v>
      </c>
      <c r="I19" s="766" t="str">
        <f t="shared" si="1"/>
        <v>y</v>
      </c>
      <c r="J19" s="483" t="s">
        <v>169</v>
      </c>
      <c r="K19" s="483" t="s">
        <v>169</v>
      </c>
      <c r="M19" s="766" t="str">
        <f t="shared" si="2"/>
        <v>y</v>
      </c>
      <c r="N19" s="483" t="s">
        <v>169</v>
      </c>
      <c r="O19" s="483" t="s">
        <v>169</v>
      </c>
      <c r="Q19" s="766" t="str">
        <f t="shared" si="3"/>
        <v>y</v>
      </c>
      <c r="R19" s="483" t="s">
        <v>180</v>
      </c>
      <c r="S19" s="483" t="s">
        <v>169</v>
      </c>
      <c r="U19" s="766" t="s">
        <v>169</v>
      </c>
      <c r="V19" s="483" t="s">
        <v>169</v>
      </c>
      <c r="W19" s="483" t="s">
        <v>180</v>
      </c>
      <c r="X19" s="767"/>
      <c r="Y19" s="766" t="s">
        <v>169</v>
      </c>
      <c r="Z19" s="483" t="s">
        <v>169</v>
      </c>
      <c r="AA19" s="483" t="s">
        <v>169</v>
      </c>
      <c r="AB19" s="767"/>
      <c r="AC19" s="766"/>
      <c r="AD19" s="483" t="s">
        <v>169</v>
      </c>
      <c r="AE19" s="483" t="s">
        <v>169</v>
      </c>
      <c r="AF19" s="767"/>
      <c r="AH19">
        <f t="shared" si="4"/>
        <v>2</v>
      </c>
      <c r="AI19">
        <f t="shared" si="5"/>
        <v>0.66666666666666663</v>
      </c>
    </row>
    <row r="20" spans="1:35">
      <c r="A20">
        <v>18</v>
      </c>
      <c r="B20" s="1686" t="s">
        <v>728</v>
      </c>
      <c r="C20" s="1686" t="s">
        <v>848</v>
      </c>
      <c r="D20" s="382" t="s">
        <v>849</v>
      </c>
      <c r="E20" s="766" t="s">
        <v>180</v>
      </c>
      <c r="F20" s="483" t="s">
        <v>169</v>
      </c>
      <c r="G20" s="483" t="s">
        <v>126</v>
      </c>
      <c r="I20" s="766" t="s">
        <v>180</v>
      </c>
      <c r="J20" s="483" t="s">
        <v>180</v>
      </c>
      <c r="K20" s="483" t="s">
        <v>169</v>
      </c>
      <c r="M20" s="766" t="s">
        <v>180</v>
      </c>
      <c r="N20" s="483" t="s">
        <v>180</v>
      </c>
      <c r="O20" s="483" t="s">
        <v>169</v>
      </c>
      <c r="Q20" s="766" t="s">
        <v>180</v>
      </c>
      <c r="R20" s="483" t="s">
        <v>180</v>
      </c>
      <c r="S20" s="483" t="s">
        <v>169</v>
      </c>
      <c r="U20" s="766" t="s">
        <v>180</v>
      </c>
      <c r="V20" s="483" t="s">
        <v>180</v>
      </c>
      <c r="W20" s="483" t="s">
        <v>180</v>
      </c>
      <c r="X20" s="767"/>
      <c r="Y20" s="766" t="s">
        <v>180</v>
      </c>
      <c r="Z20" s="483" t="s">
        <v>180</v>
      </c>
      <c r="AA20" s="483" t="s">
        <v>180</v>
      </c>
      <c r="AB20" s="767"/>
      <c r="AC20" s="766"/>
      <c r="AD20" s="483" t="s">
        <v>180</v>
      </c>
      <c r="AE20" s="483" t="s">
        <v>180</v>
      </c>
      <c r="AF20" s="767"/>
      <c r="AH20">
        <f t="shared" si="4"/>
        <v>16</v>
      </c>
      <c r="AI20">
        <f t="shared" si="5"/>
        <v>5.333333333333333</v>
      </c>
    </row>
    <row r="21" spans="1:35">
      <c r="A21">
        <v>19</v>
      </c>
      <c r="B21" s="2" t="s">
        <v>754</v>
      </c>
      <c r="C21" s="2" t="s">
        <v>832</v>
      </c>
      <c r="D21" t="s">
        <v>850</v>
      </c>
      <c r="E21" s="766" t="str">
        <f t="shared" si="0"/>
        <v>y</v>
      </c>
      <c r="F21" s="483" t="s">
        <v>169</v>
      </c>
      <c r="G21" s="483" t="s">
        <v>169</v>
      </c>
      <c r="I21" s="766" t="str">
        <f t="shared" si="1"/>
        <v>y</v>
      </c>
      <c r="J21" s="483" t="s">
        <v>169</v>
      </c>
      <c r="K21" s="483" t="s">
        <v>169</v>
      </c>
      <c r="M21" s="766" t="str">
        <f t="shared" si="2"/>
        <v>y</v>
      </c>
      <c r="N21" s="483" t="s">
        <v>169</v>
      </c>
      <c r="O21" s="483" t="s">
        <v>169</v>
      </c>
      <c r="Q21" s="766" t="str">
        <f t="shared" si="3"/>
        <v>y</v>
      </c>
      <c r="R21" s="483" t="s">
        <v>169</v>
      </c>
      <c r="S21" s="483" t="s">
        <v>169</v>
      </c>
      <c r="U21" s="766" t="s">
        <v>169</v>
      </c>
      <c r="V21" s="483" t="s">
        <v>169</v>
      </c>
      <c r="W21" s="483" t="s">
        <v>180</v>
      </c>
      <c r="X21" s="767"/>
      <c r="Y21" s="766" t="s">
        <v>169</v>
      </c>
      <c r="Z21" s="483" t="s">
        <v>169</v>
      </c>
      <c r="AA21" s="483" t="s">
        <v>180</v>
      </c>
      <c r="AB21" s="767"/>
      <c r="AC21" s="766"/>
      <c r="AD21" s="483" t="s">
        <v>169</v>
      </c>
      <c r="AE21" s="483" t="s">
        <v>180</v>
      </c>
      <c r="AF21" s="767"/>
      <c r="AH21">
        <f>COUNTIFS(E21:AF21,$AH$2)</f>
        <v>3</v>
      </c>
      <c r="AI21">
        <f t="shared" si="5"/>
        <v>1</v>
      </c>
    </row>
    <row r="22" spans="1:35">
      <c r="U22" s="766"/>
      <c r="V22" s="483"/>
      <c r="W22" s="483"/>
      <c r="X22" s="767"/>
      <c r="Y22" s="766"/>
      <c r="Z22" s="483"/>
      <c r="AA22" s="483"/>
      <c r="AB22" s="767"/>
      <c r="AC22" s="766"/>
      <c r="AD22" s="483"/>
      <c r="AE22" s="483"/>
      <c r="AF22" s="767"/>
    </row>
    <row r="23" spans="1:35" s="483" customFormat="1" ht="23.25">
      <c r="A23" s="2094" t="s">
        <v>278</v>
      </c>
      <c r="B23" s="2094"/>
      <c r="C23" s="2094"/>
      <c r="D23" s="2094"/>
      <c r="E23" s="483">
        <f>COUNTIFS(E3:E21,E4)</f>
        <v>15</v>
      </c>
      <c r="F23" s="483">
        <f>COUNTIFS(F3:F21,F6)</f>
        <v>13</v>
      </c>
      <c r="G23" s="483">
        <f>COUNTIFS(E3:E21,E4)</f>
        <v>15</v>
      </c>
      <c r="I23" s="483">
        <f>COUNTIFS(I3:I21,I6)</f>
        <v>7</v>
      </c>
      <c r="J23" s="483">
        <f>COUNTIFS(J3:J21,J6)</f>
        <v>11</v>
      </c>
      <c r="K23" s="483">
        <f>COUNTIFS(I3:I21,I4)</f>
        <v>12</v>
      </c>
      <c r="M23" s="483">
        <f>COUNTIFS(M3:M21,M4)</f>
        <v>12</v>
      </c>
      <c r="N23" s="483">
        <f>COUNTIFS(N3:N21,N6)</f>
        <v>9</v>
      </c>
      <c r="O23" s="483">
        <f>COUNTIFS(M3:M21,M4)</f>
        <v>12</v>
      </c>
      <c r="Q23" s="483">
        <f>COUNTIFS(Q3:Q21,Q4)</f>
        <v>12</v>
      </c>
      <c r="R23" s="483">
        <f>COUNTIFS(R3:R21,R6)</f>
        <v>8</v>
      </c>
      <c r="S23" s="483">
        <f>COUNTIFS(Q3:Q21,Q4)</f>
        <v>12</v>
      </c>
      <c r="U23" s="483">
        <f>COUNTIFS(U3:U21,U6)</f>
        <v>10</v>
      </c>
      <c r="V23" s="483">
        <f t="shared" ref="V23:X23" si="6">COUNTIFS(V3:V21,V6)</f>
        <v>9</v>
      </c>
      <c r="W23" s="483">
        <f t="shared" si="6"/>
        <v>7</v>
      </c>
      <c r="X23" s="483">
        <f t="shared" si="6"/>
        <v>0</v>
      </c>
      <c r="Y23" s="483">
        <f>COUNTIFS(Y3:Y21,Y6)</f>
        <v>9</v>
      </c>
      <c r="Z23" s="483">
        <f t="shared" ref="Z23:AB23" si="7">COUNTIFS(Z3:Z21,Z6)</f>
        <v>9</v>
      </c>
      <c r="AA23" s="483">
        <f t="shared" si="7"/>
        <v>10</v>
      </c>
      <c r="AB23" s="483">
        <f t="shared" si="7"/>
        <v>0</v>
      </c>
      <c r="AC23" s="483">
        <f>COUNTIFS(AC3:AC21,AC6)</f>
        <v>0</v>
      </c>
      <c r="AD23" s="483">
        <f t="shared" ref="AD23:AF23" si="8">COUNTIFS(AD3:AD21,AD6)</f>
        <v>9</v>
      </c>
      <c r="AE23" s="483">
        <f t="shared" si="8"/>
        <v>9</v>
      </c>
      <c r="AF23" s="483">
        <f t="shared" si="8"/>
        <v>0</v>
      </c>
    </row>
    <row r="24" spans="1:35" ht="30">
      <c r="E24" s="1095" t="s">
        <v>132</v>
      </c>
      <c r="F24" s="483">
        <f>MAX(E23:H23)</f>
        <v>15</v>
      </c>
      <c r="I24" s="1095" t="s">
        <v>132</v>
      </c>
      <c r="J24" s="483">
        <f>MAX(I23:L23)</f>
        <v>12</v>
      </c>
      <c r="M24" s="1095" t="s">
        <v>132</v>
      </c>
      <c r="N24" s="483">
        <f>MAX(M23:P23)</f>
        <v>12</v>
      </c>
      <c r="Q24" s="1095" t="s">
        <v>132</v>
      </c>
      <c r="R24" s="483">
        <f>MAX(Q23:T23)</f>
        <v>12</v>
      </c>
      <c r="U24" s="1095" t="s">
        <v>132</v>
      </c>
      <c r="V24" s="483">
        <f>MAX(U23:X23)</f>
        <v>10</v>
      </c>
      <c r="Y24" s="1095" t="s">
        <v>132</v>
      </c>
      <c r="Z24" s="483">
        <f>MAX(Y23:AB23)</f>
        <v>10</v>
      </c>
      <c r="AC24" s="1095" t="s">
        <v>132</v>
      </c>
      <c r="AD24" s="483">
        <f>MAX(AC23:AF23)</f>
        <v>9</v>
      </c>
    </row>
    <row r="26" spans="1:35">
      <c r="AH26" s="1809" t="s">
        <v>851</v>
      </c>
    </row>
  </sheetData>
  <sortState xmlns:xlrd2="http://schemas.microsoft.com/office/spreadsheetml/2017/richdata2" ref="B3:AD22">
    <sortCondition ref="B3:B22"/>
  </sortState>
  <mergeCells count="9">
    <mergeCell ref="AC1:AF1"/>
    <mergeCell ref="A23:D23"/>
    <mergeCell ref="Y1:AB1"/>
    <mergeCell ref="B2:C2"/>
    <mergeCell ref="M1:P1"/>
    <mergeCell ref="U1:X1"/>
    <mergeCell ref="Q1:T1"/>
    <mergeCell ref="I1:L1"/>
    <mergeCell ref="E1:H1"/>
  </mergeCells>
  <conditionalFormatting sqref="I1:I23 V23:X23 Z23:AB23 I25:I1048576 M25:M1048576 G2:G1048576 E1:E1048576 K1:K1048576 AE1:AE22 AC1:AC23 AD23:AF23 M1:M23 Q1:Q23 O1:O1048576 S1:S23 U1:U23 W1:W22 Y1:Y23 AA1:AA22 F23 J23">
    <cfRule type="cellIs" dxfId="412" priority="66" operator="equal">
      <formula>"n"</formula>
    </cfRule>
  </conditionalFormatting>
  <conditionalFormatting sqref="I1:I23 V23:X23 Z23:AB23 I25:I1048576 M25:M1048576 E1:E1048576 AC1:AC23 AD23:AF23 M1:M23 Q1:Q23 U1:U23 Y1:Y23 F23 J23">
    <cfRule type="cellIs" dxfId="411" priority="65" operator="equal">
      <formula>$E$4</formula>
    </cfRule>
  </conditionalFormatting>
  <conditionalFormatting sqref="G23 K23 O23 S23">
    <cfRule type="cellIs" dxfId="410" priority="64" operator="equal">
      <formula>"n"</formula>
    </cfRule>
  </conditionalFormatting>
  <conditionalFormatting sqref="G23 K23 O23 S23">
    <cfRule type="cellIs" dxfId="409" priority="63" operator="equal">
      <formula>$E$4</formula>
    </cfRule>
  </conditionalFormatting>
  <conditionalFormatting sqref="G2:G1048576 K1:K1048576 AE1:AE22 O1:O1048576 S1:S23 W1:W22 AA1:AA22">
    <cfRule type="cellIs" dxfId="408" priority="57" operator="equal">
      <formula>"y"</formula>
    </cfRule>
  </conditionalFormatting>
  <conditionalFormatting sqref="E3:E21 I3:I21 M3:M21 Q3:Q21 U3:U21 Y3:Y21 AC3:AC21">
    <cfRule type="cellIs" dxfId="407" priority="54" operator="equal">
      <formula>"n"</formula>
    </cfRule>
  </conditionalFormatting>
  <conditionalFormatting sqref="E3:E21 I3:I21 M3:M21 Q3:Q21 U3:U21 Y3:Y21 AC3:AC21">
    <cfRule type="cellIs" dxfId="406" priority="53" operator="equal">
      <formula>"y"</formula>
    </cfRule>
  </conditionalFormatting>
  <conditionalFormatting sqref="I24">
    <cfRule type="cellIs" dxfId="405" priority="29" operator="equal">
      <formula>"n"</formula>
    </cfRule>
  </conditionalFormatting>
  <conditionalFormatting sqref="I24">
    <cfRule type="cellIs" dxfId="404" priority="28" operator="equal">
      <formula>$E$4</formula>
    </cfRule>
  </conditionalFormatting>
  <conditionalFormatting sqref="M24">
    <cfRule type="cellIs" dxfId="403" priority="27" operator="equal">
      <formula>"n"</formula>
    </cfRule>
  </conditionalFormatting>
  <conditionalFormatting sqref="M24">
    <cfRule type="cellIs" dxfId="402" priority="26" operator="equal">
      <formula>$E$4</formula>
    </cfRule>
  </conditionalFormatting>
  <conditionalFormatting sqref="Q24">
    <cfRule type="cellIs" dxfId="401" priority="25" operator="equal">
      <formula>"n"</formula>
    </cfRule>
  </conditionalFormatting>
  <conditionalFormatting sqref="Q24">
    <cfRule type="cellIs" dxfId="400" priority="24" operator="equal">
      <formula>$E$4</formula>
    </cfRule>
  </conditionalFormatting>
  <conditionalFormatting sqref="U24">
    <cfRule type="cellIs" dxfId="399" priority="23" operator="equal">
      <formula>"n"</formula>
    </cfRule>
  </conditionalFormatting>
  <conditionalFormatting sqref="U24">
    <cfRule type="cellIs" dxfId="398" priority="22" operator="equal">
      <formula>$E$4</formula>
    </cfRule>
  </conditionalFormatting>
  <conditionalFormatting sqref="Y24 AC24">
    <cfRule type="cellIs" dxfId="397" priority="21" operator="equal">
      <formula>"n"</formula>
    </cfRule>
  </conditionalFormatting>
  <conditionalFormatting sqref="Y24 AC24">
    <cfRule type="cellIs" dxfId="396" priority="20" operator="equal">
      <formula>$E$4</formula>
    </cfRule>
  </conditionalFormatting>
  <conditionalFormatting sqref="N23">
    <cfRule type="cellIs" dxfId="395" priority="19" operator="equal">
      <formula>"n"</formula>
    </cfRule>
  </conditionalFormatting>
  <conditionalFormatting sqref="N23">
    <cfRule type="cellIs" dxfId="394" priority="18" operator="equal">
      <formula>$E$4</formula>
    </cfRule>
  </conditionalFormatting>
  <conditionalFormatting sqref="R23">
    <cfRule type="cellIs" dxfId="393" priority="17" operator="equal">
      <formula>"n"</formula>
    </cfRule>
  </conditionalFormatting>
  <conditionalFormatting sqref="R23">
    <cfRule type="cellIs" dxfId="392" priority="16" operator="equal">
      <formula>$E$4</formula>
    </cfRule>
  </conditionalFormatting>
  <conditionalFormatting sqref="F3:F22">
    <cfRule type="cellIs" dxfId="391" priority="15" operator="equal">
      <formula>"n"</formula>
    </cfRule>
  </conditionalFormatting>
  <conditionalFormatting sqref="F3:F22">
    <cfRule type="cellIs" dxfId="390" priority="14" operator="equal">
      <formula>"y"</formula>
    </cfRule>
  </conditionalFormatting>
  <conditionalFormatting sqref="V1:V1048576">
    <cfRule type="cellIs" dxfId="389" priority="13" operator="equal">
      <formula>"n"</formula>
    </cfRule>
  </conditionalFormatting>
  <conditionalFormatting sqref="V1:V1048576">
    <cfRule type="cellIs" dxfId="388" priority="12" operator="equal">
      <formula>"y"</formula>
    </cfRule>
  </conditionalFormatting>
  <conditionalFormatting sqref="AD1:AD1048576">
    <cfRule type="cellIs" dxfId="387" priority="11" operator="equal">
      <formula>"n"</formula>
    </cfRule>
  </conditionalFormatting>
  <conditionalFormatting sqref="AD1:AD1048576">
    <cfRule type="cellIs" dxfId="386" priority="10" operator="equal">
      <formula>"y"</formula>
    </cfRule>
  </conditionalFormatting>
  <conditionalFormatting sqref="Z1:Z1048576">
    <cfRule type="cellIs" dxfId="385" priority="9" operator="equal">
      <formula>"n"</formula>
    </cfRule>
  </conditionalFormatting>
  <conditionalFormatting sqref="Z1:Z1048576">
    <cfRule type="cellIs" dxfId="384" priority="8" operator="equal">
      <formula>"y"</formula>
    </cfRule>
  </conditionalFormatting>
  <conditionalFormatting sqref="R1:R1048576">
    <cfRule type="cellIs" dxfId="383" priority="7" operator="equal">
      <formula>"n"</formula>
    </cfRule>
  </conditionalFormatting>
  <conditionalFormatting sqref="R1:R1048576">
    <cfRule type="cellIs" dxfId="382" priority="6" operator="equal">
      <formula>"y"</formula>
    </cfRule>
  </conditionalFormatting>
  <conditionalFormatting sqref="N1:N1048576">
    <cfRule type="cellIs" dxfId="381" priority="5" operator="equal">
      <formula>"n"</formula>
    </cfRule>
  </conditionalFormatting>
  <conditionalFormatting sqref="N1:N1048576">
    <cfRule type="cellIs" dxfId="380" priority="4" operator="equal">
      <formula>"y"</formula>
    </cfRule>
  </conditionalFormatting>
  <conditionalFormatting sqref="J1:J1048576">
    <cfRule type="cellIs" dxfId="379" priority="3" operator="equal">
      <formula>"n"</formula>
    </cfRule>
  </conditionalFormatting>
  <conditionalFormatting sqref="J1:J1048576">
    <cfRule type="cellIs" dxfId="378" priority="2" operator="equal">
      <formula>"y"</formula>
    </cfRule>
  </conditionalFormatting>
  <conditionalFormatting sqref="AH1:AH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CC84A-5276-4C01-8DB2-4411AC2158B3}">
  <sheetPr>
    <tabColor rgb="FFFF0000"/>
    <pageSetUpPr fitToPage="1"/>
  </sheetPr>
  <dimension ref="A1:BT28"/>
  <sheetViews>
    <sheetView zoomScale="40" zoomScaleNormal="40" zoomScalePageLayoutView="58" workbookViewId="0">
      <pane xSplit="2" topLeftCell="BR29" activePane="topRight" state="frozen"/>
      <selection pane="topRight" activeCell="BT30" sqref="BT30"/>
    </sheetView>
  </sheetViews>
  <sheetFormatPr defaultRowHeight="26.1"/>
  <cols>
    <col min="1" max="1" width="22.28515625" style="606" customWidth="1"/>
    <col min="2" max="2" width="54" style="1617" customWidth="1"/>
    <col min="3" max="4" width="20.7109375" style="1050"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9" width="9.140625" customWidth="1"/>
    <col min="30" max="30" width="10" customWidth="1"/>
    <col min="31" max="31" width="8.7109375" customWidth="1"/>
    <col min="32" max="32" width="10.28515625" customWidth="1"/>
    <col min="33" max="33" width="8.5703125" customWidth="1"/>
    <col min="34" max="34" width="10.28515625" customWidth="1"/>
    <col min="35" max="35" width="8.5703125" customWidth="1"/>
    <col min="36" max="36" width="10.28515625" customWidth="1"/>
    <col min="37" max="38" width="9.140625" customWidth="1"/>
    <col min="39" max="39" width="10" customWidth="1"/>
    <col min="41" max="41" width="10.28515625" customWidth="1"/>
    <col min="42" max="42" width="8.5703125" customWidth="1"/>
    <col min="43" max="43" width="10.28515625" customWidth="1"/>
    <col min="44" max="44" width="8.5703125" customWidth="1"/>
    <col min="45" max="45" width="10.28515625" customWidth="1"/>
    <col min="46" max="46" width="9.140625" customWidth="1"/>
    <col min="47" max="47" width="10" customWidth="1"/>
    <col min="49" max="49" width="10.7109375" customWidth="1"/>
    <col min="50" max="50" width="8.5703125" customWidth="1"/>
    <col min="51" max="51" width="10.28515625" customWidth="1"/>
    <col min="52" max="52" width="8.5703125" customWidth="1"/>
    <col min="53" max="53" width="10.28515625" customWidth="1"/>
    <col min="54" max="54" width="9.140625" customWidth="1"/>
    <col min="55" max="55" width="10" customWidth="1"/>
    <col min="57" max="57" width="10.7109375" customWidth="1"/>
    <col min="58" max="58" width="8.5703125" customWidth="1"/>
    <col min="59" max="59" width="10.28515625" customWidth="1"/>
    <col min="60" max="60" width="8.5703125" customWidth="1"/>
    <col min="61" max="61" width="10.28515625" customWidth="1"/>
    <col min="62" max="62" width="9.140625" customWidth="1"/>
    <col min="63" max="63" width="10" customWidth="1"/>
    <col min="65" max="65" width="10.7109375" customWidth="1"/>
    <col min="66" max="66" width="8.5703125" customWidth="1"/>
    <col min="67" max="67" width="10.28515625" customWidth="1"/>
    <col min="68" max="68" width="8.5703125" customWidth="1"/>
    <col min="69" max="69" width="10.28515625" customWidth="1"/>
    <col min="70" max="70" width="9.140625" customWidth="1"/>
    <col min="71" max="71" width="10" customWidth="1"/>
  </cols>
  <sheetData>
    <row r="1" spans="1:72" s="1049" customFormat="1" ht="26.25">
      <c r="A1" s="1048"/>
      <c r="B1" s="1615"/>
      <c r="C1" s="1050"/>
      <c r="D1" s="1050"/>
      <c r="E1" s="1065"/>
      <c r="F1" s="1066" t="s">
        <v>1</v>
      </c>
      <c r="G1" s="1067" t="s">
        <v>2</v>
      </c>
      <c r="H1" s="1068"/>
      <c r="I1" s="1068"/>
      <c r="J1" s="1068"/>
      <c r="K1" s="1068"/>
      <c r="L1" s="1068"/>
      <c r="M1" s="1068"/>
      <c r="N1" s="1072" t="s">
        <v>3</v>
      </c>
      <c r="O1" s="1067" t="s">
        <v>4</v>
      </c>
      <c r="P1" s="1068"/>
      <c r="Q1" s="1068"/>
      <c r="R1" s="1068"/>
      <c r="S1" s="1068"/>
      <c r="T1" s="1068"/>
      <c r="U1" s="1068"/>
      <c r="V1" s="1072" t="s">
        <v>5</v>
      </c>
      <c r="W1" s="1067" t="s">
        <v>6</v>
      </c>
      <c r="X1" s="1068"/>
      <c r="Y1" s="1068"/>
      <c r="Z1" s="1068"/>
      <c r="AA1" s="1068"/>
      <c r="AB1" s="1068"/>
      <c r="AC1" s="1068"/>
      <c r="AD1" s="1069"/>
      <c r="AE1" s="1066" t="s">
        <v>7</v>
      </c>
      <c r="AF1" s="1067" t="s">
        <v>8</v>
      </c>
      <c r="AG1" s="1068"/>
      <c r="AH1" s="1068"/>
      <c r="AI1" s="1068"/>
      <c r="AJ1" s="1068"/>
      <c r="AK1" s="1068"/>
      <c r="AL1" s="1068"/>
      <c r="AM1" s="1496"/>
      <c r="AN1" s="1497" t="s">
        <v>9</v>
      </c>
      <c r="AO1" s="1498" t="s">
        <v>10</v>
      </c>
      <c r="AP1" s="1498"/>
      <c r="AQ1" s="1498"/>
      <c r="AR1" s="1498"/>
      <c r="AS1" s="1498"/>
      <c r="AT1" s="1498"/>
      <c r="AV1" s="1818" t="s">
        <v>11</v>
      </c>
      <c r="AW1" s="1823"/>
      <c r="AX1" s="1068" t="s">
        <v>12</v>
      </c>
      <c r="AY1" s="1068"/>
      <c r="AZ1" s="1068"/>
      <c r="BA1" s="1068"/>
      <c r="BB1" s="1068"/>
      <c r="BC1" s="1069"/>
      <c r="BD1" s="1497" t="s">
        <v>13</v>
      </c>
      <c r="BE1" s="1498" t="s">
        <v>14</v>
      </c>
      <c r="BF1" s="1498"/>
      <c r="BG1" s="1498"/>
      <c r="BH1" s="1498"/>
      <c r="BI1" s="1498"/>
      <c r="BJ1" s="1498"/>
      <c r="BK1" s="1498"/>
      <c r="BL1" s="1818" t="s">
        <v>15</v>
      </c>
      <c r="BM1" s="1068" t="s">
        <v>16</v>
      </c>
      <c r="BN1" s="1068"/>
      <c r="BO1" s="1068"/>
      <c r="BP1" s="1068"/>
      <c r="BQ1" s="1068"/>
      <c r="BR1" s="1068"/>
      <c r="BS1" s="1068"/>
      <c r="BT1" s="1819"/>
    </row>
    <row r="2" spans="1:72" ht="34.9" customHeight="1">
      <c r="A2" s="703" t="s">
        <v>44</v>
      </c>
      <c r="B2" s="1618"/>
      <c r="C2" s="704"/>
      <c r="D2" s="704"/>
      <c r="E2" s="1070"/>
      <c r="F2" s="1071"/>
      <c r="G2" s="1071"/>
      <c r="H2" s="1071"/>
      <c r="I2" s="1071"/>
      <c r="J2" s="1071"/>
      <c r="K2" s="1071"/>
      <c r="L2" s="1071"/>
      <c r="M2" s="1071"/>
      <c r="N2" s="1070"/>
      <c r="O2" s="1071"/>
      <c r="P2" s="1071"/>
      <c r="Q2" s="1071"/>
      <c r="R2" s="1071"/>
      <c r="S2" s="1071"/>
      <c r="T2" s="1071"/>
      <c r="U2" s="1071"/>
      <c r="V2" s="1070"/>
      <c r="W2" s="1071"/>
      <c r="X2" s="1071"/>
      <c r="Y2" s="1071"/>
      <c r="Z2" s="1071"/>
      <c r="AA2" s="1071"/>
      <c r="AB2" s="1071"/>
      <c r="AC2" s="1071"/>
      <c r="AD2" s="1073"/>
      <c r="AE2" s="1071"/>
      <c r="AF2" s="1071"/>
      <c r="AG2" s="1071"/>
      <c r="AH2" s="1071"/>
      <c r="AI2" s="1071"/>
      <c r="AJ2" s="1071"/>
      <c r="AK2" s="1071"/>
      <c r="AL2" s="1071"/>
      <c r="AM2" s="1357"/>
      <c r="AN2" s="1340"/>
      <c r="AO2" s="1340"/>
      <c r="AP2" s="1340"/>
      <c r="AQ2" s="1340"/>
      <c r="AR2" s="1340"/>
      <c r="AS2" s="1340"/>
      <c r="AT2" s="1340"/>
      <c r="AU2" s="1340"/>
      <c r="AV2" s="766"/>
      <c r="AW2" s="1141" t="s">
        <v>19</v>
      </c>
      <c r="AX2" s="1141" t="s">
        <v>20</v>
      </c>
      <c r="AY2" s="1141"/>
      <c r="AZ2" s="1141" t="s">
        <v>18</v>
      </c>
      <c r="BA2" s="1141"/>
      <c r="BB2" s="1141"/>
      <c r="BC2" s="1393"/>
      <c r="BD2" s="1340" t="s">
        <v>19</v>
      </c>
      <c r="BE2" s="1340"/>
      <c r="BF2" s="1340" t="s">
        <v>20</v>
      </c>
      <c r="BG2" s="1340"/>
      <c r="BH2" s="1340" t="s">
        <v>18</v>
      </c>
      <c r="BI2" s="1340"/>
      <c r="BJ2" s="1340"/>
      <c r="BK2" s="1340"/>
      <c r="BL2" s="1392" t="s">
        <v>19</v>
      </c>
      <c r="BM2" s="1141"/>
      <c r="BN2" s="1141" t="s">
        <v>20</v>
      </c>
      <c r="BO2" s="1141"/>
      <c r="BP2" s="1141" t="s">
        <v>18</v>
      </c>
      <c r="BQ2" s="1141"/>
      <c r="BR2" s="1141"/>
      <c r="BS2" s="1141"/>
      <c r="BT2" s="767"/>
    </row>
    <row r="3" spans="1:72" s="1" customFormat="1" ht="34.9" customHeight="1">
      <c r="A3" s="2098" t="s">
        <v>47</v>
      </c>
      <c r="B3" s="2099"/>
      <c r="C3" s="2100"/>
      <c r="D3" s="2100"/>
      <c r="E3" s="752" t="s">
        <v>198</v>
      </c>
      <c r="F3" s="753" t="s">
        <v>23</v>
      </c>
      <c r="G3" s="754" t="s">
        <v>24</v>
      </c>
      <c r="H3" s="753" t="s">
        <v>23</v>
      </c>
      <c r="I3" s="754" t="s">
        <v>24</v>
      </c>
      <c r="J3" s="753" t="s">
        <v>23</v>
      </c>
      <c r="K3" s="754" t="s">
        <v>24</v>
      </c>
      <c r="L3" s="771" t="s">
        <v>25</v>
      </c>
      <c r="M3" s="772" t="s">
        <v>26</v>
      </c>
      <c r="N3" s="770" t="s">
        <v>198</v>
      </c>
      <c r="O3" s="754" t="s">
        <v>24</v>
      </c>
      <c r="P3" s="753" t="s">
        <v>23</v>
      </c>
      <c r="Q3" s="754" t="s">
        <v>24</v>
      </c>
      <c r="R3" s="753" t="s">
        <v>23</v>
      </c>
      <c r="S3" s="754" t="s">
        <v>24</v>
      </c>
      <c r="T3" s="771" t="s">
        <v>25</v>
      </c>
      <c r="U3" s="772" t="s">
        <v>26</v>
      </c>
      <c r="V3" s="770" t="s">
        <v>198</v>
      </c>
      <c r="W3" s="754" t="s">
        <v>24</v>
      </c>
      <c r="X3" s="753" t="s">
        <v>23</v>
      </c>
      <c r="Y3" s="754" t="s">
        <v>24</v>
      </c>
      <c r="Z3" s="753" t="s">
        <v>23</v>
      </c>
      <c r="AA3" s="754" t="s">
        <v>24</v>
      </c>
      <c r="AB3" s="771" t="s">
        <v>25</v>
      </c>
      <c r="AC3" s="1074" t="s">
        <v>445</v>
      </c>
      <c r="AD3" s="1343" t="s">
        <v>26</v>
      </c>
      <c r="AE3" s="753" t="s">
        <v>198</v>
      </c>
      <c r="AF3" s="754" t="s">
        <v>24</v>
      </c>
      <c r="AG3" s="753" t="s">
        <v>23</v>
      </c>
      <c r="AH3" s="754" t="s">
        <v>24</v>
      </c>
      <c r="AI3" s="753" t="s">
        <v>23</v>
      </c>
      <c r="AJ3" s="754" t="s">
        <v>24</v>
      </c>
      <c r="AK3" s="771" t="s">
        <v>25</v>
      </c>
      <c r="AL3" s="1074" t="s">
        <v>445</v>
      </c>
      <c r="AM3" s="1427" t="s">
        <v>198</v>
      </c>
      <c r="AN3" s="753" t="s">
        <v>23</v>
      </c>
      <c r="AO3" s="754" t="s">
        <v>24</v>
      </c>
      <c r="AP3" s="753" t="s">
        <v>23</v>
      </c>
      <c r="AQ3" s="754" t="s">
        <v>24</v>
      </c>
      <c r="AR3" s="753" t="s">
        <v>23</v>
      </c>
      <c r="AS3" s="754" t="s">
        <v>24</v>
      </c>
      <c r="AT3" s="771" t="s">
        <v>25</v>
      </c>
      <c r="AU3" s="772" t="s">
        <v>445</v>
      </c>
      <c r="AV3" s="1815" t="s">
        <v>22</v>
      </c>
      <c r="AW3" s="1813" t="s">
        <v>23</v>
      </c>
      <c r="AX3" s="1812" t="s">
        <v>24</v>
      </c>
      <c r="AY3" s="1813" t="s">
        <v>23</v>
      </c>
      <c r="AZ3" s="1812" t="s">
        <v>24</v>
      </c>
      <c r="BA3" s="1813" t="s">
        <v>23</v>
      </c>
      <c r="BB3" s="1812" t="s">
        <v>24</v>
      </c>
      <c r="BC3" s="1814" t="s">
        <v>199</v>
      </c>
      <c r="BD3" s="1820" t="s">
        <v>22</v>
      </c>
      <c r="BE3" s="1813" t="s">
        <v>23</v>
      </c>
      <c r="BF3" s="1812" t="s">
        <v>24</v>
      </c>
      <c r="BG3" s="1813" t="s">
        <v>23</v>
      </c>
      <c r="BH3" s="1812" t="s">
        <v>24</v>
      </c>
      <c r="BI3" s="1813" t="s">
        <v>23</v>
      </c>
      <c r="BJ3" s="1812" t="s">
        <v>24</v>
      </c>
      <c r="BK3" s="1816" t="s">
        <v>25</v>
      </c>
      <c r="BL3" s="1815" t="s">
        <v>26</v>
      </c>
      <c r="BM3" s="1813" t="s">
        <v>23</v>
      </c>
      <c r="BN3" s="1812" t="s">
        <v>24</v>
      </c>
      <c r="BO3" s="1813" t="s">
        <v>23</v>
      </c>
      <c r="BP3" s="1812" t="s">
        <v>24</v>
      </c>
      <c r="BQ3" s="1813" t="s">
        <v>23</v>
      </c>
      <c r="BR3" s="1812" t="s">
        <v>24</v>
      </c>
      <c r="BS3" s="1816" t="s">
        <v>25</v>
      </c>
      <c r="BT3" s="1817" t="s">
        <v>26</v>
      </c>
    </row>
    <row r="4" spans="1:72" s="10" customFormat="1" ht="70.5" customHeight="1">
      <c r="A4" s="590" t="s">
        <v>27</v>
      </c>
      <c r="B4" s="1616" t="s">
        <v>28</v>
      </c>
      <c r="C4" s="634" t="s">
        <v>40</v>
      </c>
      <c r="D4" s="635" t="s">
        <v>41</v>
      </c>
      <c r="E4" s="1540"/>
      <c r="F4" s="1541"/>
      <c r="G4" s="1542"/>
      <c r="H4" s="1541"/>
      <c r="I4" s="1542"/>
      <c r="J4" s="1541"/>
      <c r="K4" s="1542"/>
      <c r="L4" s="1543"/>
      <c r="M4" s="1544"/>
      <c r="N4" s="1545"/>
      <c r="O4" s="1542"/>
      <c r="P4" s="1541"/>
      <c r="Q4" s="1542"/>
      <c r="R4" s="1541"/>
      <c r="S4" s="1542"/>
      <c r="T4" s="1543"/>
      <c r="U4" s="1544"/>
      <c r="V4" s="1545"/>
      <c r="W4" s="1542"/>
      <c r="X4" s="1541"/>
      <c r="Y4" s="1542"/>
      <c r="Z4" s="1541"/>
      <c r="AA4" s="1542"/>
      <c r="AB4" s="1543"/>
      <c r="AC4" s="1546"/>
      <c r="AD4" s="1547"/>
      <c r="AE4" s="1541" t="s">
        <v>852</v>
      </c>
      <c r="AF4" s="1542"/>
      <c r="AG4" s="1541"/>
      <c r="AH4" s="1542"/>
      <c r="AI4" s="1541"/>
      <c r="AJ4" s="1542"/>
      <c r="AK4" s="1543"/>
      <c r="AL4" s="1546"/>
      <c r="AM4" s="1548" t="s">
        <v>853</v>
      </c>
      <c r="AN4" s="1541"/>
      <c r="AO4" s="1542"/>
      <c r="AP4" s="1541"/>
      <c r="AQ4" s="1542"/>
      <c r="AR4" s="1541"/>
      <c r="AS4" s="1542"/>
      <c r="AT4" s="1543"/>
      <c r="AU4" s="1544"/>
      <c r="AV4" s="1435" t="s">
        <v>854</v>
      </c>
      <c r="AW4" s="756" t="s">
        <v>855</v>
      </c>
      <c r="AX4" s="757"/>
      <c r="AY4" s="756"/>
      <c r="AZ4" s="757"/>
      <c r="BA4" s="756"/>
      <c r="BB4" s="757"/>
      <c r="BC4" s="1430"/>
      <c r="BD4" s="1810" t="s">
        <v>856</v>
      </c>
      <c r="BE4" s="756" t="s">
        <v>857</v>
      </c>
      <c r="BF4" s="757"/>
      <c r="BG4" s="756"/>
      <c r="BH4" s="757"/>
      <c r="BI4" s="756"/>
      <c r="BJ4" s="757"/>
      <c r="BK4" s="1430"/>
      <c r="BL4" s="775"/>
      <c r="BM4" s="756"/>
      <c r="BN4" s="757"/>
      <c r="BO4" s="756"/>
      <c r="BP4" s="757"/>
      <c r="BQ4" s="756"/>
      <c r="BR4" s="757"/>
      <c r="BS4" s="774"/>
      <c r="BT4" s="964"/>
    </row>
    <row r="5" spans="1:72" ht="33" customHeight="1">
      <c r="A5" s="1136" t="s">
        <v>829</v>
      </c>
      <c r="B5" s="1620" t="s">
        <v>858</v>
      </c>
      <c r="C5" s="1051">
        <v>1973196</v>
      </c>
      <c r="D5" s="1059">
        <v>2536583</v>
      </c>
      <c r="E5" s="1345" t="s">
        <v>859</v>
      </c>
      <c r="F5" s="756" t="s">
        <v>143</v>
      </c>
      <c r="G5" s="757"/>
      <c r="H5" s="756" t="s">
        <v>860</v>
      </c>
      <c r="I5" s="757"/>
      <c r="J5" s="756"/>
      <c r="K5" s="757"/>
      <c r="L5" s="774" t="s">
        <v>126</v>
      </c>
      <c r="M5" s="775"/>
      <c r="N5" s="1345" t="s">
        <v>859</v>
      </c>
      <c r="O5" s="483" t="s">
        <v>143</v>
      </c>
      <c r="P5" s="756"/>
      <c r="Q5" s="757" t="s">
        <v>860</v>
      </c>
      <c r="R5" s="756"/>
      <c r="S5" s="757"/>
      <c r="T5" s="1075" t="s">
        <v>126</v>
      </c>
      <c r="U5" s="775"/>
      <c r="V5" s="1345" t="s">
        <v>859</v>
      </c>
      <c r="W5" s="757" t="s">
        <v>143</v>
      </c>
      <c r="X5" s="1126" t="s">
        <v>126</v>
      </c>
      <c r="Y5" s="757"/>
      <c r="Z5" s="756" t="s">
        <v>213</v>
      </c>
      <c r="AA5" s="757" t="s">
        <v>126</v>
      </c>
      <c r="AB5" s="774" t="s">
        <v>126</v>
      </c>
      <c r="AC5" s="1075" t="s">
        <v>126</v>
      </c>
      <c r="AD5" s="964"/>
      <c r="AE5" s="1502" t="s">
        <v>859</v>
      </c>
      <c r="AF5" s="757"/>
      <c r="AG5" s="483" t="s">
        <v>143</v>
      </c>
      <c r="AH5" s="757" t="s">
        <v>126</v>
      </c>
      <c r="AI5" s="756" t="s">
        <v>213</v>
      </c>
      <c r="AJ5" s="757" t="s">
        <v>126</v>
      </c>
      <c r="AK5" s="774" t="s">
        <v>126</v>
      </c>
      <c r="AL5" s="1075" t="s">
        <v>126</v>
      </c>
      <c r="AM5" s="1345" t="s">
        <v>859</v>
      </c>
      <c r="AN5" s="756" t="s">
        <v>143</v>
      </c>
      <c r="AO5" s="757"/>
      <c r="AP5" s="756" t="s">
        <v>861</v>
      </c>
      <c r="AQ5" s="757"/>
      <c r="AR5" s="756"/>
      <c r="AS5" s="757"/>
      <c r="AT5" s="774" t="s">
        <v>126</v>
      </c>
      <c r="AU5" s="775" t="s">
        <v>126</v>
      </c>
      <c r="AV5" s="1429"/>
      <c r="AW5" s="756" t="s">
        <v>239</v>
      </c>
      <c r="AX5" s="757"/>
      <c r="AY5" s="756" t="s">
        <v>213</v>
      </c>
      <c r="AZ5" s="757"/>
      <c r="BA5" s="756"/>
      <c r="BB5" s="757"/>
      <c r="BC5" s="1430"/>
      <c r="BD5" s="775"/>
      <c r="BE5" s="756" t="s">
        <v>239</v>
      </c>
      <c r="BF5" s="757"/>
      <c r="BG5" s="756"/>
      <c r="BH5" s="757"/>
      <c r="BI5" s="756"/>
      <c r="BJ5" s="757"/>
      <c r="BK5" s="1430"/>
      <c r="BL5" s="775"/>
      <c r="BM5" s="756"/>
      <c r="BN5" s="757"/>
      <c r="BO5" s="756"/>
      <c r="BP5" s="757"/>
      <c r="BQ5" s="756"/>
      <c r="BR5" s="757"/>
      <c r="BS5" s="774"/>
      <c r="BT5" s="964"/>
    </row>
    <row r="6" spans="1:72" ht="33" customHeight="1">
      <c r="A6" s="1009" t="s">
        <v>711</v>
      </c>
      <c r="B6" s="1621" t="s">
        <v>862</v>
      </c>
      <c r="C6" s="1052">
        <v>1975926</v>
      </c>
      <c r="D6" s="1060">
        <v>2464565</v>
      </c>
      <c r="E6" s="1345" t="s">
        <v>859</v>
      </c>
      <c r="F6" s="756" t="s">
        <v>143</v>
      </c>
      <c r="G6" s="757"/>
      <c r="H6" s="756" t="s">
        <v>860</v>
      </c>
      <c r="I6" s="757"/>
      <c r="J6" s="756"/>
      <c r="K6" s="757"/>
      <c r="L6" s="774" t="s">
        <v>126</v>
      </c>
      <c r="M6" s="775"/>
      <c r="N6" s="1345" t="s">
        <v>859</v>
      </c>
      <c r="O6" s="483" t="s">
        <v>143</v>
      </c>
      <c r="P6" s="756"/>
      <c r="Q6" s="757" t="s">
        <v>860</v>
      </c>
      <c r="R6" s="756"/>
      <c r="S6" s="757"/>
      <c r="T6" s="1075" t="s">
        <v>126</v>
      </c>
      <c r="U6" s="775"/>
      <c r="V6" s="1345" t="s">
        <v>859</v>
      </c>
      <c r="W6" s="757" t="s">
        <v>143</v>
      </c>
      <c r="X6" s="1126" t="s">
        <v>125</v>
      </c>
      <c r="Y6" s="757"/>
      <c r="Z6" s="756" t="s">
        <v>213</v>
      </c>
      <c r="AA6" s="757" t="s">
        <v>126</v>
      </c>
      <c r="AB6" s="774" t="s">
        <v>126</v>
      </c>
      <c r="AC6" s="1075" t="s">
        <v>126</v>
      </c>
      <c r="AD6" s="964"/>
      <c r="AE6" s="1502" t="s">
        <v>859</v>
      </c>
      <c r="AF6" s="757"/>
      <c r="AG6" s="1126" t="s">
        <v>143</v>
      </c>
      <c r="AH6" s="757" t="s">
        <v>126</v>
      </c>
      <c r="AI6" s="756" t="s">
        <v>213</v>
      </c>
      <c r="AJ6" s="757" t="s">
        <v>125</v>
      </c>
      <c r="AK6" s="774" t="s">
        <v>126</v>
      </c>
      <c r="AL6" s="1075" t="s">
        <v>126</v>
      </c>
      <c r="AM6" s="1345" t="s">
        <v>859</v>
      </c>
      <c r="AN6" s="756" t="s">
        <v>143</v>
      </c>
      <c r="AO6" s="757"/>
      <c r="AP6" s="756" t="s">
        <v>861</v>
      </c>
      <c r="AQ6" s="757"/>
      <c r="AR6" s="756"/>
      <c r="AS6" s="757"/>
      <c r="AT6" s="774" t="s">
        <v>126</v>
      </c>
      <c r="AU6" s="775" t="s">
        <v>125</v>
      </c>
      <c r="AV6" s="1429"/>
      <c r="AW6" s="756" t="s">
        <v>239</v>
      </c>
      <c r="AX6" s="757"/>
      <c r="AY6" s="756" t="s">
        <v>213</v>
      </c>
      <c r="AZ6" s="757"/>
      <c r="BA6" s="756"/>
      <c r="BB6" s="757"/>
      <c r="BC6" s="1821" t="s">
        <v>125</v>
      </c>
      <c r="BD6" s="775"/>
      <c r="BE6" s="756" t="s">
        <v>239</v>
      </c>
      <c r="BF6" s="757"/>
      <c r="BG6" s="756"/>
      <c r="BH6" s="757"/>
      <c r="BI6" s="756"/>
      <c r="BJ6" s="757"/>
      <c r="BK6" s="1430"/>
      <c r="BL6" s="775"/>
      <c r="BM6" s="756"/>
      <c r="BN6" s="757"/>
      <c r="BO6" s="756"/>
      <c r="BP6" s="757"/>
      <c r="BQ6" s="756"/>
      <c r="BR6" s="757"/>
      <c r="BS6" s="774"/>
      <c r="BT6" s="964"/>
    </row>
    <row r="7" spans="1:72" ht="30">
      <c r="A7" s="1009" t="s">
        <v>722</v>
      </c>
      <c r="B7" s="1621" t="s">
        <v>863</v>
      </c>
      <c r="C7" s="1052">
        <v>1975919</v>
      </c>
      <c r="D7" s="1060">
        <v>2452982</v>
      </c>
      <c r="E7" s="1345" t="s">
        <v>859</v>
      </c>
      <c r="F7" s="756" t="s">
        <v>143</v>
      </c>
      <c r="G7" s="757"/>
      <c r="H7" s="756" t="s">
        <v>860</v>
      </c>
      <c r="I7" s="757"/>
      <c r="J7" s="756"/>
      <c r="K7" s="757"/>
      <c r="L7" s="774" t="s">
        <v>126</v>
      </c>
      <c r="M7" s="775"/>
      <c r="N7" s="1345" t="s">
        <v>859</v>
      </c>
      <c r="O7" s="483" t="s">
        <v>143</v>
      </c>
      <c r="P7" s="756"/>
      <c r="Q7" s="757" t="s">
        <v>860</v>
      </c>
      <c r="R7" s="756"/>
      <c r="S7" s="757"/>
      <c r="T7" s="1075" t="s">
        <v>125</v>
      </c>
      <c r="U7" s="775"/>
      <c r="V7" s="1345" t="s">
        <v>859</v>
      </c>
      <c r="W7" s="757" t="s">
        <v>143</v>
      </c>
      <c r="X7" s="1126" t="s">
        <v>125</v>
      </c>
      <c r="Y7" s="757"/>
      <c r="Z7" s="756" t="s">
        <v>213</v>
      </c>
      <c r="AA7" s="757" t="s">
        <v>125</v>
      </c>
      <c r="AB7" s="774" t="s">
        <v>125</v>
      </c>
      <c r="AC7" s="1075" t="s">
        <v>126</v>
      </c>
      <c r="AD7" s="964"/>
      <c r="AE7" s="1502" t="s">
        <v>859</v>
      </c>
      <c r="AF7" s="757"/>
      <c r="AG7" s="1126" t="s">
        <v>143</v>
      </c>
      <c r="AH7" s="757" t="s">
        <v>125</v>
      </c>
      <c r="AI7" s="756" t="s">
        <v>213</v>
      </c>
      <c r="AJ7" s="757" t="s">
        <v>125</v>
      </c>
      <c r="AK7" s="774" t="s">
        <v>125</v>
      </c>
      <c r="AL7" s="1075" t="s">
        <v>125</v>
      </c>
      <c r="AM7" s="1345" t="s">
        <v>859</v>
      </c>
      <c r="AN7" s="756" t="s">
        <v>143</v>
      </c>
      <c r="AO7" s="757"/>
      <c r="AP7" s="756" t="s">
        <v>861</v>
      </c>
      <c r="AQ7" s="757" t="s">
        <v>125</v>
      </c>
      <c r="AR7" s="756"/>
      <c r="AS7" s="757"/>
      <c r="AT7" s="774" t="s">
        <v>125</v>
      </c>
      <c r="AU7" s="775" t="s">
        <v>125</v>
      </c>
      <c r="AV7" s="1429"/>
      <c r="AW7" s="756" t="s">
        <v>239</v>
      </c>
      <c r="AX7" s="757"/>
      <c r="AY7" s="756" t="s">
        <v>213</v>
      </c>
      <c r="AZ7" s="757"/>
      <c r="BA7" s="756"/>
      <c r="BB7" s="757"/>
      <c r="BC7" s="1821" t="s">
        <v>125</v>
      </c>
      <c r="BD7" s="775"/>
      <c r="BE7" s="756" t="s">
        <v>239</v>
      </c>
      <c r="BF7" s="757"/>
      <c r="BG7" s="756"/>
      <c r="BH7" s="757"/>
      <c r="BI7" s="756"/>
      <c r="BJ7" s="757"/>
      <c r="BK7" s="1430"/>
      <c r="BL7" s="775"/>
      <c r="BM7" s="756"/>
      <c r="BN7" s="757"/>
      <c r="BO7" s="756"/>
      <c r="BP7" s="757"/>
      <c r="BQ7" s="756"/>
      <c r="BR7" s="757"/>
      <c r="BS7" s="774"/>
      <c r="BT7" s="964"/>
    </row>
    <row r="8" spans="1:72" ht="30">
      <c r="A8" s="1009" t="s">
        <v>725</v>
      </c>
      <c r="B8" s="1621" t="s">
        <v>864</v>
      </c>
      <c r="C8" s="1052">
        <v>1875572</v>
      </c>
      <c r="D8" s="1060">
        <v>2461606</v>
      </c>
      <c r="E8" s="1345" t="s">
        <v>859</v>
      </c>
      <c r="F8" s="756" t="s">
        <v>143</v>
      </c>
      <c r="G8" s="757"/>
      <c r="H8" s="756" t="s">
        <v>860</v>
      </c>
      <c r="I8" s="757"/>
      <c r="J8" s="756"/>
      <c r="K8" s="757"/>
      <c r="L8" s="774" t="s">
        <v>126</v>
      </c>
      <c r="M8" s="775"/>
      <c r="N8" s="1345" t="s">
        <v>859</v>
      </c>
      <c r="O8" s="483" t="s">
        <v>143</v>
      </c>
      <c r="P8" s="756"/>
      <c r="Q8" s="757" t="s">
        <v>860</v>
      </c>
      <c r="R8" s="756"/>
      <c r="S8" s="757"/>
      <c r="T8" s="1075" t="s">
        <v>125</v>
      </c>
      <c r="U8" s="775"/>
      <c r="V8" s="1345" t="s">
        <v>859</v>
      </c>
      <c r="W8" s="757" t="s">
        <v>143</v>
      </c>
      <c r="X8" s="1126" t="s">
        <v>125</v>
      </c>
      <c r="Y8" s="757"/>
      <c r="Z8" s="756" t="s">
        <v>213</v>
      </c>
      <c r="AA8" s="757" t="s">
        <v>126</v>
      </c>
      <c r="AB8" s="774" t="s">
        <v>126</v>
      </c>
      <c r="AC8" s="1075" t="s">
        <v>125</v>
      </c>
      <c r="AD8" s="964"/>
      <c r="AE8" s="1502" t="s">
        <v>859</v>
      </c>
      <c r="AF8" s="757"/>
      <c r="AG8" s="1126" t="s">
        <v>143</v>
      </c>
      <c r="AH8" s="757" t="s">
        <v>125</v>
      </c>
      <c r="AI8" s="756" t="s">
        <v>213</v>
      </c>
      <c r="AJ8" s="757" t="s">
        <v>126</v>
      </c>
      <c r="AK8" s="774" t="s">
        <v>125</v>
      </c>
      <c r="AL8" s="1075" t="s">
        <v>125</v>
      </c>
      <c r="AM8" s="1345" t="s">
        <v>859</v>
      </c>
      <c r="AN8" s="756" t="s">
        <v>143</v>
      </c>
      <c r="AO8" s="757"/>
      <c r="AP8" s="756" t="s">
        <v>861</v>
      </c>
      <c r="AQ8" s="757" t="s">
        <v>125</v>
      </c>
      <c r="AR8" s="756"/>
      <c r="AS8" s="757"/>
      <c r="AT8" s="774" t="s">
        <v>126</v>
      </c>
      <c r="AU8" s="775" t="s">
        <v>126</v>
      </c>
      <c r="AV8" s="1429"/>
      <c r="AW8" s="756" t="s">
        <v>239</v>
      </c>
      <c r="AX8" s="757"/>
      <c r="AY8" s="756" t="s">
        <v>213</v>
      </c>
      <c r="AZ8" s="757"/>
      <c r="BA8" s="756"/>
      <c r="BB8" s="757"/>
      <c r="BC8" s="1821" t="s">
        <v>125</v>
      </c>
      <c r="BD8" s="775"/>
      <c r="BE8" s="756" t="s">
        <v>239</v>
      </c>
      <c r="BF8" s="757"/>
      <c r="BG8" s="756"/>
      <c r="BH8" s="757"/>
      <c r="BI8" s="756"/>
      <c r="BJ8" s="757"/>
      <c r="BK8" s="1430"/>
      <c r="BL8" s="775"/>
      <c r="BM8" s="756"/>
      <c r="BN8" s="757"/>
      <c r="BO8" s="756"/>
      <c r="BP8" s="757"/>
      <c r="BQ8" s="756"/>
      <c r="BR8" s="757"/>
      <c r="BS8" s="774"/>
      <c r="BT8" s="964"/>
    </row>
    <row r="9" spans="1:72" ht="30">
      <c r="A9" s="1010" t="s">
        <v>728</v>
      </c>
      <c r="B9" s="1622" t="s">
        <v>865</v>
      </c>
      <c r="C9" s="1053">
        <v>1975578</v>
      </c>
      <c r="D9" s="1061">
        <v>2500529</v>
      </c>
      <c r="E9" s="1345" t="s">
        <v>859</v>
      </c>
      <c r="F9" s="756" t="s">
        <v>143</v>
      </c>
      <c r="G9" s="757"/>
      <c r="H9" s="756" t="s">
        <v>860</v>
      </c>
      <c r="I9" s="757"/>
      <c r="J9" s="756"/>
      <c r="K9" s="757"/>
      <c r="L9" s="774" t="s">
        <v>126</v>
      </c>
      <c r="M9" s="775"/>
      <c r="N9" s="1345" t="s">
        <v>859</v>
      </c>
      <c r="O9" s="483" t="s">
        <v>143</v>
      </c>
      <c r="P9" s="756"/>
      <c r="Q9" s="757" t="s">
        <v>860</v>
      </c>
      <c r="R9" s="756"/>
      <c r="S9" s="757"/>
      <c r="T9" s="1075" t="s">
        <v>126</v>
      </c>
      <c r="U9" s="775"/>
      <c r="V9" s="1345" t="s">
        <v>859</v>
      </c>
      <c r="W9" s="757" t="s">
        <v>143</v>
      </c>
      <c r="X9" s="1126" t="s">
        <v>125</v>
      </c>
      <c r="Y9" s="757"/>
      <c r="Z9" s="756" t="s">
        <v>213</v>
      </c>
      <c r="AA9" s="757" t="s">
        <v>126</v>
      </c>
      <c r="AB9" s="774" t="s">
        <v>126</v>
      </c>
      <c r="AC9" s="1075" t="s">
        <v>126</v>
      </c>
      <c r="AD9" s="964"/>
      <c r="AE9" s="1502" t="s">
        <v>859</v>
      </c>
      <c r="AF9" s="757"/>
      <c r="AG9" s="1126" t="s">
        <v>143</v>
      </c>
      <c r="AH9" s="757" t="s">
        <v>126</v>
      </c>
      <c r="AI9" s="756" t="s">
        <v>213</v>
      </c>
      <c r="AJ9" s="757" t="s">
        <v>126</v>
      </c>
      <c r="AK9" s="774" t="s">
        <v>126</v>
      </c>
      <c r="AL9" s="1075" t="s">
        <v>126</v>
      </c>
      <c r="AM9" s="1345" t="s">
        <v>859</v>
      </c>
      <c r="AN9" s="756" t="s">
        <v>143</v>
      </c>
      <c r="AO9" s="757"/>
      <c r="AP9" s="756" t="s">
        <v>861</v>
      </c>
      <c r="AQ9" s="757"/>
      <c r="AR9" s="756"/>
      <c r="AS9" s="757"/>
      <c r="AT9" s="774" t="s">
        <v>126</v>
      </c>
      <c r="AU9" s="775" t="s">
        <v>126</v>
      </c>
      <c r="AV9" s="1429"/>
      <c r="AW9" s="756" t="s">
        <v>239</v>
      </c>
      <c r="AX9" s="757"/>
      <c r="AY9" s="756" t="s">
        <v>213</v>
      </c>
      <c r="AZ9" s="757"/>
      <c r="BA9" s="756"/>
      <c r="BB9" s="757"/>
      <c r="BC9" s="1821" t="s">
        <v>126</v>
      </c>
      <c r="BD9" s="775"/>
      <c r="BE9" s="756" t="s">
        <v>239</v>
      </c>
      <c r="BF9" s="757"/>
      <c r="BG9" s="756"/>
      <c r="BH9" s="757"/>
      <c r="BI9" s="756"/>
      <c r="BJ9" s="757"/>
      <c r="BK9" s="1430"/>
      <c r="BL9" s="775"/>
      <c r="BM9" s="756"/>
      <c r="BN9" s="757"/>
      <c r="BO9" s="756"/>
      <c r="BP9" s="757"/>
      <c r="BQ9" s="756"/>
      <c r="BR9" s="757"/>
      <c r="BS9" s="774"/>
      <c r="BT9" s="964"/>
    </row>
    <row r="10" spans="1:72" ht="30">
      <c r="A10" s="1009" t="s">
        <v>730</v>
      </c>
      <c r="B10" s="1621" t="s">
        <v>866</v>
      </c>
      <c r="C10" s="1052">
        <v>1966323</v>
      </c>
      <c r="D10" s="1060">
        <v>2505243</v>
      </c>
      <c r="E10" s="1345" t="s">
        <v>859</v>
      </c>
      <c r="F10" s="756" t="s">
        <v>143</v>
      </c>
      <c r="G10" s="757"/>
      <c r="H10" s="756" t="s">
        <v>860</v>
      </c>
      <c r="I10" s="757"/>
      <c r="J10" s="756"/>
      <c r="K10" s="757"/>
      <c r="L10" s="774" t="s">
        <v>126</v>
      </c>
      <c r="M10" s="775"/>
      <c r="N10" s="1345" t="s">
        <v>859</v>
      </c>
      <c r="O10" s="483" t="s">
        <v>143</v>
      </c>
      <c r="P10" s="756"/>
      <c r="Q10" s="757" t="s">
        <v>860</v>
      </c>
      <c r="R10" s="756"/>
      <c r="S10" s="757"/>
      <c r="T10" s="1075" t="s">
        <v>126</v>
      </c>
      <c r="U10" s="775"/>
      <c r="V10" s="1345" t="s">
        <v>859</v>
      </c>
      <c r="W10" s="757" t="s">
        <v>143</v>
      </c>
      <c r="X10" s="1126" t="s">
        <v>125</v>
      </c>
      <c r="Y10" s="757"/>
      <c r="Z10" s="756" t="s">
        <v>213</v>
      </c>
      <c r="AA10" s="757" t="s">
        <v>126</v>
      </c>
      <c r="AB10" s="774" t="s">
        <v>125</v>
      </c>
      <c r="AC10" s="1075" t="s">
        <v>126</v>
      </c>
      <c r="AD10" s="964"/>
      <c r="AE10" s="1502" t="s">
        <v>859</v>
      </c>
      <c r="AF10" s="757"/>
      <c r="AG10" s="1126" t="s">
        <v>143</v>
      </c>
      <c r="AH10" s="757" t="s">
        <v>125</v>
      </c>
      <c r="AI10" s="756" t="s">
        <v>213</v>
      </c>
      <c r="AJ10" s="757" t="s">
        <v>126</v>
      </c>
      <c r="AK10" s="774" t="s">
        <v>125</v>
      </c>
      <c r="AL10" s="1075" t="s">
        <v>125</v>
      </c>
      <c r="AM10" s="1345" t="s">
        <v>859</v>
      </c>
      <c r="AN10" s="756" t="s">
        <v>143</v>
      </c>
      <c r="AO10" s="757"/>
      <c r="AP10" s="756" t="s">
        <v>861</v>
      </c>
      <c r="AQ10" s="757" t="s">
        <v>125</v>
      </c>
      <c r="AR10" s="756"/>
      <c r="AS10" s="757"/>
      <c r="AT10" s="774" t="s">
        <v>126</v>
      </c>
      <c r="AU10" s="775" t="s">
        <v>125</v>
      </c>
      <c r="AV10" s="1429"/>
      <c r="AW10" s="756" t="s">
        <v>239</v>
      </c>
      <c r="AX10" s="757"/>
      <c r="AY10" s="756" t="s">
        <v>213</v>
      </c>
      <c r="AZ10" s="757"/>
      <c r="BA10" s="756"/>
      <c r="BB10" s="757"/>
      <c r="BC10" s="1821" t="s">
        <v>125</v>
      </c>
      <c r="BD10" s="775"/>
      <c r="BE10" s="756" t="s">
        <v>239</v>
      </c>
      <c r="BF10" s="757"/>
      <c r="BG10" s="756"/>
      <c r="BH10" s="757"/>
      <c r="BI10" s="756"/>
      <c r="BJ10" s="757"/>
      <c r="BK10" s="1430"/>
      <c r="BL10" s="775"/>
      <c r="BM10" s="756"/>
      <c r="BN10" s="757"/>
      <c r="BO10" s="756"/>
      <c r="BP10" s="757"/>
      <c r="BQ10" s="756"/>
      <c r="BR10" s="757"/>
      <c r="BS10" s="774"/>
      <c r="BT10" s="964"/>
    </row>
    <row r="11" spans="1:72" ht="30">
      <c r="A11" s="1010" t="s">
        <v>648</v>
      </c>
      <c r="B11" s="1622" t="s">
        <v>867</v>
      </c>
      <c r="C11" s="1053">
        <v>1976819</v>
      </c>
      <c r="D11" s="1061">
        <v>2537157</v>
      </c>
      <c r="E11" s="1345" t="s">
        <v>859</v>
      </c>
      <c r="F11" s="756" t="s">
        <v>143</v>
      </c>
      <c r="G11" s="757"/>
      <c r="H11" s="756" t="s">
        <v>860</v>
      </c>
      <c r="I11" s="757"/>
      <c r="J11" s="756"/>
      <c r="K11" s="757"/>
      <c r="L11" s="774" t="s">
        <v>126</v>
      </c>
      <c r="M11" s="775"/>
      <c r="N11" s="1345" t="s">
        <v>859</v>
      </c>
      <c r="O11" s="483" t="s">
        <v>143</v>
      </c>
      <c r="P11" s="756"/>
      <c r="Q11" s="757" t="s">
        <v>860</v>
      </c>
      <c r="R11" s="756"/>
      <c r="S11" s="757"/>
      <c r="T11" s="1075" t="s">
        <v>126</v>
      </c>
      <c r="U11" s="775"/>
      <c r="V11" s="1345" t="s">
        <v>859</v>
      </c>
      <c r="W11" s="757" t="s">
        <v>143</v>
      </c>
      <c r="X11" s="1126" t="s">
        <v>126</v>
      </c>
      <c r="Y11" s="757"/>
      <c r="Z11" s="756" t="s">
        <v>213</v>
      </c>
      <c r="AA11" s="757" t="s">
        <v>126</v>
      </c>
      <c r="AB11" s="774" t="s">
        <v>126</v>
      </c>
      <c r="AC11" s="1075" t="s">
        <v>126</v>
      </c>
      <c r="AD11" s="964"/>
      <c r="AE11" s="1502" t="s">
        <v>859</v>
      </c>
      <c r="AF11" s="757"/>
      <c r="AG11" s="1126" t="s">
        <v>143</v>
      </c>
      <c r="AH11" s="757" t="s">
        <v>125</v>
      </c>
      <c r="AI11" s="756" t="s">
        <v>213</v>
      </c>
      <c r="AJ11" s="757" t="s">
        <v>126</v>
      </c>
      <c r="AK11" s="774" t="s">
        <v>126</v>
      </c>
      <c r="AL11" s="1075" t="s">
        <v>126</v>
      </c>
      <c r="AM11" s="1345" t="s">
        <v>859</v>
      </c>
      <c r="AN11" s="756" t="s">
        <v>143</v>
      </c>
      <c r="AO11" s="757"/>
      <c r="AP11" s="756" t="s">
        <v>861</v>
      </c>
      <c r="AQ11" s="757"/>
      <c r="AR11" s="756"/>
      <c r="AS11" s="757"/>
      <c r="AT11" s="774" t="s">
        <v>126</v>
      </c>
      <c r="AU11" s="775" t="s">
        <v>126</v>
      </c>
      <c r="AV11" s="1429"/>
      <c r="AW11" s="756" t="s">
        <v>239</v>
      </c>
      <c r="AX11" s="757"/>
      <c r="AY11" s="756" t="s">
        <v>213</v>
      </c>
      <c r="AZ11" s="757"/>
      <c r="BA11" s="756"/>
      <c r="BB11" s="757"/>
      <c r="BC11" s="1821" t="s">
        <v>126</v>
      </c>
      <c r="BD11" s="775"/>
      <c r="BE11" s="756" t="s">
        <v>239</v>
      </c>
      <c r="BF11" s="757"/>
      <c r="BG11" s="756"/>
      <c r="BH11" s="757"/>
      <c r="BI11" s="756"/>
      <c r="BJ11" s="757"/>
      <c r="BK11" s="1430"/>
      <c r="BL11" s="775"/>
      <c r="BM11" s="756"/>
      <c r="BN11" s="757"/>
      <c r="BO11" s="756"/>
      <c r="BP11" s="757"/>
      <c r="BQ11" s="756"/>
      <c r="BR11" s="757"/>
      <c r="BS11" s="774"/>
      <c r="BT11" s="964"/>
    </row>
    <row r="12" spans="1:72" ht="30">
      <c r="A12" s="1010" t="s">
        <v>734</v>
      </c>
      <c r="B12" s="1622" t="s">
        <v>868</v>
      </c>
      <c r="C12" s="1054">
        <v>1975563</v>
      </c>
      <c r="D12" s="1062">
        <v>2539634</v>
      </c>
      <c r="E12" s="1345" t="s">
        <v>859</v>
      </c>
      <c r="F12" s="756" t="s">
        <v>143</v>
      </c>
      <c r="G12" s="757"/>
      <c r="H12" s="756" t="s">
        <v>860</v>
      </c>
      <c r="I12" s="757"/>
      <c r="J12" s="756"/>
      <c r="K12" s="757"/>
      <c r="L12" s="774" t="s">
        <v>126</v>
      </c>
      <c r="M12" s="775"/>
      <c r="N12" s="1345" t="s">
        <v>859</v>
      </c>
      <c r="O12" s="483" t="s">
        <v>143</v>
      </c>
      <c r="P12" s="756"/>
      <c r="Q12" s="757" t="s">
        <v>860</v>
      </c>
      <c r="R12" s="756"/>
      <c r="S12" s="757"/>
      <c r="T12" s="1075" t="s">
        <v>126</v>
      </c>
      <c r="U12" s="775"/>
      <c r="V12" s="1345" t="s">
        <v>859</v>
      </c>
      <c r="W12" s="757" t="s">
        <v>143</v>
      </c>
      <c r="X12" s="1126" t="s">
        <v>125</v>
      </c>
      <c r="Y12" s="757"/>
      <c r="Z12" s="756" t="s">
        <v>213</v>
      </c>
      <c r="AA12" s="757" t="s">
        <v>126</v>
      </c>
      <c r="AB12" s="774" t="s">
        <v>126</v>
      </c>
      <c r="AC12" s="1075" t="s">
        <v>126</v>
      </c>
      <c r="AD12" s="964"/>
      <c r="AE12" s="1502" t="s">
        <v>859</v>
      </c>
      <c r="AF12" s="757"/>
      <c r="AG12" s="1126" t="s">
        <v>143</v>
      </c>
      <c r="AH12" s="757" t="s">
        <v>126</v>
      </c>
      <c r="AI12" s="756" t="s">
        <v>213</v>
      </c>
      <c r="AJ12" s="757" t="s">
        <v>126</v>
      </c>
      <c r="AK12" s="774" t="s">
        <v>126</v>
      </c>
      <c r="AL12" s="1075" t="s">
        <v>125</v>
      </c>
      <c r="AM12" s="1345" t="s">
        <v>859</v>
      </c>
      <c r="AN12" s="756" t="s">
        <v>143</v>
      </c>
      <c r="AO12" s="757"/>
      <c r="AP12" s="756" t="s">
        <v>861</v>
      </c>
      <c r="AQ12" s="757"/>
      <c r="AR12" s="756"/>
      <c r="AS12" s="757"/>
      <c r="AT12" s="774" t="s">
        <v>126</v>
      </c>
      <c r="AU12" s="775" t="s">
        <v>125</v>
      </c>
      <c r="AV12" s="1429"/>
      <c r="AW12" s="756" t="s">
        <v>239</v>
      </c>
      <c r="AX12" s="757"/>
      <c r="AY12" s="756" t="s">
        <v>213</v>
      </c>
      <c r="AZ12" s="757"/>
      <c r="BA12" s="756"/>
      <c r="BB12" s="757"/>
      <c r="BC12" s="1821" t="s">
        <v>125</v>
      </c>
      <c r="BD12" s="775"/>
      <c r="BE12" s="756" t="s">
        <v>239</v>
      </c>
      <c r="BF12" s="757"/>
      <c r="BG12" s="756"/>
      <c r="BH12" s="757"/>
      <c r="BI12" s="756"/>
      <c r="BJ12" s="757"/>
      <c r="BK12" s="1430"/>
      <c r="BL12" s="775"/>
      <c r="BM12" s="756"/>
      <c r="BN12" s="757"/>
      <c r="BO12" s="756"/>
      <c r="BP12" s="757"/>
      <c r="BQ12" s="756"/>
      <c r="BR12" s="757"/>
      <c r="BS12" s="774"/>
      <c r="BT12" s="964"/>
    </row>
    <row r="13" spans="1:72" ht="30">
      <c r="A13" s="1138" t="s">
        <v>869</v>
      </c>
      <c r="B13" s="1622" t="s">
        <v>870</v>
      </c>
      <c r="C13" s="1054">
        <v>1976675</v>
      </c>
      <c r="D13" s="1062">
        <v>2485282</v>
      </c>
      <c r="E13" s="1345" t="s">
        <v>859</v>
      </c>
      <c r="F13" s="756" t="s">
        <v>143</v>
      </c>
      <c r="G13" s="757"/>
      <c r="H13" s="756" t="s">
        <v>860</v>
      </c>
      <c r="I13" s="757"/>
      <c r="J13" s="756"/>
      <c r="K13" s="757"/>
      <c r="L13" s="774" t="s">
        <v>126</v>
      </c>
      <c r="M13" s="775"/>
      <c r="N13" s="1345" t="s">
        <v>859</v>
      </c>
      <c r="O13" s="483" t="s">
        <v>143</v>
      </c>
      <c r="P13" s="756"/>
      <c r="Q13" s="757" t="s">
        <v>860</v>
      </c>
      <c r="R13" s="756"/>
      <c r="S13" s="757"/>
      <c r="T13" s="1075" t="s">
        <v>126</v>
      </c>
      <c r="U13" s="775"/>
      <c r="V13" s="1345" t="s">
        <v>859</v>
      </c>
      <c r="W13" s="757" t="s">
        <v>143</v>
      </c>
      <c r="X13" s="1126" t="s">
        <v>126</v>
      </c>
      <c r="Y13" s="757"/>
      <c r="Z13" s="756" t="s">
        <v>213</v>
      </c>
      <c r="AA13" s="757" t="s">
        <v>126</v>
      </c>
      <c r="AB13" s="774" t="s">
        <v>126</v>
      </c>
      <c r="AC13" s="1075" t="s">
        <v>126</v>
      </c>
      <c r="AD13" s="964"/>
      <c r="AE13" s="1502" t="s">
        <v>859</v>
      </c>
      <c r="AF13" s="757"/>
      <c r="AG13" s="1126" t="s">
        <v>143</v>
      </c>
      <c r="AH13" s="757" t="s">
        <v>126</v>
      </c>
      <c r="AI13" s="756" t="s">
        <v>213</v>
      </c>
      <c r="AJ13" s="757" t="s">
        <v>126</v>
      </c>
      <c r="AK13" s="774" t="s">
        <v>126</v>
      </c>
      <c r="AL13" s="1075" t="s">
        <v>126</v>
      </c>
      <c r="AM13" s="1345" t="s">
        <v>859</v>
      </c>
      <c r="AN13" s="756" t="s">
        <v>143</v>
      </c>
      <c r="AO13" s="757"/>
      <c r="AP13" s="756" t="s">
        <v>861</v>
      </c>
      <c r="AQ13" s="757"/>
      <c r="AR13" s="756"/>
      <c r="AS13" s="757"/>
      <c r="AT13" s="774" t="s">
        <v>126</v>
      </c>
      <c r="AU13" s="775" t="s">
        <v>126</v>
      </c>
      <c r="AV13" s="1429"/>
      <c r="AW13" s="756" t="s">
        <v>239</v>
      </c>
      <c r="AX13" s="757"/>
      <c r="AY13" s="756" t="s">
        <v>213</v>
      </c>
      <c r="AZ13" s="757"/>
      <c r="BA13" s="756"/>
      <c r="BB13" s="757"/>
      <c r="BC13" s="1821" t="s">
        <v>126</v>
      </c>
      <c r="BD13" s="775"/>
      <c r="BE13" s="756" t="s">
        <v>239</v>
      </c>
      <c r="BF13" s="757"/>
      <c r="BG13" s="756"/>
      <c r="BH13" s="757"/>
      <c r="BI13" s="756"/>
      <c r="BJ13" s="757"/>
      <c r="BK13" s="1430"/>
      <c r="BL13" s="775"/>
      <c r="BM13" s="756"/>
      <c r="BN13" s="757"/>
      <c r="BO13" s="756"/>
      <c r="BP13" s="757"/>
      <c r="BQ13" s="756"/>
      <c r="BR13" s="757"/>
      <c r="BS13" s="774"/>
      <c r="BT13" s="964"/>
    </row>
    <row r="14" spans="1:72" ht="30">
      <c r="A14" s="1009" t="s">
        <v>736</v>
      </c>
      <c r="B14" s="1621" t="s">
        <v>871</v>
      </c>
      <c r="C14" s="1052">
        <v>1975915</v>
      </c>
      <c r="D14" s="1060">
        <v>2444414</v>
      </c>
      <c r="E14" s="1345" t="s">
        <v>859</v>
      </c>
      <c r="F14" s="756" t="s">
        <v>143</v>
      </c>
      <c r="G14" s="757"/>
      <c r="H14" s="756" t="s">
        <v>860</v>
      </c>
      <c r="I14" s="757"/>
      <c r="J14" s="756"/>
      <c r="K14" s="757"/>
      <c r="L14" s="774" t="s">
        <v>126</v>
      </c>
      <c r="M14" s="775"/>
      <c r="N14" s="1345" t="s">
        <v>859</v>
      </c>
      <c r="O14" s="483" t="s">
        <v>143</v>
      </c>
      <c r="P14" s="756"/>
      <c r="Q14" s="757" t="s">
        <v>860</v>
      </c>
      <c r="R14" s="756"/>
      <c r="S14" s="757"/>
      <c r="T14" s="1075" t="s">
        <v>126</v>
      </c>
      <c r="U14" s="775"/>
      <c r="V14" s="1345" t="s">
        <v>859</v>
      </c>
      <c r="W14" s="757" t="s">
        <v>143</v>
      </c>
      <c r="X14" s="1126" t="s">
        <v>125</v>
      </c>
      <c r="Y14" s="757"/>
      <c r="Z14" s="756" t="s">
        <v>213</v>
      </c>
      <c r="AA14" s="757" t="s">
        <v>125</v>
      </c>
      <c r="AB14" s="774" t="s">
        <v>126</v>
      </c>
      <c r="AC14" s="1075" t="s">
        <v>126</v>
      </c>
      <c r="AD14" s="964"/>
      <c r="AE14" s="1502" t="s">
        <v>859</v>
      </c>
      <c r="AF14" s="757"/>
      <c r="AG14" s="1126" t="s">
        <v>143</v>
      </c>
      <c r="AH14" s="757" t="s">
        <v>125</v>
      </c>
      <c r="AI14" s="756" t="s">
        <v>213</v>
      </c>
      <c r="AJ14" s="757" t="s">
        <v>125</v>
      </c>
      <c r="AK14" s="774" t="s">
        <v>126</v>
      </c>
      <c r="AL14" s="1075" t="s">
        <v>126</v>
      </c>
      <c r="AM14" s="1345" t="s">
        <v>859</v>
      </c>
      <c r="AN14" s="756" t="s">
        <v>143</v>
      </c>
      <c r="AO14" s="757"/>
      <c r="AP14" s="756" t="s">
        <v>861</v>
      </c>
      <c r="AQ14" s="757"/>
      <c r="AR14" s="756"/>
      <c r="AS14" s="757"/>
      <c r="AT14" s="774" t="s">
        <v>126</v>
      </c>
      <c r="AU14" s="775" t="s">
        <v>125</v>
      </c>
      <c r="AV14" s="1429"/>
      <c r="AW14" s="756" t="s">
        <v>239</v>
      </c>
      <c r="AX14" s="757"/>
      <c r="AY14" s="756" t="s">
        <v>213</v>
      </c>
      <c r="AZ14" s="757"/>
      <c r="BA14" s="756"/>
      <c r="BB14" s="757"/>
      <c r="BC14" s="1821" t="s">
        <v>125</v>
      </c>
      <c r="BD14" s="775"/>
      <c r="BE14" s="756" t="s">
        <v>239</v>
      </c>
      <c r="BF14" s="757"/>
      <c r="BG14" s="756"/>
      <c r="BH14" s="757"/>
      <c r="BI14" s="756"/>
      <c r="BJ14" s="757"/>
      <c r="BK14" s="1430"/>
      <c r="BL14" s="775"/>
      <c r="BM14" s="756"/>
      <c r="BN14" s="757"/>
      <c r="BO14" s="756"/>
      <c r="BP14" s="757"/>
      <c r="BQ14" s="756"/>
      <c r="BR14" s="757"/>
      <c r="BS14" s="774"/>
      <c r="BT14" s="964"/>
    </row>
    <row r="15" spans="1:72" ht="30">
      <c r="A15" s="1010" t="s">
        <v>738</v>
      </c>
      <c r="B15" s="1622" t="s">
        <v>872</v>
      </c>
      <c r="C15" s="1054">
        <v>1975566</v>
      </c>
      <c r="D15" s="1062">
        <v>2540095</v>
      </c>
      <c r="E15" s="1345" t="s">
        <v>859</v>
      </c>
      <c r="F15" s="756" t="s">
        <v>143</v>
      </c>
      <c r="G15" s="757"/>
      <c r="H15" s="756" t="s">
        <v>860</v>
      </c>
      <c r="I15" s="757"/>
      <c r="J15" s="756"/>
      <c r="K15" s="757"/>
      <c r="L15" s="774" t="s">
        <v>126</v>
      </c>
      <c r="M15" s="775"/>
      <c r="N15" s="1345" t="s">
        <v>859</v>
      </c>
      <c r="O15" s="483" t="s">
        <v>143</v>
      </c>
      <c r="P15" s="756"/>
      <c r="Q15" s="757" t="s">
        <v>860</v>
      </c>
      <c r="R15" s="756"/>
      <c r="S15" s="757"/>
      <c r="T15" s="1075" t="s">
        <v>126</v>
      </c>
      <c r="U15" s="775"/>
      <c r="V15" s="1345" t="s">
        <v>859</v>
      </c>
      <c r="W15" s="757" t="s">
        <v>143</v>
      </c>
      <c r="X15" s="1126" t="s">
        <v>125</v>
      </c>
      <c r="Y15" s="757"/>
      <c r="Z15" s="756" t="s">
        <v>213</v>
      </c>
      <c r="AA15" s="757" t="s">
        <v>125</v>
      </c>
      <c r="AB15" s="774" t="s">
        <v>126</v>
      </c>
      <c r="AC15" s="1075" t="s">
        <v>126</v>
      </c>
      <c r="AD15" s="964"/>
      <c r="AE15" s="1502" t="s">
        <v>859</v>
      </c>
      <c r="AF15" s="757"/>
      <c r="AG15" s="1126" t="s">
        <v>143</v>
      </c>
      <c r="AH15" s="757" t="s">
        <v>125</v>
      </c>
      <c r="AI15" s="756" t="s">
        <v>213</v>
      </c>
      <c r="AJ15" s="757" t="s">
        <v>125</v>
      </c>
      <c r="AK15" s="774" t="s">
        <v>126</v>
      </c>
      <c r="AL15" s="1075" t="s">
        <v>125</v>
      </c>
      <c r="AM15" s="1345" t="s">
        <v>859</v>
      </c>
      <c r="AN15" s="756" t="s">
        <v>143</v>
      </c>
      <c r="AO15" s="757"/>
      <c r="AP15" s="756" t="s">
        <v>861</v>
      </c>
      <c r="AQ15" s="757" t="s">
        <v>125</v>
      </c>
      <c r="AR15" s="756"/>
      <c r="AS15" s="757"/>
      <c r="AT15" s="774" t="s">
        <v>126</v>
      </c>
      <c r="AU15" s="775" t="s">
        <v>125</v>
      </c>
      <c r="AV15" s="1429"/>
      <c r="AW15" s="756" t="s">
        <v>239</v>
      </c>
      <c r="AX15" s="757"/>
      <c r="AY15" s="756" t="s">
        <v>213</v>
      </c>
      <c r="AZ15" s="757"/>
      <c r="BA15" s="756"/>
      <c r="BB15" s="757"/>
      <c r="BC15" s="1821" t="s">
        <v>125</v>
      </c>
      <c r="BD15" s="775"/>
      <c r="BE15" s="756" t="s">
        <v>239</v>
      </c>
      <c r="BF15" s="757"/>
      <c r="BG15" s="756"/>
      <c r="BH15" s="757"/>
      <c r="BI15" s="756"/>
      <c r="BJ15" s="757"/>
      <c r="BK15" s="1430"/>
      <c r="BL15" s="775"/>
      <c r="BM15" s="756"/>
      <c r="BN15" s="757"/>
      <c r="BO15" s="756"/>
      <c r="BP15" s="757"/>
      <c r="BQ15" s="756"/>
      <c r="BR15" s="757"/>
      <c r="BS15" s="774"/>
      <c r="BT15" s="964"/>
    </row>
    <row r="16" spans="1:72" ht="30">
      <c r="A16" s="1009" t="s">
        <v>740</v>
      </c>
      <c r="B16" s="1621" t="s">
        <v>873</v>
      </c>
      <c r="C16" s="1052">
        <v>1975914</v>
      </c>
      <c r="D16" s="1060">
        <v>2466578</v>
      </c>
      <c r="E16" s="1345" t="s">
        <v>859</v>
      </c>
      <c r="F16" s="756" t="s">
        <v>143</v>
      </c>
      <c r="G16" s="757"/>
      <c r="H16" s="756" t="s">
        <v>860</v>
      </c>
      <c r="I16" s="757"/>
      <c r="J16" s="756"/>
      <c r="K16" s="757"/>
      <c r="L16" s="774" t="s">
        <v>126</v>
      </c>
      <c r="M16" s="775"/>
      <c r="N16" s="1345" t="s">
        <v>859</v>
      </c>
      <c r="O16" s="483" t="s">
        <v>143</v>
      </c>
      <c r="P16" s="756"/>
      <c r="Q16" s="757" t="s">
        <v>860</v>
      </c>
      <c r="R16" s="756"/>
      <c r="S16" s="757"/>
      <c r="T16" s="1075" t="s">
        <v>126</v>
      </c>
      <c r="U16" s="775"/>
      <c r="V16" s="1345" t="s">
        <v>859</v>
      </c>
      <c r="W16" s="757" t="s">
        <v>143</v>
      </c>
      <c r="X16" s="1126" t="s">
        <v>125</v>
      </c>
      <c r="Y16" s="757"/>
      <c r="Z16" s="756" t="s">
        <v>213</v>
      </c>
      <c r="AA16" s="757" t="s">
        <v>125</v>
      </c>
      <c r="AB16" s="774" t="s">
        <v>126</v>
      </c>
      <c r="AC16" s="1075" t="s">
        <v>126</v>
      </c>
      <c r="AD16" s="964"/>
      <c r="AE16" s="1502" t="s">
        <v>859</v>
      </c>
      <c r="AF16" s="757"/>
      <c r="AG16" s="1126" t="s">
        <v>143</v>
      </c>
      <c r="AH16" s="757" t="s">
        <v>126</v>
      </c>
      <c r="AI16" s="756" t="s">
        <v>213</v>
      </c>
      <c r="AJ16" s="757" t="s">
        <v>125</v>
      </c>
      <c r="AK16" s="774" t="s">
        <v>126</v>
      </c>
      <c r="AL16" s="1075" t="s">
        <v>126</v>
      </c>
      <c r="AM16" s="1345" t="s">
        <v>859</v>
      </c>
      <c r="AN16" s="756" t="s">
        <v>143</v>
      </c>
      <c r="AO16" s="757"/>
      <c r="AP16" s="756" t="s">
        <v>861</v>
      </c>
      <c r="AQ16" s="757"/>
      <c r="AR16" s="756"/>
      <c r="AS16" s="757"/>
      <c r="AT16" s="774" t="s">
        <v>126</v>
      </c>
      <c r="AU16" s="775" t="s">
        <v>126</v>
      </c>
      <c r="AV16" s="1429"/>
      <c r="AW16" s="756" t="s">
        <v>239</v>
      </c>
      <c r="AX16" s="757"/>
      <c r="AY16" s="756" t="s">
        <v>213</v>
      </c>
      <c r="AZ16" s="757"/>
      <c r="BA16" s="756"/>
      <c r="BB16" s="757"/>
      <c r="BC16" s="1821" t="s">
        <v>126</v>
      </c>
      <c r="BD16" s="775"/>
      <c r="BE16" s="756" t="s">
        <v>239</v>
      </c>
      <c r="BF16" s="757"/>
      <c r="BG16" s="756"/>
      <c r="BH16" s="757"/>
      <c r="BI16" s="756"/>
      <c r="BJ16" s="757"/>
      <c r="BK16" s="1430"/>
      <c r="BL16" s="775"/>
      <c r="BM16" s="756"/>
      <c r="BN16" s="757"/>
      <c r="BO16" s="756"/>
      <c r="BP16" s="757"/>
      <c r="BQ16" s="756"/>
      <c r="BR16" s="757"/>
      <c r="BS16" s="774"/>
      <c r="BT16" s="964"/>
    </row>
    <row r="17" spans="1:72" ht="30">
      <c r="A17" s="1009" t="s">
        <v>742</v>
      </c>
      <c r="B17" s="1621" t="s">
        <v>874</v>
      </c>
      <c r="C17" s="1052">
        <v>1975923</v>
      </c>
      <c r="D17" s="1060">
        <v>2491129</v>
      </c>
      <c r="E17" s="1345" t="s">
        <v>859</v>
      </c>
      <c r="F17" s="756" t="s">
        <v>143</v>
      </c>
      <c r="G17" s="757"/>
      <c r="H17" s="756" t="s">
        <v>860</v>
      </c>
      <c r="I17" s="757"/>
      <c r="J17" s="756"/>
      <c r="K17" s="757"/>
      <c r="L17" s="774" t="s">
        <v>126</v>
      </c>
      <c r="M17" s="775"/>
      <c r="N17" s="1345" t="s">
        <v>859</v>
      </c>
      <c r="O17" s="483" t="s">
        <v>143</v>
      </c>
      <c r="P17" s="756"/>
      <c r="Q17" s="757" t="s">
        <v>860</v>
      </c>
      <c r="R17" s="756"/>
      <c r="S17" s="757"/>
      <c r="T17" s="1075" t="s">
        <v>125</v>
      </c>
      <c r="U17" s="775"/>
      <c r="V17" s="1345" t="s">
        <v>859</v>
      </c>
      <c r="W17" s="757" t="s">
        <v>143</v>
      </c>
      <c r="X17" s="1126" t="s">
        <v>125</v>
      </c>
      <c r="Y17" s="757"/>
      <c r="Z17" s="756" t="s">
        <v>213</v>
      </c>
      <c r="AA17" s="757" t="s">
        <v>125</v>
      </c>
      <c r="AB17" s="774" t="s">
        <v>126</v>
      </c>
      <c r="AC17" s="1075" t="s">
        <v>125</v>
      </c>
      <c r="AD17" s="964"/>
      <c r="AE17" s="1502" t="s">
        <v>859</v>
      </c>
      <c r="AF17" s="757"/>
      <c r="AG17" s="1126" t="s">
        <v>143</v>
      </c>
      <c r="AH17" s="757" t="s">
        <v>125</v>
      </c>
      <c r="AI17" s="756" t="s">
        <v>213</v>
      </c>
      <c r="AJ17" s="757" t="s">
        <v>125</v>
      </c>
      <c r="AK17" s="774" t="s">
        <v>125</v>
      </c>
      <c r="AL17" s="1075" t="s">
        <v>125</v>
      </c>
      <c r="AM17" s="1345" t="s">
        <v>859</v>
      </c>
      <c r="AN17" s="756" t="s">
        <v>143</v>
      </c>
      <c r="AO17" s="757"/>
      <c r="AP17" s="756" t="s">
        <v>861</v>
      </c>
      <c r="AQ17" s="757" t="s">
        <v>125</v>
      </c>
      <c r="AR17" s="756"/>
      <c r="AS17" s="757"/>
      <c r="AT17" s="774" t="s">
        <v>126</v>
      </c>
      <c r="AU17" s="775" t="s">
        <v>125</v>
      </c>
      <c r="AV17" s="1429"/>
      <c r="AW17" s="756" t="s">
        <v>239</v>
      </c>
      <c r="AX17" s="757" t="s">
        <v>125</v>
      </c>
      <c r="AY17" s="756" t="s">
        <v>213</v>
      </c>
      <c r="AZ17" s="757"/>
      <c r="BA17" s="756"/>
      <c r="BB17" s="757"/>
      <c r="BC17" s="1821" t="s">
        <v>125</v>
      </c>
      <c r="BD17" s="775"/>
      <c r="BE17" s="756" t="s">
        <v>239</v>
      </c>
      <c r="BF17" s="757"/>
      <c r="BG17" s="756"/>
      <c r="BH17" s="757"/>
      <c r="BI17" s="756"/>
      <c r="BJ17" s="757"/>
      <c r="BK17" s="1430"/>
      <c r="BL17" s="775"/>
      <c r="BM17" s="756"/>
      <c r="BN17" s="757"/>
      <c r="BO17" s="756"/>
      <c r="BP17" s="757"/>
      <c r="BQ17" s="756"/>
      <c r="BR17" s="757"/>
      <c r="BS17" s="774"/>
      <c r="BT17" s="964"/>
    </row>
    <row r="18" spans="1:72" ht="46.5">
      <c r="A18" s="1137" t="s">
        <v>875</v>
      </c>
      <c r="B18" s="1621" t="s">
        <v>876</v>
      </c>
      <c r="C18" s="1052">
        <v>1975950</v>
      </c>
      <c r="D18" s="1060">
        <v>2497051</v>
      </c>
      <c r="E18" s="1345" t="s">
        <v>859</v>
      </c>
      <c r="F18" s="756" t="s">
        <v>143</v>
      </c>
      <c r="G18" s="757"/>
      <c r="H18" s="756" t="s">
        <v>860</v>
      </c>
      <c r="I18" s="757"/>
      <c r="J18" s="756"/>
      <c r="K18" s="757"/>
      <c r="L18" s="774" t="s">
        <v>126</v>
      </c>
      <c r="M18" s="775"/>
      <c r="N18" s="1345" t="s">
        <v>859</v>
      </c>
      <c r="O18" s="483" t="s">
        <v>143</v>
      </c>
      <c r="P18" s="756"/>
      <c r="Q18" s="757" t="s">
        <v>860</v>
      </c>
      <c r="R18" s="756"/>
      <c r="S18" s="757"/>
      <c r="T18" s="1075" t="s">
        <v>126</v>
      </c>
      <c r="U18" s="775"/>
      <c r="V18" s="1345" t="s">
        <v>859</v>
      </c>
      <c r="W18" s="757" t="s">
        <v>143</v>
      </c>
      <c r="X18" s="1126" t="s">
        <v>125</v>
      </c>
      <c r="Y18" s="757"/>
      <c r="Z18" s="756" t="s">
        <v>213</v>
      </c>
      <c r="AA18" s="757" t="s">
        <v>125</v>
      </c>
      <c r="AB18" s="774" t="s">
        <v>126</v>
      </c>
      <c r="AC18" s="1075" t="s">
        <v>126</v>
      </c>
      <c r="AD18" s="964"/>
      <c r="AE18" s="1502" t="s">
        <v>859</v>
      </c>
      <c r="AF18" s="757"/>
      <c r="AG18" s="1126" t="s">
        <v>143</v>
      </c>
      <c r="AH18" s="757" t="s">
        <v>126</v>
      </c>
      <c r="AI18" s="756" t="s">
        <v>213</v>
      </c>
      <c r="AJ18" s="757" t="s">
        <v>125</v>
      </c>
      <c r="AK18" s="774" t="s">
        <v>126</v>
      </c>
      <c r="AL18" s="1075" t="s">
        <v>125</v>
      </c>
      <c r="AM18" s="1345" t="s">
        <v>859</v>
      </c>
      <c r="AN18" s="756" t="s">
        <v>143</v>
      </c>
      <c r="AO18" s="757"/>
      <c r="AP18" s="756" t="s">
        <v>861</v>
      </c>
      <c r="AQ18" s="757"/>
      <c r="AR18" s="756"/>
      <c r="AS18" s="757"/>
      <c r="AT18" s="774" t="s">
        <v>126</v>
      </c>
      <c r="AU18" s="775" t="s">
        <v>126</v>
      </c>
      <c r="AV18" s="1429"/>
      <c r="AW18" s="756" t="s">
        <v>239</v>
      </c>
      <c r="AX18" s="757"/>
      <c r="AY18" s="756" t="s">
        <v>213</v>
      </c>
      <c r="AZ18" s="757"/>
      <c r="BA18" s="756"/>
      <c r="BB18" s="757"/>
      <c r="BC18" s="1821" t="s">
        <v>125</v>
      </c>
      <c r="BD18" s="775"/>
      <c r="BE18" s="756" t="s">
        <v>239</v>
      </c>
      <c r="BF18" s="757"/>
      <c r="BG18" s="756"/>
      <c r="BH18" s="757"/>
      <c r="BI18" s="756"/>
      <c r="BJ18" s="757"/>
      <c r="BK18" s="1430"/>
      <c r="BL18" s="775"/>
      <c r="BM18" s="756"/>
      <c r="BN18" s="757"/>
      <c r="BO18" s="756"/>
      <c r="BP18" s="757"/>
      <c r="BQ18" s="756"/>
      <c r="BR18" s="757"/>
      <c r="BS18" s="774"/>
      <c r="BT18" s="964"/>
    </row>
    <row r="19" spans="1:72" ht="30">
      <c r="A19" s="1010" t="s">
        <v>823</v>
      </c>
      <c r="B19" s="1622" t="s">
        <v>877</v>
      </c>
      <c r="C19" s="1053">
        <v>1976743</v>
      </c>
      <c r="D19" s="1061">
        <v>2537347</v>
      </c>
      <c r="E19" s="1345" t="s">
        <v>859</v>
      </c>
      <c r="F19" s="756" t="s">
        <v>143</v>
      </c>
      <c r="G19" s="757"/>
      <c r="H19" s="756" t="s">
        <v>860</v>
      </c>
      <c r="I19" s="757"/>
      <c r="J19" s="756"/>
      <c r="K19" s="757"/>
      <c r="L19" s="774" t="s">
        <v>126</v>
      </c>
      <c r="M19" s="775"/>
      <c r="N19" s="1345" t="s">
        <v>859</v>
      </c>
      <c r="O19" s="483" t="s">
        <v>143</v>
      </c>
      <c r="P19" s="756"/>
      <c r="Q19" s="757" t="s">
        <v>860</v>
      </c>
      <c r="R19" s="756"/>
      <c r="S19" s="757"/>
      <c r="T19" s="1075" t="s">
        <v>126</v>
      </c>
      <c r="U19" s="775"/>
      <c r="V19" s="1345" t="s">
        <v>859</v>
      </c>
      <c r="W19" s="757" t="s">
        <v>143</v>
      </c>
      <c r="X19" s="1126" t="s">
        <v>125</v>
      </c>
      <c r="Y19" s="757"/>
      <c r="Z19" s="756" t="s">
        <v>213</v>
      </c>
      <c r="AA19" s="757" t="s">
        <v>126</v>
      </c>
      <c r="AB19" s="774" t="s">
        <v>126</v>
      </c>
      <c r="AC19" s="1075" t="s">
        <v>126</v>
      </c>
      <c r="AD19" s="964"/>
      <c r="AE19" s="1502" t="s">
        <v>859</v>
      </c>
      <c r="AF19" s="757"/>
      <c r="AG19" s="1126" t="s">
        <v>143</v>
      </c>
      <c r="AH19" s="757" t="s">
        <v>126</v>
      </c>
      <c r="AI19" s="756" t="s">
        <v>213</v>
      </c>
      <c r="AJ19" s="757" t="s">
        <v>126</v>
      </c>
      <c r="AK19" s="774" t="s">
        <v>126</v>
      </c>
      <c r="AL19" s="1075" t="s">
        <v>125</v>
      </c>
      <c r="AM19" s="1345" t="s">
        <v>859</v>
      </c>
      <c r="AN19" s="756" t="s">
        <v>143</v>
      </c>
      <c r="AO19" s="757"/>
      <c r="AP19" s="756" t="s">
        <v>861</v>
      </c>
      <c r="AQ19" s="757"/>
      <c r="AR19" s="756"/>
      <c r="AS19" s="757"/>
      <c r="AT19" s="774" t="s">
        <v>126</v>
      </c>
      <c r="AU19" s="775" t="s">
        <v>125</v>
      </c>
      <c r="AV19" s="1429"/>
      <c r="AW19" s="756" t="s">
        <v>239</v>
      </c>
      <c r="AX19" s="757"/>
      <c r="AY19" s="756" t="s">
        <v>213</v>
      </c>
      <c r="AZ19" s="757"/>
      <c r="BA19" s="756"/>
      <c r="BB19" s="757"/>
      <c r="BC19" s="1821" t="s">
        <v>125</v>
      </c>
      <c r="BD19" s="775"/>
      <c r="BE19" s="756" t="s">
        <v>239</v>
      </c>
      <c r="BF19" s="757"/>
      <c r="BG19" s="756"/>
      <c r="BH19" s="757"/>
      <c r="BI19" s="756"/>
      <c r="BJ19" s="757"/>
      <c r="BK19" s="1430"/>
      <c r="BL19" s="775"/>
      <c r="BM19" s="756"/>
      <c r="BN19" s="757"/>
      <c r="BO19" s="756"/>
      <c r="BP19" s="757"/>
      <c r="BQ19" s="756"/>
      <c r="BR19" s="757"/>
      <c r="BS19" s="774"/>
      <c r="BT19" s="964"/>
    </row>
    <row r="20" spans="1:72" ht="30">
      <c r="A20" s="1010" t="s">
        <v>748</v>
      </c>
      <c r="B20" s="1622" t="s">
        <v>878</v>
      </c>
      <c r="C20" s="1054">
        <v>1975702</v>
      </c>
      <c r="D20" s="1062">
        <v>2522486</v>
      </c>
      <c r="E20" s="1345" t="s">
        <v>859</v>
      </c>
      <c r="F20" s="756" t="s">
        <v>143</v>
      </c>
      <c r="G20" s="759"/>
      <c r="H20" s="756" t="s">
        <v>860</v>
      </c>
      <c r="I20" s="759"/>
      <c r="J20" s="758"/>
      <c r="K20" s="759"/>
      <c r="L20" s="777" t="s">
        <v>126</v>
      </c>
      <c r="M20" s="778"/>
      <c r="N20" s="1345" t="s">
        <v>859</v>
      </c>
      <c r="O20" s="483" t="s">
        <v>143</v>
      </c>
      <c r="P20" s="758"/>
      <c r="Q20" s="757" t="s">
        <v>860</v>
      </c>
      <c r="R20" s="758"/>
      <c r="S20" s="759"/>
      <c r="T20" s="1076" t="s">
        <v>126</v>
      </c>
      <c r="U20" s="778"/>
      <c r="V20" s="1345" t="s">
        <v>859</v>
      </c>
      <c r="W20" s="757" t="s">
        <v>143</v>
      </c>
      <c r="X20" s="1494" t="s">
        <v>125</v>
      </c>
      <c r="Y20" s="759"/>
      <c r="Z20" s="1125" t="s">
        <v>213</v>
      </c>
      <c r="AA20" s="759" t="s">
        <v>126</v>
      </c>
      <c r="AB20" s="777" t="s">
        <v>126</v>
      </c>
      <c r="AC20" s="1076" t="s">
        <v>126</v>
      </c>
      <c r="AD20" s="965"/>
      <c r="AE20" s="1502" t="s">
        <v>859</v>
      </c>
      <c r="AF20" s="759"/>
      <c r="AG20" s="1126" t="s">
        <v>143</v>
      </c>
      <c r="AH20" s="759" t="s">
        <v>126</v>
      </c>
      <c r="AI20" s="1125" t="s">
        <v>213</v>
      </c>
      <c r="AJ20" s="759" t="s">
        <v>126</v>
      </c>
      <c r="AK20" s="777" t="s">
        <v>126</v>
      </c>
      <c r="AL20" s="1076" t="s">
        <v>125</v>
      </c>
      <c r="AM20" s="1345" t="s">
        <v>859</v>
      </c>
      <c r="AN20" s="756" t="s">
        <v>143</v>
      </c>
      <c r="AO20" s="757"/>
      <c r="AP20" s="756" t="s">
        <v>861</v>
      </c>
      <c r="AQ20" s="759"/>
      <c r="AR20" s="758"/>
      <c r="AS20" s="759"/>
      <c r="AT20" s="777" t="s">
        <v>126</v>
      </c>
      <c r="AU20" s="778" t="s">
        <v>125</v>
      </c>
      <c r="AV20" s="1431"/>
      <c r="AW20" s="756" t="s">
        <v>239</v>
      </c>
      <c r="AX20" s="759"/>
      <c r="AY20" s="756" t="s">
        <v>213</v>
      </c>
      <c r="AZ20" s="759"/>
      <c r="BA20" s="758"/>
      <c r="BB20" s="759"/>
      <c r="BC20" s="1822" t="s">
        <v>125</v>
      </c>
      <c r="BD20" s="778"/>
      <c r="BE20" s="756" t="s">
        <v>239</v>
      </c>
      <c r="BF20" s="759"/>
      <c r="BG20" s="758"/>
      <c r="BH20" s="759"/>
      <c r="BI20" s="758"/>
      <c r="BJ20" s="759"/>
      <c r="BK20" s="1432"/>
      <c r="BL20" s="778"/>
      <c r="BM20" s="758"/>
      <c r="BN20" s="759"/>
      <c r="BO20" s="758"/>
      <c r="BP20" s="759"/>
      <c r="BQ20" s="758"/>
      <c r="BR20" s="759"/>
      <c r="BS20" s="777"/>
      <c r="BT20" s="965"/>
    </row>
    <row r="21" spans="1:72" ht="30">
      <c r="A21" s="1010" t="s">
        <v>879</v>
      </c>
      <c r="B21" s="1622" t="s">
        <v>880</v>
      </c>
      <c r="C21" s="1053">
        <v>1975701</v>
      </c>
      <c r="D21" s="1061">
        <v>2534208</v>
      </c>
      <c r="E21" s="1345" t="s">
        <v>859</v>
      </c>
      <c r="F21" s="756" t="s">
        <v>143</v>
      </c>
      <c r="G21" s="759"/>
      <c r="H21" s="756" t="s">
        <v>860</v>
      </c>
      <c r="I21" s="759"/>
      <c r="J21" s="758"/>
      <c r="K21" s="759"/>
      <c r="L21" s="777" t="s">
        <v>125</v>
      </c>
      <c r="M21" s="778"/>
      <c r="N21" s="1345" t="s">
        <v>859</v>
      </c>
      <c r="O21" s="483" t="s">
        <v>143</v>
      </c>
      <c r="P21" s="758"/>
      <c r="Q21" s="757" t="s">
        <v>860</v>
      </c>
      <c r="R21" s="758"/>
      <c r="S21" s="759"/>
      <c r="T21" s="1076" t="s">
        <v>126</v>
      </c>
      <c r="U21" s="778"/>
      <c r="V21" s="1345" t="s">
        <v>859</v>
      </c>
      <c r="W21" s="757" t="s">
        <v>143</v>
      </c>
      <c r="X21" s="1494" t="s">
        <v>125</v>
      </c>
      <c r="Y21" s="759"/>
      <c r="Z21" s="1125" t="s">
        <v>213</v>
      </c>
      <c r="AA21" s="759" t="s">
        <v>126</v>
      </c>
      <c r="AB21" s="777" t="s">
        <v>126</v>
      </c>
      <c r="AC21" s="1076" t="s">
        <v>126</v>
      </c>
      <c r="AD21" s="965"/>
      <c r="AE21" s="1502" t="s">
        <v>859</v>
      </c>
      <c r="AF21" s="759"/>
      <c r="AG21" s="1126" t="s">
        <v>143</v>
      </c>
      <c r="AH21" s="759" t="s">
        <v>125</v>
      </c>
      <c r="AI21" s="1125" t="s">
        <v>213</v>
      </c>
      <c r="AJ21" s="759" t="s">
        <v>126</v>
      </c>
      <c r="AK21" s="777" t="s">
        <v>126</v>
      </c>
      <c r="AL21" s="1076" t="s">
        <v>126</v>
      </c>
      <c r="AM21" s="1345" t="s">
        <v>859</v>
      </c>
      <c r="AN21" s="756" t="s">
        <v>143</v>
      </c>
      <c r="AO21" s="757"/>
      <c r="AP21" s="756" t="s">
        <v>861</v>
      </c>
      <c r="AQ21" s="759"/>
      <c r="AR21" s="758"/>
      <c r="AS21" s="759"/>
      <c r="AT21" s="777" t="s">
        <v>126</v>
      </c>
      <c r="AU21" s="778" t="s">
        <v>126</v>
      </c>
      <c r="AV21" s="1431"/>
      <c r="AW21" s="756" t="s">
        <v>239</v>
      </c>
      <c r="AX21" s="759"/>
      <c r="AY21" s="756" t="s">
        <v>213</v>
      </c>
      <c r="AZ21" s="759"/>
      <c r="BA21" s="758"/>
      <c r="BB21" s="759"/>
      <c r="BC21" s="1822" t="s">
        <v>125</v>
      </c>
      <c r="BD21" s="778"/>
      <c r="BE21" s="756" t="s">
        <v>239</v>
      </c>
      <c r="BF21" s="759"/>
      <c r="BG21" s="758"/>
      <c r="BH21" s="759"/>
      <c r="BI21" s="758"/>
      <c r="BJ21" s="759"/>
      <c r="BK21" s="1432"/>
      <c r="BL21" s="778"/>
      <c r="BM21" s="758"/>
      <c r="BN21" s="759"/>
      <c r="BO21" s="758"/>
      <c r="BP21" s="759"/>
      <c r="BQ21" s="758"/>
      <c r="BR21" s="759"/>
      <c r="BS21" s="777"/>
      <c r="BT21" s="965"/>
    </row>
    <row r="22" spans="1:72" ht="30">
      <c r="A22" s="1009" t="s">
        <v>831</v>
      </c>
      <c r="B22" s="1621" t="s">
        <v>881</v>
      </c>
      <c r="C22" s="1052">
        <v>1975913</v>
      </c>
      <c r="D22" s="1060">
        <v>2506201</v>
      </c>
      <c r="E22" s="1345" t="s">
        <v>859</v>
      </c>
      <c r="F22" s="756" t="s">
        <v>143</v>
      </c>
      <c r="G22" s="762"/>
      <c r="H22" s="756" t="s">
        <v>860</v>
      </c>
      <c r="I22" s="762"/>
      <c r="J22" s="761"/>
      <c r="K22" s="762"/>
      <c r="L22" s="780" t="s">
        <v>126</v>
      </c>
      <c r="M22" s="781"/>
      <c r="N22" s="1345" t="s">
        <v>859</v>
      </c>
      <c r="O22" s="483" t="s">
        <v>143</v>
      </c>
      <c r="P22" s="761"/>
      <c r="Q22" s="757" t="s">
        <v>860</v>
      </c>
      <c r="R22" s="761"/>
      <c r="S22" s="762"/>
      <c r="T22" s="1077" t="s">
        <v>126</v>
      </c>
      <c r="U22" s="781"/>
      <c r="V22" s="1345" t="s">
        <v>859</v>
      </c>
      <c r="W22" s="757" t="s">
        <v>143</v>
      </c>
      <c r="X22" s="1469" t="s">
        <v>125</v>
      </c>
      <c r="Y22" s="762"/>
      <c r="Z22" s="1125" t="s">
        <v>213</v>
      </c>
      <c r="AA22" s="762" t="s">
        <v>125</v>
      </c>
      <c r="AB22" s="780" t="s">
        <v>126</v>
      </c>
      <c r="AC22" s="1077" t="s">
        <v>126</v>
      </c>
      <c r="AD22" s="966"/>
      <c r="AE22" s="1502" t="s">
        <v>859</v>
      </c>
      <c r="AF22" s="762"/>
      <c r="AG22" s="1126" t="s">
        <v>143</v>
      </c>
      <c r="AH22" s="762" t="s">
        <v>125</v>
      </c>
      <c r="AI22" s="1125" t="s">
        <v>213</v>
      </c>
      <c r="AJ22" s="762" t="s">
        <v>125</v>
      </c>
      <c r="AK22" s="780" t="s">
        <v>126</v>
      </c>
      <c r="AL22" s="1077" t="s">
        <v>126</v>
      </c>
      <c r="AM22" s="1345" t="s">
        <v>859</v>
      </c>
      <c r="AN22" s="756" t="s">
        <v>143</v>
      </c>
      <c r="AO22" s="757"/>
      <c r="AP22" s="756" t="s">
        <v>861</v>
      </c>
      <c r="AQ22" s="762"/>
      <c r="AR22" s="761"/>
      <c r="AS22" s="762"/>
      <c r="AT22" s="780" t="s">
        <v>126</v>
      </c>
      <c r="AU22" s="781" t="s">
        <v>126</v>
      </c>
      <c r="AV22" s="1433"/>
      <c r="AW22" s="756" t="s">
        <v>239</v>
      </c>
      <c r="AX22" s="762"/>
      <c r="AY22" s="756" t="s">
        <v>213</v>
      </c>
      <c r="AZ22" s="762"/>
      <c r="BA22" s="761"/>
      <c r="BB22" s="762"/>
      <c r="BC22" s="1775" t="s">
        <v>125</v>
      </c>
      <c r="BD22" s="781"/>
      <c r="BE22" s="756" t="s">
        <v>239</v>
      </c>
      <c r="BF22" s="762"/>
      <c r="BG22" s="761"/>
      <c r="BH22" s="762"/>
      <c r="BI22" s="761"/>
      <c r="BJ22" s="762"/>
      <c r="BK22" s="1434"/>
      <c r="BL22" s="781"/>
      <c r="BM22" s="761"/>
      <c r="BN22" s="762"/>
      <c r="BO22" s="761"/>
      <c r="BP22" s="762"/>
      <c r="BQ22" s="761"/>
      <c r="BR22" s="762"/>
      <c r="BS22" s="780"/>
      <c r="BT22" s="966"/>
    </row>
    <row r="23" spans="1:72" ht="30">
      <c r="A23" s="1009" t="s">
        <v>754</v>
      </c>
      <c r="B23" s="1621" t="s">
        <v>882</v>
      </c>
      <c r="C23" s="1052">
        <v>1975924</v>
      </c>
      <c r="D23" s="1060">
        <v>2505160</v>
      </c>
      <c r="E23" s="1345" t="s">
        <v>859</v>
      </c>
      <c r="F23" s="756" t="s">
        <v>143</v>
      </c>
      <c r="G23" s="762"/>
      <c r="H23" s="756" t="s">
        <v>860</v>
      </c>
      <c r="I23" s="762"/>
      <c r="J23" s="761"/>
      <c r="K23" s="762"/>
      <c r="L23" s="780" t="s">
        <v>125</v>
      </c>
      <c r="M23" s="781"/>
      <c r="N23" s="1345" t="s">
        <v>859</v>
      </c>
      <c r="O23" s="483" t="s">
        <v>143</v>
      </c>
      <c r="P23" s="761"/>
      <c r="Q23" s="757" t="s">
        <v>860</v>
      </c>
      <c r="R23" s="761"/>
      <c r="S23" s="762"/>
      <c r="T23" s="1077" t="s">
        <v>126</v>
      </c>
      <c r="U23" s="781"/>
      <c r="V23" s="1345" t="s">
        <v>859</v>
      </c>
      <c r="W23" s="757" t="s">
        <v>143</v>
      </c>
      <c r="X23" s="1469" t="s">
        <v>125</v>
      </c>
      <c r="Y23" s="762"/>
      <c r="Z23" s="1125" t="s">
        <v>213</v>
      </c>
      <c r="AA23" s="762" t="s">
        <v>125</v>
      </c>
      <c r="AB23" s="780" t="s">
        <v>126</v>
      </c>
      <c r="AC23" s="1077" t="s">
        <v>126</v>
      </c>
      <c r="AD23" s="966"/>
      <c r="AE23" s="1502" t="s">
        <v>859</v>
      </c>
      <c r="AF23" s="762"/>
      <c r="AG23" s="1126" t="s">
        <v>143</v>
      </c>
      <c r="AH23" s="762" t="s">
        <v>125</v>
      </c>
      <c r="AI23" s="1125" t="s">
        <v>213</v>
      </c>
      <c r="AJ23" s="762" t="s">
        <v>125</v>
      </c>
      <c r="AK23" s="780" t="s">
        <v>126</v>
      </c>
      <c r="AL23" s="1077" t="s">
        <v>126</v>
      </c>
      <c r="AM23" s="1345" t="s">
        <v>859</v>
      </c>
      <c r="AN23" s="756" t="s">
        <v>143</v>
      </c>
      <c r="AO23" s="757"/>
      <c r="AP23" s="756" t="s">
        <v>861</v>
      </c>
      <c r="AQ23" s="762" t="s">
        <v>125</v>
      </c>
      <c r="AR23" s="761"/>
      <c r="AS23" s="762"/>
      <c r="AT23" s="780" t="s">
        <v>126</v>
      </c>
      <c r="AU23" s="781" t="s">
        <v>126</v>
      </c>
      <c r="AV23" s="1433"/>
      <c r="AW23" s="756" t="s">
        <v>239</v>
      </c>
      <c r="AX23" s="762"/>
      <c r="AY23" s="756" t="s">
        <v>213</v>
      </c>
      <c r="AZ23" s="762"/>
      <c r="BA23" s="761"/>
      <c r="BB23" s="762"/>
      <c r="BC23" s="1775" t="s">
        <v>125</v>
      </c>
      <c r="BD23" s="781"/>
      <c r="BE23" s="756" t="s">
        <v>239</v>
      </c>
      <c r="BF23" s="762"/>
      <c r="BG23" s="761"/>
      <c r="BH23" s="762"/>
      <c r="BI23" s="761"/>
      <c r="BJ23" s="762"/>
      <c r="BK23" s="1434"/>
      <c r="BL23" s="781"/>
      <c r="BM23" s="761"/>
      <c r="BN23" s="762"/>
      <c r="BO23" s="761"/>
      <c r="BP23" s="762"/>
      <c r="BQ23" s="761"/>
      <c r="BR23" s="762"/>
      <c r="BS23" s="780"/>
      <c r="BT23" s="966"/>
    </row>
    <row r="24" spans="1:72" ht="30">
      <c r="A24" s="1011" t="s">
        <v>883</v>
      </c>
      <c r="B24" s="1623" t="s">
        <v>884</v>
      </c>
      <c r="C24" s="1055">
        <v>1975918</v>
      </c>
      <c r="D24" s="1063">
        <v>2490689</v>
      </c>
      <c r="E24" s="1350" t="s">
        <v>859</v>
      </c>
      <c r="F24" s="1492" t="s">
        <v>143</v>
      </c>
      <c r="G24" s="1057"/>
      <c r="H24" s="1492" t="s">
        <v>860</v>
      </c>
      <c r="I24" s="1057"/>
      <c r="J24" s="1056"/>
      <c r="K24" s="1057"/>
      <c r="L24" s="1058" t="s">
        <v>125</v>
      </c>
      <c r="M24" s="1064"/>
      <c r="N24" s="1350" t="s">
        <v>859</v>
      </c>
      <c r="O24" s="1097" t="s">
        <v>143</v>
      </c>
      <c r="P24" s="1056"/>
      <c r="Q24" s="1493" t="s">
        <v>860</v>
      </c>
      <c r="R24" s="1056"/>
      <c r="S24" s="1057"/>
      <c r="T24" s="1078" t="s">
        <v>126</v>
      </c>
      <c r="U24" s="1064"/>
      <c r="V24" s="1350" t="s">
        <v>859</v>
      </c>
      <c r="W24" s="1493" t="s">
        <v>143</v>
      </c>
      <c r="X24" s="1088" t="s">
        <v>125</v>
      </c>
      <c r="Y24" s="1057"/>
      <c r="Z24" s="1495" t="s">
        <v>213</v>
      </c>
      <c r="AA24" s="1057" t="s">
        <v>125</v>
      </c>
      <c r="AB24" s="1058" t="s">
        <v>125</v>
      </c>
      <c r="AC24" s="1078" t="s">
        <v>126</v>
      </c>
      <c r="AD24" s="1351"/>
      <c r="AE24" s="1514" t="s">
        <v>859</v>
      </c>
      <c r="AF24" s="1057"/>
      <c r="AG24" s="1549" t="s">
        <v>143</v>
      </c>
      <c r="AH24" s="1057" t="s">
        <v>125</v>
      </c>
      <c r="AI24" s="1495" t="s">
        <v>213</v>
      </c>
      <c r="AJ24" s="1057" t="s">
        <v>125</v>
      </c>
      <c r="AK24" s="1058" t="s">
        <v>125</v>
      </c>
      <c r="AL24" s="1078" t="s">
        <v>125</v>
      </c>
      <c r="AM24" s="1350" t="s">
        <v>859</v>
      </c>
      <c r="AN24" s="1492" t="s">
        <v>143</v>
      </c>
      <c r="AO24" s="1493"/>
      <c r="AP24" s="756" t="s">
        <v>861</v>
      </c>
      <c r="AQ24" s="1057"/>
      <c r="AR24" s="1056"/>
      <c r="AS24" s="1057"/>
      <c r="AT24" s="1058" t="s">
        <v>125</v>
      </c>
      <c r="AU24" s="1064" t="s">
        <v>125</v>
      </c>
      <c r="AV24" s="1811"/>
      <c r="AW24" s="1492" t="s">
        <v>239</v>
      </c>
      <c r="AX24" s="1057"/>
      <c r="AY24" s="1492" t="s">
        <v>213</v>
      </c>
      <c r="AZ24" s="1057"/>
      <c r="BA24" s="1056"/>
      <c r="BB24" s="1057"/>
      <c r="BC24" s="1777" t="s">
        <v>126</v>
      </c>
      <c r="BD24" s="1064"/>
      <c r="BE24" s="1492" t="s">
        <v>239</v>
      </c>
      <c r="BF24" s="1057"/>
      <c r="BG24" s="1056"/>
      <c r="BH24" s="1057"/>
      <c r="BI24" s="1056"/>
      <c r="BJ24" s="1057"/>
      <c r="BK24" s="1499"/>
      <c r="BL24" s="1064"/>
      <c r="BM24" s="1056"/>
      <c r="BN24" s="1057"/>
      <c r="BO24" s="1056"/>
      <c r="BP24" s="1057"/>
      <c r="BQ24" s="1056"/>
      <c r="BR24" s="1057"/>
      <c r="BS24" s="1058"/>
      <c r="BT24" s="1351"/>
    </row>
    <row r="25" spans="1:72" ht="26.25"/>
    <row r="26" spans="1:72" ht="26.25">
      <c r="A26" s="1500" t="s">
        <v>278</v>
      </c>
      <c r="B26" s="1619"/>
      <c r="C26" s="1501"/>
      <c r="D26" s="1501"/>
      <c r="E26" s="1482"/>
      <c r="F26" s="1482"/>
      <c r="G26" s="1482"/>
      <c r="H26" s="1482"/>
      <c r="I26" s="1482"/>
      <c r="J26" s="1488"/>
      <c r="K26" s="1488"/>
      <c r="L26" s="1482">
        <f>COUNTIFS(L5:L24, "Y")</f>
        <v>3</v>
      </c>
      <c r="M26" s="1539"/>
      <c r="N26" s="1539"/>
      <c r="O26" s="1539"/>
      <c r="P26" s="1482"/>
      <c r="Q26" s="1539"/>
      <c r="R26" s="1482"/>
      <c r="S26" s="1488"/>
      <c r="T26" s="1482">
        <f>COUNTIFS(T5:T24, "Y")</f>
        <v>3</v>
      </c>
      <c r="U26" s="1539"/>
      <c r="V26" s="1539"/>
      <c r="W26" s="1539"/>
      <c r="X26" s="1482">
        <f>COUNTIFS(X5:X24, "Y")</f>
        <v>17</v>
      </c>
      <c r="Y26" s="1539"/>
      <c r="Z26" s="1482"/>
      <c r="AA26" s="1482">
        <f>COUNTIFS(AA5:AA24, "Y")</f>
        <v>9</v>
      </c>
      <c r="AB26" s="1482">
        <f>COUNTIFS(AB5:AB24, "Y")</f>
        <v>3</v>
      </c>
      <c r="AC26" s="1482">
        <f>COUNTIFS(AC5:AC24, "Y")</f>
        <v>2</v>
      </c>
      <c r="AD26" s="1539"/>
      <c r="AE26" s="1539"/>
      <c r="AF26" s="1539"/>
      <c r="AG26" s="1482">
        <f>COUNTIFS(AG5:AG24, "Y")</f>
        <v>0</v>
      </c>
      <c r="AH26" s="1482">
        <f>COUNTIFS(AH5:AH24, "Y")</f>
        <v>11</v>
      </c>
      <c r="AI26" s="1482"/>
      <c r="AJ26" s="1482">
        <f>COUNTIFS(AJ5:AJ24, "Y")</f>
        <v>10</v>
      </c>
      <c r="AK26" s="1482">
        <f>COUNTIFS(AK5:AK24, "Y")</f>
        <v>5</v>
      </c>
      <c r="AL26" s="1482">
        <f>COUNTIFS(AL5:AL24, "Y")</f>
        <v>10</v>
      </c>
      <c r="AM26" s="1539"/>
      <c r="AN26" s="1539"/>
      <c r="AO26" s="1482">
        <f>COUNTIFS(AO5:AO24, "Y")</f>
        <v>0</v>
      </c>
      <c r="AP26" s="1539"/>
      <c r="AQ26" s="1482">
        <f>COUNTIFS(AQ5:AQ24, "Y")</f>
        <v>6</v>
      </c>
      <c r="AR26" s="1488"/>
      <c r="AS26" s="1482">
        <f>COUNTIFS(AS5:AS24, "Y")</f>
        <v>0</v>
      </c>
      <c r="AT26" s="1482">
        <f>COUNTIFS(AT5:AT24, "Y")</f>
        <v>2</v>
      </c>
      <c r="AU26" s="1482">
        <f>COUNTIFS(AU5:AU24, "Y")</f>
        <v>10</v>
      </c>
      <c r="AV26" s="1539"/>
      <c r="AW26" s="1539"/>
      <c r="AX26" s="1482">
        <f>COUNTIFS(AX5:AX24, "Y")</f>
        <v>1</v>
      </c>
      <c r="AY26" s="1539"/>
      <c r="AZ26" s="1482"/>
      <c r="BA26" s="1488"/>
      <c r="BB26" s="1482">
        <f>COUNTIFS(BB5:BB24, "Y")</f>
        <v>0</v>
      </c>
      <c r="BC26" s="1482">
        <f>COUNTIFS(BC5:BC24, "Y")</f>
        <v>14</v>
      </c>
      <c r="BD26" s="1539"/>
      <c r="BE26" s="1539"/>
      <c r="BF26" s="1482">
        <f>COUNTIFS(BF5:BF24, "Y")</f>
        <v>0</v>
      </c>
      <c r="BG26" s="1539"/>
      <c r="BH26" s="1482"/>
      <c r="BI26" s="1488"/>
      <c r="BJ26" s="1482">
        <f>COUNTIFS(BJ5:BJ24, "Y")</f>
        <v>0</v>
      </c>
      <c r="BK26" s="1482">
        <f>COUNTIFS(BK5:BK24, "Y")</f>
        <v>0</v>
      </c>
      <c r="BL26" s="1539"/>
      <c r="BM26" s="1539"/>
      <c r="BN26" s="1482">
        <f>COUNTIFS(BN5:BN24, "Y")</f>
        <v>0</v>
      </c>
      <c r="BO26" s="1539"/>
      <c r="BP26" s="1482"/>
      <c r="BQ26" s="1488"/>
      <c r="BR26" s="1482">
        <f>COUNTIFS(BR5:BR24, "Y")</f>
        <v>0</v>
      </c>
      <c r="BS26" s="1482">
        <f>COUNTIFS(BS5:BS24, "Y")</f>
        <v>0</v>
      </c>
      <c r="BT26" s="1482">
        <f>COUNTIFS(BT5:BT24, "Y")</f>
        <v>0</v>
      </c>
    </row>
    <row r="27" spans="1:72" ht="47.25">
      <c r="E27" s="1448" t="s">
        <v>132</v>
      </c>
      <c r="F27" s="1440">
        <f>MAX(E26:M26)</f>
        <v>3</v>
      </c>
      <c r="G27" s="727"/>
      <c r="H27" s="726"/>
      <c r="I27" s="727"/>
      <c r="J27" s="726"/>
      <c r="K27" s="727"/>
      <c r="L27" s="728"/>
      <c r="M27" s="781"/>
      <c r="N27" s="1448" t="s">
        <v>132</v>
      </c>
      <c r="O27" s="1440">
        <f>MAX(N26:V26)</f>
        <v>3</v>
      </c>
      <c r="P27" s="727"/>
      <c r="Q27" s="726"/>
      <c r="R27" s="727"/>
      <c r="S27" s="726"/>
      <c r="T27" s="727"/>
      <c r="U27" s="728"/>
      <c r="V27" s="1448" t="s">
        <v>132</v>
      </c>
      <c r="W27" s="1440">
        <f>MAX(V26:AD26)</f>
        <v>17</v>
      </c>
      <c r="X27" s="727"/>
      <c r="Y27" s="726"/>
      <c r="Z27" s="727"/>
      <c r="AA27" s="726"/>
      <c r="AB27" s="727"/>
      <c r="AE27" s="1448" t="s">
        <v>132</v>
      </c>
      <c r="AF27" s="1440">
        <f>MAX(AE26:AM26)</f>
        <v>11</v>
      </c>
      <c r="AG27" s="727"/>
      <c r="AH27" s="726"/>
      <c r="AI27" s="727"/>
      <c r="AJ27" s="726"/>
      <c r="AK27" s="727"/>
      <c r="AM27" s="1448" t="s">
        <v>132</v>
      </c>
      <c r="AN27" s="1440">
        <f>MAX(AM26:AU26)</f>
        <v>10</v>
      </c>
      <c r="AO27" s="727"/>
      <c r="AP27" s="726"/>
      <c r="AQ27" s="727"/>
      <c r="AR27" s="726"/>
      <c r="AS27" s="727"/>
      <c r="AV27" s="1448" t="s">
        <v>132</v>
      </c>
      <c r="AW27" s="1440">
        <f>MAX(AV26:BD26)</f>
        <v>14</v>
      </c>
      <c r="AX27" s="727"/>
      <c r="AY27" s="726"/>
      <c r="AZ27" s="727"/>
      <c r="BA27" s="726"/>
      <c r="BB27" s="727"/>
      <c r="BD27" s="1448" t="s">
        <v>132</v>
      </c>
      <c r="BE27" s="1440">
        <f>MAX(BD26:BL26)</f>
        <v>0</v>
      </c>
      <c r="BF27" s="727"/>
      <c r="BG27" s="726"/>
      <c r="BH27" s="727"/>
      <c r="BI27" s="726"/>
      <c r="BJ27" s="727"/>
      <c r="BL27" s="1448" t="s">
        <v>132</v>
      </c>
      <c r="BM27" s="1440">
        <f>MAX(BL26:BT26)</f>
        <v>0</v>
      </c>
      <c r="BN27" s="727"/>
      <c r="BO27" s="726"/>
      <c r="BP27" s="727"/>
      <c r="BQ27" s="726"/>
      <c r="BR27" s="727"/>
    </row>
    <row r="28" spans="1:72" ht="26.25"/>
  </sheetData>
  <mergeCells count="1">
    <mergeCell ref="A3:D3"/>
  </mergeCells>
  <conditionalFormatting sqref="F26">
    <cfRule type="cellIs" dxfId="377" priority="116" operator="equal">
      <formula>"n"</formula>
    </cfRule>
  </conditionalFormatting>
  <conditionalFormatting sqref="F26">
    <cfRule type="cellIs" dxfId="376" priority="115" operator="equal">
      <formula>$E$4</formula>
    </cfRule>
  </conditionalFormatting>
  <conditionalFormatting sqref="E27">
    <cfRule type="cellIs" dxfId="375" priority="114" operator="equal">
      <formula>"n"</formula>
    </cfRule>
  </conditionalFormatting>
  <conditionalFormatting sqref="E27">
    <cfRule type="cellIs" dxfId="374" priority="113" operator="equal">
      <formula>$E$4</formula>
    </cfRule>
  </conditionalFormatting>
  <conditionalFormatting sqref="E26">
    <cfRule type="cellIs" dxfId="373" priority="112" operator="equal">
      <formula>"n"</formula>
    </cfRule>
  </conditionalFormatting>
  <conditionalFormatting sqref="E26">
    <cfRule type="cellIs" dxfId="372" priority="111" operator="equal">
      <formula>$E$4</formula>
    </cfRule>
  </conditionalFormatting>
  <conditionalFormatting sqref="H26">
    <cfRule type="cellIs" dxfId="371" priority="108" operator="equal">
      <formula>"n"</formula>
    </cfRule>
  </conditionalFormatting>
  <conditionalFormatting sqref="H26">
    <cfRule type="cellIs" dxfId="370" priority="107" operator="equal">
      <formula>$E$4</formula>
    </cfRule>
  </conditionalFormatting>
  <conditionalFormatting sqref="N27">
    <cfRule type="cellIs" dxfId="369" priority="100" operator="equal">
      <formula>"n"</formula>
    </cfRule>
  </conditionalFormatting>
  <conditionalFormatting sqref="N27">
    <cfRule type="cellIs" dxfId="368" priority="99" operator="equal">
      <formula>$E$4</formula>
    </cfRule>
  </conditionalFormatting>
  <conditionalFormatting sqref="R26">
    <cfRule type="cellIs" dxfId="367" priority="92" operator="equal">
      <formula>"n"</formula>
    </cfRule>
  </conditionalFormatting>
  <conditionalFormatting sqref="R26">
    <cfRule type="cellIs" dxfId="366" priority="91" operator="equal">
      <formula>$E$4</formula>
    </cfRule>
  </conditionalFormatting>
  <conditionalFormatting sqref="V27">
    <cfRule type="cellIs" dxfId="365" priority="86" operator="equal">
      <formula>"n"</formula>
    </cfRule>
  </conditionalFormatting>
  <conditionalFormatting sqref="V27">
    <cfRule type="cellIs" dxfId="364" priority="85" operator="equal">
      <formula>$E$4</formula>
    </cfRule>
  </conditionalFormatting>
  <conditionalFormatting sqref="Z26">
    <cfRule type="cellIs" dxfId="363" priority="82" operator="equal">
      <formula>"n"</formula>
    </cfRule>
  </conditionalFormatting>
  <conditionalFormatting sqref="Z26">
    <cfRule type="cellIs" dxfId="362" priority="81" operator="equal">
      <formula>$E$4</formula>
    </cfRule>
  </conditionalFormatting>
  <conditionalFormatting sqref="I26">
    <cfRule type="cellIs" dxfId="361" priority="78" operator="equal">
      <formula>"n"</formula>
    </cfRule>
  </conditionalFormatting>
  <conditionalFormatting sqref="I26">
    <cfRule type="cellIs" dxfId="360" priority="77" operator="equal">
      <formula>$E$4</formula>
    </cfRule>
  </conditionalFormatting>
  <conditionalFormatting sqref="L26">
    <cfRule type="cellIs" dxfId="359" priority="76" operator="equal">
      <formula>"n"</formula>
    </cfRule>
  </conditionalFormatting>
  <conditionalFormatting sqref="L26">
    <cfRule type="cellIs" dxfId="358" priority="75" operator="equal">
      <formula>$E$4</formula>
    </cfRule>
  </conditionalFormatting>
  <conditionalFormatting sqref="G26">
    <cfRule type="cellIs" dxfId="357" priority="74" operator="equal">
      <formula>"n"</formula>
    </cfRule>
  </conditionalFormatting>
  <conditionalFormatting sqref="G26">
    <cfRule type="cellIs" dxfId="356" priority="73" operator="equal">
      <formula>$E$4</formula>
    </cfRule>
  </conditionalFormatting>
  <conditionalFormatting sqref="P26">
    <cfRule type="cellIs" dxfId="355" priority="72" operator="equal">
      <formula>"n"</formula>
    </cfRule>
  </conditionalFormatting>
  <conditionalFormatting sqref="P26">
    <cfRule type="cellIs" dxfId="354" priority="71" operator="equal">
      <formula>$E$4</formula>
    </cfRule>
  </conditionalFormatting>
  <conditionalFormatting sqref="T26">
    <cfRule type="cellIs" dxfId="353" priority="70" operator="equal">
      <formula>"n"</formula>
    </cfRule>
  </conditionalFormatting>
  <conditionalFormatting sqref="T26">
    <cfRule type="cellIs" dxfId="352" priority="69" operator="equal">
      <formula>$E$4</formula>
    </cfRule>
  </conditionalFormatting>
  <conditionalFormatting sqref="X26">
    <cfRule type="cellIs" dxfId="351" priority="68" operator="equal">
      <formula>"n"</formula>
    </cfRule>
  </conditionalFormatting>
  <conditionalFormatting sqref="X26">
    <cfRule type="cellIs" dxfId="350" priority="67" operator="equal">
      <formula>$E$4</formula>
    </cfRule>
  </conditionalFormatting>
  <conditionalFormatting sqref="AB26">
    <cfRule type="cellIs" dxfId="349" priority="66" operator="equal">
      <formula>"n"</formula>
    </cfRule>
  </conditionalFormatting>
  <conditionalFormatting sqref="AB26">
    <cfRule type="cellIs" dxfId="348" priority="65" operator="equal">
      <formula>$E$4</formula>
    </cfRule>
  </conditionalFormatting>
  <conditionalFormatting sqref="AC26">
    <cfRule type="cellIs" dxfId="347" priority="64" operator="equal">
      <formula>"n"</formula>
    </cfRule>
  </conditionalFormatting>
  <conditionalFormatting sqref="AC26">
    <cfRule type="cellIs" dxfId="346" priority="63" operator="equal">
      <formula>$E$4</formula>
    </cfRule>
  </conditionalFormatting>
  <conditionalFormatting sqref="AE27">
    <cfRule type="cellIs" dxfId="345" priority="62" operator="equal">
      <formula>"n"</formula>
    </cfRule>
  </conditionalFormatting>
  <conditionalFormatting sqref="AE27">
    <cfRule type="cellIs" dxfId="344" priority="61" operator="equal">
      <formula>$E$4</formula>
    </cfRule>
  </conditionalFormatting>
  <conditionalFormatting sqref="AI26">
    <cfRule type="cellIs" dxfId="343" priority="60" operator="equal">
      <formula>"n"</formula>
    </cfRule>
  </conditionalFormatting>
  <conditionalFormatting sqref="AI26">
    <cfRule type="cellIs" dxfId="342" priority="59" operator="equal">
      <formula>$E$4</formula>
    </cfRule>
  </conditionalFormatting>
  <conditionalFormatting sqref="AG26">
    <cfRule type="cellIs" dxfId="341" priority="58" operator="equal">
      <formula>"n"</formula>
    </cfRule>
  </conditionalFormatting>
  <conditionalFormatting sqref="AG26">
    <cfRule type="cellIs" dxfId="340" priority="57" operator="equal">
      <formula>$E$4</formula>
    </cfRule>
  </conditionalFormatting>
  <conditionalFormatting sqref="AK26">
    <cfRule type="cellIs" dxfId="339" priority="56" operator="equal">
      <formula>"n"</formula>
    </cfRule>
  </conditionalFormatting>
  <conditionalFormatting sqref="AK26">
    <cfRule type="cellIs" dxfId="338" priority="55" operator="equal">
      <formula>$E$4</formula>
    </cfRule>
  </conditionalFormatting>
  <conditionalFormatting sqref="AL26">
    <cfRule type="cellIs" dxfId="337" priority="54" operator="equal">
      <formula>"n"</formula>
    </cfRule>
  </conditionalFormatting>
  <conditionalFormatting sqref="AL26">
    <cfRule type="cellIs" dxfId="336" priority="53" operator="equal">
      <formula>$E$4</formula>
    </cfRule>
  </conditionalFormatting>
  <conditionalFormatting sqref="AM27">
    <cfRule type="cellIs" dxfId="335" priority="52" operator="equal">
      <formula>"n"</formula>
    </cfRule>
  </conditionalFormatting>
  <conditionalFormatting sqref="AM27">
    <cfRule type="cellIs" dxfId="334" priority="51" operator="equal">
      <formula>$E$4</formula>
    </cfRule>
  </conditionalFormatting>
  <conditionalFormatting sqref="AO26">
    <cfRule type="cellIs" dxfId="333" priority="48" operator="equal">
      <formula>"n"</formula>
    </cfRule>
  </conditionalFormatting>
  <conditionalFormatting sqref="AO26">
    <cfRule type="cellIs" dxfId="332" priority="47" operator="equal">
      <formula>$E$4</formula>
    </cfRule>
  </conditionalFormatting>
  <conditionalFormatting sqref="AS26">
    <cfRule type="cellIs" dxfId="331" priority="46" operator="equal">
      <formula>"n"</formula>
    </cfRule>
  </conditionalFormatting>
  <conditionalFormatting sqref="AS26">
    <cfRule type="cellIs" dxfId="330" priority="45" operator="equal">
      <formula>$E$4</formula>
    </cfRule>
  </conditionalFormatting>
  <conditionalFormatting sqref="AT26">
    <cfRule type="cellIs" dxfId="329" priority="44" operator="equal">
      <formula>"n"</formula>
    </cfRule>
  </conditionalFormatting>
  <conditionalFormatting sqref="AT26">
    <cfRule type="cellIs" dxfId="328" priority="43" operator="equal">
      <formula>$E$4</formula>
    </cfRule>
  </conditionalFormatting>
  <conditionalFormatting sqref="AU26">
    <cfRule type="cellIs" dxfId="327" priority="42" operator="equal">
      <formula>"n"</formula>
    </cfRule>
  </conditionalFormatting>
  <conditionalFormatting sqref="AU26">
    <cfRule type="cellIs" dxfId="326" priority="41" operator="equal">
      <formula>$E$4</formula>
    </cfRule>
  </conditionalFormatting>
  <conditionalFormatting sqref="AA26">
    <cfRule type="cellIs" dxfId="325" priority="40" operator="equal">
      <formula>"n"</formula>
    </cfRule>
  </conditionalFormatting>
  <conditionalFormatting sqref="AA26">
    <cfRule type="cellIs" dxfId="324" priority="39" operator="equal">
      <formula>$E$4</formula>
    </cfRule>
  </conditionalFormatting>
  <conditionalFormatting sqref="AH26">
    <cfRule type="cellIs" dxfId="323" priority="38" operator="equal">
      <formula>"n"</formula>
    </cfRule>
  </conditionalFormatting>
  <conditionalFormatting sqref="AH26">
    <cfRule type="cellIs" dxfId="322" priority="37" operator="equal">
      <formula>$E$4</formula>
    </cfRule>
  </conditionalFormatting>
  <conditionalFormatting sqref="AJ26">
    <cfRule type="cellIs" dxfId="321" priority="36" operator="equal">
      <formula>"n"</formula>
    </cfRule>
  </conditionalFormatting>
  <conditionalFormatting sqref="AJ26">
    <cfRule type="cellIs" dxfId="320" priority="35" operator="equal">
      <formula>$E$4</formula>
    </cfRule>
  </conditionalFormatting>
  <conditionalFormatting sqref="AV27">
    <cfRule type="cellIs" dxfId="319" priority="34" operator="equal">
      <formula>"n"</formula>
    </cfRule>
  </conditionalFormatting>
  <conditionalFormatting sqref="AV27">
    <cfRule type="cellIs" dxfId="318" priority="33" operator="equal">
      <formula>$E$4</formula>
    </cfRule>
  </conditionalFormatting>
  <conditionalFormatting sqref="AZ26">
    <cfRule type="cellIs" dxfId="317" priority="32" operator="equal">
      <formula>"n"</formula>
    </cfRule>
  </conditionalFormatting>
  <conditionalFormatting sqref="AZ26">
    <cfRule type="cellIs" dxfId="316" priority="31" operator="equal">
      <formula>$E$4</formula>
    </cfRule>
  </conditionalFormatting>
  <conditionalFormatting sqref="AX26">
    <cfRule type="cellIs" dxfId="315" priority="30" operator="equal">
      <formula>"n"</formula>
    </cfRule>
  </conditionalFormatting>
  <conditionalFormatting sqref="AX26">
    <cfRule type="cellIs" dxfId="314" priority="29" operator="equal">
      <formula>$E$4</formula>
    </cfRule>
  </conditionalFormatting>
  <conditionalFormatting sqref="BB26">
    <cfRule type="cellIs" dxfId="313" priority="28" operator="equal">
      <formula>"n"</formula>
    </cfRule>
  </conditionalFormatting>
  <conditionalFormatting sqref="BB26">
    <cfRule type="cellIs" dxfId="312" priority="27" operator="equal">
      <formula>$E$4</formula>
    </cfRule>
  </conditionalFormatting>
  <conditionalFormatting sqref="BC26">
    <cfRule type="cellIs" dxfId="311" priority="26" operator="equal">
      <formula>"n"</formula>
    </cfRule>
  </conditionalFormatting>
  <conditionalFormatting sqref="BC26">
    <cfRule type="cellIs" dxfId="310" priority="25" operator="equal">
      <formula>$E$4</formula>
    </cfRule>
  </conditionalFormatting>
  <conditionalFormatting sqref="AQ26">
    <cfRule type="cellIs" dxfId="309" priority="22" operator="equal">
      <formula>"n"</formula>
    </cfRule>
  </conditionalFormatting>
  <conditionalFormatting sqref="AQ26">
    <cfRule type="cellIs" dxfId="308" priority="21" operator="equal">
      <formula>$E$4</formula>
    </cfRule>
  </conditionalFormatting>
  <conditionalFormatting sqref="BD27">
    <cfRule type="cellIs" dxfId="307" priority="20" operator="equal">
      <formula>"n"</formula>
    </cfRule>
  </conditionalFormatting>
  <conditionalFormatting sqref="BD27">
    <cfRule type="cellIs" dxfId="306" priority="19" operator="equal">
      <formula>$E$4</formula>
    </cfRule>
  </conditionalFormatting>
  <conditionalFormatting sqref="BH26">
    <cfRule type="cellIs" dxfId="305" priority="18" operator="equal">
      <formula>"n"</formula>
    </cfRule>
  </conditionalFormatting>
  <conditionalFormatting sqref="BH26">
    <cfRule type="cellIs" dxfId="304" priority="17" operator="equal">
      <formula>$E$4</formula>
    </cfRule>
  </conditionalFormatting>
  <conditionalFormatting sqref="BF26">
    <cfRule type="cellIs" dxfId="303" priority="16" operator="equal">
      <formula>"n"</formula>
    </cfRule>
  </conditionalFormatting>
  <conditionalFormatting sqref="BF26">
    <cfRule type="cellIs" dxfId="302" priority="15" operator="equal">
      <formula>$E$4</formula>
    </cfRule>
  </conditionalFormatting>
  <conditionalFormatting sqref="BJ26">
    <cfRule type="cellIs" dxfId="301" priority="14" operator="equal">
      <formula>"n"</formula>
    </cfRule>
  </conditionalFormatting>
  <conditionalFormatting sqref="BJ26">
    <cfRule type="cellIs" dxfId="300" priority="13" operator="equal">
      <formula>$E$4</formula>
    </cfRule>
  </conditionalFormatting>
  <conditionalFormatting sqref="BK26">
    <cfRule type="cellIs" dxfId="299" priority="12" operator="equal">
      <formula>"n"</formula>
    </cfRule>
  </conditionalFormatting>
  <conditionalFormatting sqref="BK26">
    <cfRule type="cellIs" dxfId="298" priority="11" operator="equal">
      <formula>$E$4</formula>
    </cfRule>
  </conditionalFormatting>
  <conditionalFormatting sqref="BL27">
    <cfRule type="cellIs" dxfId="297" priority="10" operator="equal">
      <formula>"n"</formula>
    </cfRule>
  </conditionalFormatting>
  <conditionalFormatting sqref="BL27">
    <cfRule type="cellIs" dxfId="296" priority="9" operator="equal">
      <formula>$E$4</formula>
    </cfRule>
  </conditionalFormatting>
  <conditionalFormatting sqref="BP26">
    <cfRule type="cellIs" dxfId="295" priority="8" operator="equal">
      <formula>"n"</formula>
    </cfRule>
  </conditionalFormatting>
  <conditionalFormatting sqref="BP26">
    <cfRule type="cellIs" dxfId="294" priority="7" operator="equal">
      <formula>$E$4</formula>
    </cfRule>
  </conditionalFormatting>
  <conditionalFormatting sqref="BN26">
    <cfRule type="cellIs" dxfId="293" priority="6" operator="equal">
      <formula>"n"</formula>
    </cfRule>
  </conditionalFormatting>
  <conditionalFormatting sqref="BN26">
    <cfRule type="cellIs" dxfId="292" priority="5" operator="equal">
      <formula>$E$4</formula>
    </cfRule>
  </conditionalFormatting>
  <conditionalFormatting sqref="BR26">
    <cfRule type="cellIs" dxfId="291" priority="4" operator="equal">
      <formula>"n"</formula>
    </cfRule>
  </conditionalFormatting>
  <conditionalFormatting sqref="BR26">
    <cfRule type="cellIs" dxfId="290" priority="3" operator="equal">
      <formula>$E$4</formula>
    </cfRule>
  </conditionalFormatting>
  <conditionalFormatting sqref="BS26:BT26">
    <cfRule type="cellIs" dxfId="289" priority="2" operator="equal">
      <formula>"n"</formula>
    </cfRule>
  </conditionalFormatting>
  <conditionalFormatting sqref="BS26:BT26">
    <cfRule type="cellIs" dxfId="288" priority="1" operator="equal">
      <formula>$E$4</formula>
    </cfRule>
  </conditionalFormatting>
  <hyperlinks>
    <hyperlink ref="E5" r:id="rId1" xr:uid="{76E2CFD3-380E-412E-8C15-619449178114}"/>
    <hyperlink ref="E6" r:id="rId2" xr:uid="{4431D160-FE2E-47E1-BAC5-9BFA17585CFC}"/>
    <hyperlink ref="E7:E24" r:id="rId3" display="https://huddersfield.brightspace.com/d2l/le/content/83211/Home" xr:uid="{BFCE7CEC-EB05-4D91-8CBB-08A594B35C48}"/>
    <hyperlink ref="N6:N24" r:id="rId4" display="https://huddersfield.brightspace.com/d2l/le/content/83211/Home" xr:uid="{1BD43935-59C2-4CE9-A7EF-18CAD97E732D}"/>
    <hyperlink ref="N5" r:id="rId5" xr:uid="{46044BEC-459F-4644-B5C6-7EFBDC1CBAC8}"/>
    <hyperlink ref="V5" r:id="rId6" xr:uid="{8670C889-46EE-4DA9-9C84-13F3DBDFE233}"/>
    <hyperlink ref="V6:V24" r:id="rId7" display="https://huddersfield.brightspace.com/d2l/le/content/83211/Home" xr:uid="{1204418D-15F0-491F-8988-06FE8F637470}"/>
    <hyperlink ref="AE5" r:id="rId8" xr:uid="{AF6035BD-1534-41EE-9B8C-90B766A70892}"/>
    <hyperlink ref="AE6:AE24" r:id="rId9" display="https://huddersfield.brightspace.com/d2l/le/content/83211/Home" xr:uid="{10C837BD-DA6B-4540-BF6B-97653B9BEA81}"/>
    <hyperlink ref="AM5:AM24" r:id="rId10" display="https://huddersfield.brightspace.com/d2l/le/content/83211/Home" xr:uid="{8E8E932C-D125-4530-BDA1-8E1FE962C1B7}"/>
    <hyperlink ref="AV4" r:id="rId11" xr:uid="{7116A727-A820-47B3-A923-A396BF1290FA}"/>
    <hyperlink ref="BD4" r:id="rId12" xr:uid="{B6C2F738-7064-4EB7-8ED5-E4336E7162F5}"/>
  </hyperlinks>
  <pageMargins left="0.70866141732283472" right="0.70866141732283472" top="0.74803149606299213" bottom="0.74803149606299213" header="0.31496062992125984" footer="0.31496062992125984"/>
  <pageSetup paperSize="9" scale="51" fitToHeight="0"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4E17A-60C0-40FF-8C84-6BF2B21DCD01}">
  <sheetPr>
    <tabColor rgb="FF92D050"/>
    <pageSetUpPr fitToPage="1"/>
  </sheetPr>
  <dimension ref="A1:BM109"/>
  <sheetViews>
    <sheetView zoomScale="40" zoomScaleNormal="40" zoomScalePageLayoutView="58" workbookViewId="0">
      <pane xSplit="4" ySplit="2" topLeftCell="BF9" activePane="bottomRight" state="frozen"/>
      <selection pane="bottomRight" activeCell="BQ11" sqref="BQ11"/>
      <selection pane="bottomLeft"/>
      <selection pane="topRight"/>
    </sheetView>
  </sheetViews>
  <sheetFormatPr defaultRowHeight="28.5"/>
  <cols>
    <col min="1" max="1" width="19.28515625" style="616" customWidth="1"/>
    <col min="2" max="2" width="26.28515625" style="616" customWidth="1"/>
    <col min="3" max="4" width="20.7109375" style="648" customWidth="1"/>
    <col min="5" max="5" width="10" style="971" customWidth="1"/>
    <col min="6" max="6" width="11.42578125" style="971" customWidth="1"/>
    <col min="7" max="7" width="8.5703125" style="971" customWidth="1"/>
    <col min="8" max="8" width="10.85546875" style="971" customWidth="1"/>
    <col min="9" max="9" width="9.140625" style="971" customWidth="1"/>
    <col min="10" max="10" width="9.140625" style="989" customWidth="1"/>
    <col min="11" max="11" width="8.5703125" style="971" customWidth="1"/>
    <col min="12" max="12" width="10.42578125" style="971" customWidth="1"/>
    <col min="13" max="13" width="8.5703125" style="971" customWidth="1"/>
    <col min="14" max="14" width="10.28515625" style="971" customWidth="1"/>
    <col min="15" max="15" width="9.140625" style="971" customWidth="1"/>
    <col min="16" max="16" width="8.5703125" style="971" customWidth="1"/>
    <col min="17" max="19" width="10.28515625" style="971" customWidth="1"/>
    <col min="20" max="20" width="9.140625" style="971" customWidth="1"/>
    <col min="21" max="21" width="9.85546875" style="1000" customWidth="1"/>
    <col min="22" max="22" width="10.7109375" style="991" customWidth="1"/>
    <col min="23" max="23" width="10.28515625" style="1000" customWidth="1"/>
    <col min="24" max="24" width="10.42578125" style="990" customWidth="1"/>
    <col min="25" max="25" width="10.5703125" style="990" customWidth="1"/>
    <col min="26" max="28" width="10.28515625" style="990" customWidth="1"/>
    <col min="29" max="29" width="8.5703125" style="991" customWidth="1"/>
    <col min="30" max="30" width="10.28515625" style="990" customWidth="1"/>
    <col min="31" max="31" width="9.140625" style="990" customWidth="1"/>
    <col min="32" max="32" width="10" style="990" customWidth="1"/>
    <col min="33" max="33" width="11.140625" style="1154" customWidth="1"/>
    <col min="34" max="34" width="10.7109375" style="990" customWidth="1"/>
    <col min="35" max="35" width="10.7109375" style="991" customWidth="1"/>
    <col min="36" max="36" width="10.28515625" style="990" customWidth="1"/>
    <col min="37" max="37" width="10.7109375" style="991" customWidth="1"/>
    <col min="38" max="38" width="10.28515625" style="990" customWidth="1"/>
    <col min="39" max="39" width="10" style="990" customWidth="1"/>
    <col min="40" max="40" width="10.5703125" style="990" customWidth="1"/>
    <col min="41" max="41" width="10.7109375" style="990" customWidth="1"/>
    <col min="42" max="42" width="10.28515625" style="991" customWidth="1"/>
    <col min="43" max="43" width="10.28515625" style="990" customWidth="1"/>
    <col min="44" max="44" width="8.5703125" style="990" customWidth="1"/>
    <col min="45" max="46" width="11" style="1635" customWidth="1"/>
    <col min="47" max="47" width="10.28515625" style="990" customWidth="1"/>
    <col min="48" max="48" width="10.42578125" style="990" customWidth="1"/>
    <col min="49" max="49" width="10" style="990" customWidth="1"/>
    <col min="50" max="50" width="11" style="1635" customWidth="1"/>
    <col min="51" max="51" width="10.28515625" style="990" customWidth="1"/>
    <col min="52" max="52" width="11" style="990" customWidth="1"/>
    <col min="53" max="53" width="10.42578125" style="990" customWidth="1"/>
    <col min="54" max="54" width="11" style="1635" customWidth="1"/>
    <col min="55" max="55" width="10.28515625" style="990" customWidth="1"/>
    <col min="56" max="56" width="10.7109375" style="990" customWidth="1"/>
    <col min="57" max="57" width="12.7109375" style="990" customWidth="1"/>
    <col min="58" max="58" width="11" style="1635" customWidth="1"/>
    <col min="59" max="59" width="10.28515625" style="990" customWidth="1"/>
    <col min="60" max="60" width="9.140625" style="990" customWidth="1"/>
    <col min="61" max="61" width="10" style="990" customWidth="1"/>
    <col min="62" max="62" width="10.28515625" style="990" customWidth="1"/>
    <col min="63" max="63" width="9.140625" style="990" customWidth="1"/>
    <col min="64" max="64" width="10" style="990" customWidth="1"/>
  </cols>
  <sheetData>
    <row r="1" spans="1:65">
      <c r="E1" s="1189"/>
      <c r="F1" s="1157" t="s">
        <v>1</v>
      </c>
      <c r="G1" s="1157" t="s">
        <v>2</v>
      </c>
      <c r="H1" s="1157"/>
      <c r="I1" s="1176"/>
      <c r="J1" s="1297"/>
      <c r="K1" s="1206" t="s">
        <v>3</v>
      </c>
      <c r="L1" s="1157" t="s">
        <v>4</v>
      </c>
      <c r="M1" s="1157"/>
      <c r="N1" s="1157"/>
      <c r="O1" s="1176"/>
      <c r="P1" s="1298" t="s">
        <v>5</v>
      </c>
      <c r="Q1" s="1157" t="s">
        <v>885</v>
      </c>
      <c r="R1" s="1157"/>
      <c r="S1" s="1157"/>
      <c r="T1" s="1158"/>
      <c r="U1" s="1308" t="s">
        <v>886</v>
      </c>
      <c r="V1" s="1206"/>
      <c r="W1" s="1170"/>
      <c r="X1" s="1170"/>
      <c r="Y1" s="1157"/>
      <c r="Z1" s="1158"/>
      <c r="AA1" s="2108" t="s">
        <v>887</v>
      </c>
      <c r="AB1" s="2109"/>
      <c r="AC1" s="2104" t="s">
        <v>888</v>
      </c>
      <c r="AD1" s="2105"/>
      <c r="AE1" s="1157"/>
      <c r="AF1" s="1158"/>
      <c r="AG1" s="2106" t="s">
        <v>11</v>
      </c>
      <c r="AH1" s="2107"/>
      <c r="AI1" s="1170"/>
      <c r="AJ1" s="2104" t="s">
        <v>889</v>
      </c>
      <c r="AK1" s="2105"/>
      <c r="AL1" s="1157"/>
      <c r="AM1" s="1176"/>
      <c r="AN1" s="1182" t="s">
        <v>13</v>
      </c>
      <c r="AO1" s="1157" t="s">
        <v>12</v>
      </c>
      <c r="AP1" s="1170"/>
      <c r="AQ1" s="1157"/>
      <c r="AR1" s="1157"/>
      <c r="AS1" s="1763"/>
      <c r="AT1" s="1738"/>
      <c r="AU1" s="1637" t="s">
        <v>14</v>
      </c>
      <c r="AV1" s="1157"/>
      <c r="AW1" s="1176"/>
      <c r="AX1" s="1688"/>
      <c r="AY1" s="1910"/>
      <c r="AZ1" s="1637" t="s">
        <v>16</v>
      </c>
      <c r="BA1" s="1176"/>
      <c r="BB1" s="1739"/>
      <c r="BC1" s="1637" t="s">
        <v>890</v>
      </c>
      <c r="BD1" s="1157"/>
      <c r="BE1" s="1176"/>
      <c r="BF1" s="1688"/>
      <c r="BG1" s="1637"/>
      <c r="BH1" s="1157"/>
      <c r="BI1" s="1176"/>
      <c r="BJ1" s="1637"/>
      <c r="BK1" s="1157"/>
      <c r="BL1" s="1176"/>
    </row>
    <row r="2" spans="1:65" ht="29.25" hidden="1" customHeight="1">
      <c r="A2" s="705" t="s">
        <v>44</v>
      </c>
      <c r="B2" s="706"/>
      <c r="C2" s="706"/>
      <c r="D2" s="706"/>
      <c r="E2" s="1296"/>
      <c r="F2" s="1295"/>
      <c r="G2" s="1295"/>
      <c r="H2" s="1295"/>
      <c r="I2" s="1295"/>
      <c r="J2" s="1296"/>
      <c r="K2" s="1295"/>
      <c r="L2" s="1295"/>
      <c r="M2" s="1295"/>
      <c r="N2" s="1295"/>
      <c r="O2" s="1295"/>
      <c r="P2" s="1296"/>
      <c r="Q2" s="1295"/>
      <c r="R2" s="972"/>
      <c r="S2" s="972"/>
      <c r="T2" s="1159"/>
      <c r="U2" s="1284" t="s">
        <v>19</v>
      </c>
      <c r="V2" s="973"/>
      <c r="W2" s="973"/>
      <c r="X2" s="973" t="s">
        <v>20</v>
      </c>
      <c r="Y2" s="972"/>
      <c r="Z2" s="1159"/>
      <c r="AA2" s="1166" t="s">
        <v>19</v>
      </c>
      <c r="AB2" s="972"/>
      <c r="AC2" s="973"/>
      <c r="AD2" s="1113" t="s">
        <v>20</v>
      </c>
      <c r="AE2" s="972"/>
      <c r="AF2" s="1159"/>
      <c r="AG2" s="1284" t="s">
        <v>19</v>
      </c>
      <c r="AH2" s="972"/>
      <c r="AI2" s="973"/>
      <c r="AJ2" s="1284" t="s">
        <v>20</v>
      </c>
      <c r="AK2" s="973"/>
      <c r="AL2" s="972"/>
      <c r="AM2" s="1162"/>
      <c r="AN2" s="1171" t="s">
        <v>19</v>
      </c>
      <c r="AO2" s="972"/>
      <c r="AP2" s="973" t="s">
        <v>20</v>
      </c>
      <c r="AQ2" s="972"/>
      <c r="AR2" s="972" t="s">
        <v>18</v>
      </c>
      <c r="AS2" s="1764"/>
      <c r="AT2" s="1740"/>
      <c r="AU2" s="1166"/>
      <c r="AV2" s="972"/>
      <c r="AW2" s="1162"/>
      <c r="AX2" s="1689"/>
      <c r="AY2" s="1171"/>
      <c r="AZ2" s="972"/>
      <c r="BA2" s="1162"/>
      <c r="BB2" s="1741"/>
      <c r="BC2" s="1166"/>
      <c r="BD2" s="972"/>
      <c r="BE2" s="1162"/>
      <c r="BF2" s="1689"/>
      <c r="BG2" s="1166"/>
      <c r="BH2" s="972"/>
      <c r="BI2" s="1162"/>
      <c r="BJ2" s="1166"/>
      <c r="BK2" s="972"/>
      <c r="BL2" s="1162"/>
    </row>
    <row r="3" spans="1:65" s="1" customFormat="1" ht="34.9" hidden="1" customHeight="1">
      <c r="A3" s="2043" t="s">
        <v>47</v>
      </c>
      <c r="B3" s="2044"/>
      <c r="C3" s="2045"/>
      <c r="D3" s="2045"/>
      <c r="E3" s="1190" t="s">
        <v>22</v>
      </c>
      <c r="F3" s="975" t="s">
        <v>24</v>
      </c>
      <c r="G3" s="974" t="s">
        <v>23</v>
      </c>
      <c r="H3" s="975" t="s">
        <v>24</v>
      </c>
      <c r="I3" s="1200" t="s">
        <v>25</v>
      </c>
      <c r="J3" s="1195" t="s">
        <v>22</v>
      </c>
      <c r="K3" s="974" t="s">
        <v>23</v>
      </c>
      <c r="L3" s="975" t="s">
        <v>24</v>
      </c>
      <c r="M3" s="974" t="s">
        <v>23</v>
      </c>
      <c r="N3" s="975" t="s">
        <v>24</v>
      </c>
      <c r="O3" s="1200" t="s">
        <v>25</v>
      </c>
      <c r="P3" s="1183" t="s">
        <v>23</v>
      </c>
      <c r="Q3" s="975" t="s">
        <v>24</v>
      </c>
      <c r="R3" s="975" t="s">
        <v>24</v>
      </c>
      <c r="S3" s="975" t="s">
        <v>24</v>
      </c>
      <c r="T3" s="1299" t="s">
        <v>25</v>
      </c>
      <c r="U3" s="1309" t="s">
        <v>24</v>
      </c>
      <c r="V3" s="977" t="s">
        <v>891</v>
      </c>
      <c r="W3" s="997" t="s">
        <v>892</v>
      </c>
      <c r="X3" s="974" t="s">
        <v>82</v>
      </c>
      <c r="Y3" s="974" t="s">
        <v>82</v>
      </c>
      <c r="Z3" s="1286" t="s">
        <v>24</v>
      </c>
      <c r="AA3" s="1167" t="s">
        <v>24</v>
      </c>
      <c r="AB3" s="975" t="s">
        <v>24</v>
      </c>
      <c r="AC3" s="977" t="s">
        <v>445</v>
      </c>
      <c r="AD3" s="975" t="s">
        <v>24</v>
      </c>
      <c r="AE3" s="976" t="s">
        <v>445</v>
      </c>
      <c r="AF3" s="1172" t="s">
        <v>26</v>
      </c>
      <c r="AG3" s="1212" t="s">
        <v>610</v>
      </c>
      <c r="AH3" s="975" t="s">
        <v>24</v>
      </c>
      <c r="AI3" s="977" t="s">
        <v>233</v>
      </c>
      <c r="AJ3" s="1167" t="s">
        <v>24</v>
      </c>
      <c r="AK3" s="977" t="s">
        <v>445</v>
      </c>
      <c r="AL3" s="975" t="s">
        <v>24</v>
      </c>
      <c r="AM3" s="1163" t="s">
        <v>26</v>
      </c>
      <c r="AN3" s="1183" t="s">
        <v>23</v>
      </c>
      <c r="AO3" s="975" t="s">
        <v>24</v>
      </c>
      <c r="AP3" s="1627" t="s">
        <v>23</v>
      </c>
      <c r="AQ3" s="975" t="s">
        <v>24</v>
      </c>
      <c r="AR3" s="974" t="s">
        <v>23</v>
      </c>
      <c r="AS3" s="1765"/>
      <c r="AT3" s="1742"/>
      <c r="AU3" s="1167" t="s">
        <v>24</v>
      </c>
      <c r="AV3" s="976" t="s">
        <v>893</v>
      </c>
      <c r="AW3" s="1163" t="s">
        <v>26</v>
      </c>
      <c r="AX3" s="1690"/>
      <c r="AY3" s="1911" t="s">
        <v>24</v>
      </c>
      <c r="AZ3" s="976" t="s">
        <v>893</v>
      </c>
      <c r="BA3" s="1163" t="s">
        <v>26</v>
      </c>
      <c r="BB3" s="1743"/>
      <c r="BC3" s="1167" t="s">
        <v>24</v>
      </c>
      <c r="BD3" s="976" t="s">
        <v>893</v>
      </c>
      <c r="BE3" s="1163" t="s">
        <v>26</v>
      </c>
      <c r="BF3" s="1690"/>
      <c r="BG3" s="1167" t="s">
        <v>24</v>
      </c>
      <c r="BH3" s="976" t="s">
        <v>893</v>
      </c>
      <c r="BI3" s="1163" t="s">
        <v>26</v>
      </c>
      <c r="BJ3" s="1167" t="s">
        <v>24</v>
      </c>
      <c r="BK3" s="976" t="s">
        <v>893</v>
      </c>
      <c r="BL3" s="1163" t="s">
        <v>26</v>
      </c>
    </row>
    <row r="4" spans="1:65" s="10" customFormat="1" ht="70.5" hidden="1" customHeight="1">
      <c r="A4" s="590" t="s">
        <v>27</v>
      </c>
      <c r="B4" s="591" t="s">
        <v>28</v>
      </c>
      <c r="C4" s="634" t="s">
        <v>40</v>
      </c>
      <c r="D4" s="635" t="s">
        <v>41</v>
      </c>
      <c r="E4" s="1191"/>
      <c r="F4" s="979"/>
      <c r="G4" s="981"/>
      <c r="H4" s="979"/>
      <c r="I4" s="1201"/>
      <c r="J4" s="1196"/>
      <c r="K4" s="981"/>
      <c r="L4" s="979"/>
      <c r="M4" s="981"/>
      <c r="N4" s="979"/>
      <c r="O4" s="1201"/>
      <c r="P4" s="1184"/>
      <c r="Q4" s="979"/>
      <c r="R4" s="979"/>
      <c r="S4" s="979"/>
      <c r="T4" s="1300"/>
      <c r="U4" s="1310"/>
      <c r="V4" s="982"/>
      <c r="W4" s="998"/>
      <c r="X4" s="981"/>
      <c r="Y4" s="981"/>
      <c r="Z4" s="1287"/>
      <c r="AA4" s="1168"/>
      <c r="AB4" s="979"/>
      <c r="AC4" s="982"/>
      <c r="AD4" s="979"/>
      <c r="AE4" s="980"/>
      <c r="AF4" s="1173"/>
      <c r="AG4" s="1213"/>
      <c r="AH4" s="979"/>
      <c r="AI4" s="982"/>
      <c r="AJ4" s="1168"/>
      <c r="AK4" s="982"/>
      <c r="AL4" s="979"/>
      <c r="AM4" s="1164"/>
      <c r="AN4" s="1184"/>
      <c r="AO4" s="979"/>
      <c r="AP4" s="1628"/>
      <c r="AQ4" s="979"/>
      <c r="AR4" s="981"/>
      <c r="AS4" s="1766"/>
      <c r="AT4" s="1744"/>
      <c r="AU4" s="1168"/>
      <c r="AV4" s="980"/>
      <c r="AW4" s="1164"/>
      <c r="AX4" s="1691"/>
      <c r="AY4" s="1912"/>
      <c r="AZ4" s="980"/>
      <c r="BA4" s="1164"/>
      <c r="BB4" s="1745"/>
      <c r="BC4" s="1168"/>
      <c r="BD4" s="980"/>
      <c r="BE4" s="1164"/>
      <c r="BF4" s="1691"/>
      <c r="BG4" s="1168"/>
      <c r="BH4" s="980"/>
      <c r="BI4" s="1164"/>
      <c r="BJ4" s="1168"/>
      <c r="BK4" s="980"/>
      <c r="BL4" s="1164"/>
    </row>
    <row r="5" spans="1:65" hidden="1">
      <c r="A5" s="1269" t="s">
        <v>894</v>
      </c>
      <c r="B5" s="1270" t="s">
        <v>652</v>
      </c>
      <c r="C5" s="1271">
        <v>1975925</v>
      </c>
      <c r="D5" s="1272">
        <v>2517953</v>
      </c>
      <c r="E5" s="1259"/>
      <c r="F5" s="979"/>
      <c r="G5" s="981"/>
      <c r="H5" s="979"/>
      <c r="I5" s="1201"/>
      <c r="J5" s="1196"/>
      <c r="K5" s="981"/>
      <c r="L5" s="979"/>
      <c r="M5" s="981"/>
      <c r="N5" s="979"/>
      <c r="O5" s="1201"/>
      <c r="P5" s="1184"/>
      <c r="Q5" s="979"/>
      <c r="R5" s="979"/>
      <c r="S5" s="979"/>
      <c r="T5" s="1300"/>
      <c r="U5" s="1310"/>
      <c r="V5" s="982"/>
      <c r="W5" s="998"/>
      <c r="X5" s="981"/>
      <c r="Y5" s="981"/>
      <c r="Z5" s="1287"/>
      <c r="AA5" s="1168"/>
      <c r="AB5" s="979"/>
      <c r="AC5" s="982"/>
      <c r="AD5" s="979"/>
      <c r="AE5" s="980"/>
      <c r="AF5" s="1173"/>
      <c r="AG5" s="1213"/>
      <c r="AH5" s="979"/>
      <c r="AI5" s="982"/>
      <c r="AJ5" s="1168"/>
      <c r="AK5" s="982"/>
      <c r="AL5" s="979"/>
      <c r="AM5" s="1164"/>
      <c r="AN5" s="1184"/>
      <c r="AO5" s="979"/>
      <c r="AP5" s="1628"/>
      <c r="AQ5" s="979"/>
      <c r="AR5" s="981"/>
      <c r="AS5" s="1766"/>
      <c r="AT5" s="1744"/>
      <c r="AU5" s="1168"/>
      <c r="AV5" s="980"/>
      <c r="AW5" s="1164"/>
      <c r="AX5" s="1691"/>
      <c r="AY5" s="1912"/>
      <c r="AZ5" s="980"/>
      <c r="BA5" s="1164"/>
      <c r="BB5" s="1745"/>
      <c r="BC5" s="1168"/>
      <c r="BD5" s="980"/>
      <c r="BE5" s="1164"/>
      <c r="BF5" s="1691"/>
      <c r="BG5" s="1168"/>
      <c r="BH5" s="980"/>
      <c r="BI5" s="1164"/>
      <c r="BJ5" s="1168"/>
      <c r="BK5" s="980"/>
      <c r="BL5" s="1164"/>
    </row>
    <row r="6" spans="1:65" hidden="1">
      <c r="A6" s="1273" t="s">
        <v>895</v>
      </c>
      <c r="B6" s="1267" t="s">
        <v>654</v>
      </c>
      <c r="C6" s="1268">
        <v>1975955</v>
      </c>
      <c r="D6" s="1274">
        <v>2491403</v>
      </c>
      <c r="E6" s="1259"/>
      <c r="F6" s="979"/>
      <c r="G6" s="981"/>
      <c r="H6" s="979"/>
      <c r="I6" s="1201"/>
      <c r="J6" s="1196"/>
      <c r="K6" s="981"/>
      <c r="L6" s="979"/>
      <c r="M6" s="981"/>
      <c r="N6" s="979"/>
      <c r="O6" s="1201"/>
      <c r="P6" s="1184"/>
      <c r="Q6" s="979"/>
      <c r="R6" s="979"/>
      <c r="S6" s="979"/>
      <c r="T6" s="1300"/>
      <c r="U6" s="1310"/>
      <c r="V6" s="982"/>
      <c r="W6" s="998"/>
      <c r="X6" s="981"/>
      <c r="Y6" s="981"/>
      <c r="Z6" s="1287"/>
      <c r="AA6" s="1168"/>
      <c r="AB6" s="979"/>
      <c r="AC6" s="982"/>
      <c r="AD6" s="979"/>
      <c r="AE6" s="980"/>
      <c r="AF6" s="1173"/>
      <c r="AG6" s="1213"/>
      <c r="AH6" s="979"/>
      <c r="AI6" s="982"/>
      <c r="AJ6" s="1168"/>
      <c r="AK6" s="982"/>
      <c r="AL6" s="979"/>
      <c r="AM6" s="1164"/>
      <c r="AN6" s="1184"/>
      <c r="AO6" s="979"/>
      <c r="AP6" s="1628"/>
      <c r="AQ6" s="979"/>
      <c r="AR6" s="981"/>
      <c r="AS6" s="1766"/>
      <c r="AT6" s="1744"/>
      <c r="AU6" s="1168"/>
      <c r="AV6" s="980"/>
      <c r="AW6" s="1164"/>
      <c r="AX6" s="1691"/>
      <c r="AY6" s="1912"/>
      <c r="AZ6" s="980"/>
      <c r="BA6" s="1164"/>
      <c r="BB6" s="1745"/>
      <c r="BC6" s="1168"/>
      <c r="BD6" s="980"/>
      <c r="BE6" s="1164"/>
      <c r="BF6" s="1691"/>
      <c r="BG6" s="1168"/>
      <c r="BH6" s="980"/>
      <c r="BI6" s="1164"/>
      <c r="BJ6" s="1168"/>
      <c r="BK6" s="980"/>
      <c r="BL6" s="1164"/>
    </row>
    <row r="7" spans="1:65" hidden="1">
      <c r="A7" s="1273" t="s">
        <v>896</v>
      </c>
      <c r="B7" s="1267" t="s">
        <v>656</v>
      </c>
      <c r="C7" s="1268">
        <v>1975573</v>
      </c>
      <c r="D7" s="1274">
        <v>2517851</v>
      </c>
      <c r="E7" s="1259"/>
      <c r="F7" s="979"/>
      <c r="G7" s="981"/>
      <c r="H7" s="979"/>
      <c r="I7" s="1201"/>
      <c r="J7" s="1196"/>
      <c r="K7" s="981"/>
      <c r="L7" s="979"/>
      <c r="M7" s="981"/>
      <c r="N7" s="979"/>
      <c r="O7" s="1201"/>
      <c r="P7" s="1184"/>
      <c r="Q7" s="979"/>
      <c r="R7" s="979"/>
      <c r="S7" s="979"/>
      <c r="T7" s="1300"/>
      <c r="U7" s="1310"/>
      <c r="V7" s="982"/>
      <c r="W7" s="998"/>
      <c r="X7" s="981"/>
      <c r="Y7" s="981"/>
      <c r="Z7" s="1287"/>
      <c r="AA7" s="1168"/>
      <c r="AB7" s="979"/>
      <c r="AC7" s="982"/>
      <c r="AD7" s="979"/>
      <c r="AE7" s="980"/>
      <c r="AF7" s="1173"/>
      <c r="AG7" s="1213"/>
      <c r="AH7" s="979"/>
      <c r="AI7" s="982"/>
      <c r="AJ7" s="1168"/>
      <c r="AK7" s="982"/>
      <c r="AL7" s="979"/>
      <c r="AM7" s="1164"/>
      <c r="AN7" s="1184"/>
      <c r="AO7" s="979"/>
      <c r="AP7" s="1628"/>
      <c r="AQ7" s="979"/>
      <c r="AR7" s="981"/>
      <c r="AS7" s="1766"/>
      <c r="AT7" s="1744"/>
      <c r="AU7" s="1168"/>
      <c r="AV7" s="980"/>
      <c r="AW7" s="1164"/>
      <c r="AX7" s="1691"/>
      <c r="AY7" s="1912"/>
      <c r="AZ7" s="980"/>
      <c r="BA7" s="1164"/>
      <c r="BB7" s="1745"/>
      <c r="BC7" s="1168"/>
      <c r="BD7" s="980"/>
      <c r="BE7" s="1164"/>
      <c r="BF7" s="1691"/>
      <c r="BG7" s="1168"/>
      <c r="BH7" s="980"/>
      <c r="BI7" s="1164"/>
      <c r="BJ7" s="1168"/>
      <c r="BK7" s="980"/>
      <c r="BL7" s="1164"/>
    </row>
    <row r="8" spans="1:65" s="425" customFormat="1" ht="32.25" hidden="1" customHeight="1">
      <c r="A8" s="1275" t="s">
        <v>897</v>
      </c>
      <c r="B8" s="1276" t="s">
        <v>658</v>
      </c>
      <c r="C8" s="1277">
        <v>1975614</v>
      </c>
      <c r="D8" s="1278"/>
      <c r="E8" s="1260"/>
      <c r="F8" s="1220"/>
      <c r="G8" s="1219"/>
      <c r="H8" s="1220"/>
      <c r="I8" s="1229"/>
      <c r="J8" s="1230"/>
      <c r="K8" s="1219"/>
      <c r="L8" s="1220"/>
      <c r="M8" s="1219"/>
      <c r="N8" s="1220"/>
      <c r="O8" s="1229"/>
      <c r="P8" s="1234"/>
      <c r="Q8" s="1220"/>
      <c r="R8" s="1220"/>
      <c r="S8" s="1220"/>
      <c r="T8" s="1301"/>
      <c r="U8" s="1311"/>
      <c r="V8" s="1280"/>
      <c r="W8" s="1279"/>
      <c r="X8" s="1192"/>
      <c r="Y8" s="1192"/>
      <c r="Z8" s="1288"/>
      <c r="AA8" s="1232"/>
      <c r="AB8" s="1220"/>
      <c r="AC8" s="1221"/>
      <c r="AD8" s="1220"/>
      <c r="AE8" s="1222"/>
      <c r="AF8" s="1223"/>
      <c r="AG8" s="1231"/>
      <c r="AH8" s="1220"/>
      <c r="AI8" s="1221"/>
      <c r="AJ8" s="1232"/>
      <c r="AK8" s="1221"/>
      <c r="AL8" s="1220"/>
      <c r="AM8" s="1233"/>
      <c r="AN8" s="1234"/>
      <c r="AO8" s="1220"/>
      <c r="AP8" s="1629"/>
      <c r="AQ8" s="1220"/>
      <c r="AR8" s="1219"/>
      <c r="AS8" s="1767"/>
      <c r="AT8" s="1746"/>
      <c r="AU8" s="1232"/>
      <c r="AV8" s="1222"/>
      <c r="AW8" s="1233"/>
      <c r="AX8" s="1692"/>
      <c r="AY8" s="1913"/>
      <c r="AZ8" s="1222"/>
      <c r="BA8" s="1233"/>
      <c r="BB8" s="1747"/>
      <c r="BC8" s="1232"/>
      <c r="BD8" s="1222"/>
      <c r="BE8" s="1233"/>
      <c r="BF8" s="1692"/>
      <c r="BG8" s="1232"/>
      <c r="BH8" s="1222"/>
      <c r="BI8" s="1233"/>
      <c r="BJ8" s="1232"/>
      <c r="BK8" s="1222"/>
      <c r="BL8" s="1233"/>
    </row>
    <row r="9" spans="1:65" s="483" customFormat="1" ht="26.25">
      <c r="A9" s="1261" t="s">
        <v>44</v>
      </c>
      <c r="B9" s="1262"/>
      <c r="C9" s="1262"/>
      <c r="D9" s="1262"/>
      <c r="E9" s="2033"/>
      <c r="F9" s="2033"/>
      <c r="G9" s="2033"/>
      <c r="H9" s="2033"/>
      <c r="I9" s="2033"/>
      <c r="J9" s="2033"/>
      <c r="K9" s="2033"/>
      <c r="L9" s="2033"/>
      <c r="M9" s="2033"/>
      <c r="N9" s="2033"/>
      <c r="O9" s="2033"/>
      <c r="P9" s="2034"/>
      <c r="Q9" s="2033"/>
      <c r="R9" s="2033"/>
      <c r="S9" s="2033"/>
      <c r="T9" s="2035"/>
      <c r="U9" s="1262"/>
      <c r="V9" s="1262"/>
      <c r="W9" s="1262"/>
      <c r="X9" s="1262"/>
      <c r="Y9" s="1262"/>
      <c r="Z9" s="1289"/>
      <c r="AA9" s="2033"/>
      <c r="AB9" s="2033"/>
      <c r="AC9" s="2033"/>
      <c r="AD9" s="2033"/>
      <c r="AE9" s="2033"/>
      <c r="AF9" s="2035"/>
      <c r="AG9" s="2033"/>
      <c r="AH9" s="2033"/>
      <c r="AI9" s="2033"/>
      <c r="AJ9" s="2033"/>
      <c r="AK9" s="2033"/>
      <c r="AL9" s="2033"/>
      <c r="AM9" s="2033"/>
      <c r="AN9" s="2034"/>
      <c r="AO9" s="2033"/>
      <c r="AP9" s="1634"/>
      <c r="AQ9" s="2033"/>
      <c r="AR9" s="2033"/>
      <c r="AS9" s="1634"/>
      <c r="AT9" s="1748"/>
      <c r="AU9" s="2033"/>
      <c r="AV9" s="2033"/>
      <c r="AW9" s="2033"/>
      <c r="AX9" s="1634"/>
      <c r="AY9" s="2034"/>
      <c r="AZ9" s="2033" t="s">
        <v>898</v>
      </c>
      <c r="BA9" s="2033"/>
      <c r="BB9" s="1636"/>
      <c r="BC9" s="2033"/>
      <c r="BD9" s="2033"/>
      <c r="BE9" s="2033" t="s">
        <v>899</v>
      </c>
      <c r="BF9" s="1634"/>
      <c r="BG9" s="2033"/>
      <c r="BH9" s="2033"/>
      <c r="BI9" s="2101" t="s">
        <v>900</v>
      </c>
      <c r="BJ9" s="2102"/>
      <c r="BK9" s="2103"/>
      <c r="BL9" s="2033"/>
    </row>
    <row r="10" spans="1:65" ht="34.9" customHeight="1">
      <c r="A10" s="2043" t="s">
        <v>21</v>
      </c>
      <c r="B10" s="2044"/>
      <c r="C10" s="2045"/>
      <c r="D10" s="2045"/>
      <c r="E10" s="1235" t="s">
        <v>22</v>
      </c>
      <c r="F10" s="1225" t="s">
        <v>24</v>
      </c>
      <c r="G10" s="1236" t="s">
        <v>23</v>
      </c>
      <c r="H10" s="1225" t="s">
        <v>24</v>
      </c>
      <c r="I10" s="1237"/>
      <c r="J10" s="1238" t="s">
        <v>22</v>
      </c>
      <c r="K10" s="1236" t="s">
        <v>23</v>
      </c>
      <c r="L10" s="1225" t="s">
        <v>24</v>
      </c>
      <c r="M10" s="1236" t="s">
        <v>23</v>
      </c>
      <c r="N10" s="1225" t="s">
        <v>24</v>
      </c>
      <c r="O10" s="1239" t="s">
        <v>25</v>
      </c>
      <c r="P10" s="1302"/>
      <c r="Q10" s="1240"/>
      <c r="R10" s="1240"/>
      <c r="S10" s="1240"/>
      <c r="T10" s="1303"/>
      <c r="U10" s="1312"/>
      <c r="V10" s="1242" t="s">
        <v>891</v>
      </c>
      <c r="W10" s="1241" t="s">
        <v>82</v>
      </c>
      <c r="X10" s="1224" t="s">
        <v>82</v>
      </c>
      <c r="Y10" s="1224" t="s">
        <v>82</v>
      </c>
      <c r="Z10" s="1290" t="s">
        <v>24</v>
      </c>
      <c r="AA10" s="1244" t="s">
        <v>24</v>
      </c>
      <c r="AB10" s="1225" t="s">
        <v>24</v>
      </c>
      <c r="AC10" s="1226" t="s">
        <v>445</v>
      </c>
      <c r="AD10" s="1225" t="s">
        <v>24</v>
      </c>
      <c r="AE10" s="1227" t="s">
        <v>445</v>
      </c>
      <c r="AF10" s="1228" t="s">
        <v>26</v>
      </c>
      <c r="AG10" s="1243" t="s">
        <v>610</v>
      </c>
      <c r="AH10" s="1225" t="s">
        <v>24</v>
      </c>
      <c r="AI10" s="1226" t="s">
        <v>233</v>
      </c>
      <c r="AJ10" s="1244" t="s">
        <v>24</v>
      </c>
      <c r="AK10" s="1245" t="s">
        <v>445</v>
      </c>
      <c r="AL10" s="1225" t="s">
        <v>24</v>
      </c>
      <c r="AM10" s="1246" t="s">
        <v>26</v>
      </c>
      <c r="AN10" s="1247" t="s">
        <v>82</v>
      </c>
      <c r="AO10" s="1225" t="s">
        <v>82</v>
      </c>
      <c r="AP10" s="1226" t="s">
        <v>82</v>
      </c>
      <c r="AQ10" s="1225" t="s">
        <v>82</v>
      </c>
      <c r="AR10" s="1224" t="s">
        <v>82</v>
      </c>
      <c r="AS10" s="1242" t="s">
        <v>82</v>
      </c>
      <c r="AT10" s="1749" t="s">
        <v>82</v>
      </c>
      <c r="AU10" s="1244" t="s">
        <v>82</v>
      </c>
      <c r="AV10" s="1227" t="s">
        <v>82</v>
      </c>
      <c r="AW10" s="1246" t="s">
        <v>82</v>
      </c>
      <c r="AX10" s="1693" t="s">
        <v>82</v>
      </c>
      <c r="AY10" s="1914" t="s">
        <v>82</v>
      </c>
      <c r="AZ10" s="1227" t="s">
        <v>82</v>
      </c>
      <c r="BA10" s="1246" t="s">
        <v>82</v>
      </c>
      <c r="BB10" s="1750" t="s">
        <v>82</v>
      </c>
      <c r="BC10" s="1244" t="s">
        <v>82</v>
      </c>
      <c r="BD10" s="1227" t="s">
        <v>82</v>
      </c>
      <c r="BE10" s="1246" t="s">
        <v>82</v>
      </c>
      <c r="BF10" s="1693"/>
      <c r="BG10" s="1244"/>
      <c r="BH10" s="1946"/>
      <c r="BI10" s="1955" t="s">
        <v>901</v>
      </c>
      <c r="BJ10" s="1956" t="s">
        <v>902</v>
      </c>
      <c r="BK10" s="1957" t="s">
        <v>903</v>
      </c>
      <c r="BL10" s="1949"/>
    </row>
    <row r="11" spans="1:65" ht="72.75" customHeight="1">
      <c r="A11" s="94" t="s">
        <v>27</v>
      </c>
      <c r="B11" s="95" t="s">
        <v>28</v>
      </c>
      <c r="C11" s="1248" t="s">
        <v>40</v>
      </c>
      <c r="D11" s="1249" t="s">
        <v>41</v>
      </c>
      <c r="E11" s="1256" t="s">
        <v>904</v>
      </c>
      <c r="F11" s="985" t="s">
        <v>905</v>
      </c>
      <c r="G11" s="986" t="s">
        <v>906</v>
      </c>
      <c r="H11" s="986" t="s">
        <v>906</v>
      </c>
      <c r="I11" s="1202" t="s">
        <v>25</v>
      </c>
      <c r="J11" s="1197" t="s">
        <v>907</v>
      </c>
      <c r="K11" s="987" t="s">
        <v>908</v>
      </c>
      <c r="L11" s="987" t="s">
        <v>908</v>
      </c>
      <c r="M11" s="986" t="s">
        <v>909</v>
      </c>
      <c r="N11" s="986" t="s">
        <v>909</v>
      </c>
      <c r="O11" s="1202" t="s">
        <v>233</v>
      </c>
      <c r="P11" s="1304"/>
      <c r="Q11" s="984"/>
      <c r="R11" s="984"/>
      <c r="S11" s="984"/>
      <c r="T11" s="1305"/>
      <c r="U11" s="1313" t="s">
        <v>910</v>
      </c>
      <c r="V11" s="1285" t="s">
        <v>891</v>
      </c>
      <c r="W11" s="1209" t="s">
        <v>911</v>
      </c>
      <c r="X11" s="1041" t="s">
        <v>912</v>
      </c>
      <c r="Y11" s="1041" t="s">
        <v>913</v>
      </c>
      <c r="Z11" s="1291" t="s">
        <v>914</v>
      </c>
      <c r="AA11" s="1294" t="s">
        <v>915</v>
      </c>
      <c r="AB11" s="978" t="s">
        <v>916</v>
      </c>
      <c r="AC11" s="992" t="s">
        <v>917</v>
      </c>
      <c r="AD11" s="1114" t="s">
        <v>918</v>
      </c>
      <c r="AE11" s="993" t="s">
        <v>917</v>
      </c>
      <c r="AF11" s="1217" t="s">
        <v>919</v>
      </c>
      <c r="AG11" s="1214" t="s">
        <v>920</v>
      </c>
      <c r="AH11" s="1155" t="s">
        <v>921</v>
      </c>
      <c r="AI11" s="1156" t="s">
        <v>922</v>
      </c>
      <c r="AJ11" s="1178" t="s">
        <v>923</v>
      </c>
      <c r="AK11" s="995" t="s">
        <v>922</v>
      </c>
      <c r="AL11" s="1155" t="s">
        <v>924</v>
      </c>
      <c r="AM11" s="1283" t="s">
        <v>925</v>
      </c>
      <c r="AN11" s="1632" t="s">
        <v>926</v>
      </c>
      <c r="AO11" s="1630" t="s">
        <v>927</v>
      </c>
      <c r="AP11" s="1631" t="s">
        <v>928</v>
      </c>
      <c r="AQ11" s="1155" t="s">
        <v>929</v>
      </c>
      <c r="AR11" s="985" t="s">
        <v>930</v>
      </c>
      <c r="AS11" s="1285" t="s">
        <v>931</v>
      </c>
      <c r="AT11" s="1751" t="s">
        <v>932</v>
      </c>
      <c r="AU11" s="1169" t="s">
        <v>933</v>
      </c>
      <c r="AV11" s="1732" t="s">
        <v>934</v>
      </c>
      <c r="AW11" s="1165" t="s">
        <v>935</v>
      </c>
      <c r="AX11" s="1694" t="s">
        <v>936</v>
      </c>
      <c r="AY11" s="1915" t="s">
        <v>937</v>
      </c>
      <c r="AZ11" s="1909" t="s">
        <v>938</v>
      </c>
      <c r="BA11" s="1165" t="s">
        <v>939</v>
      </c>
      <c r="BB11" s="1752" t="s">
        <v>931</v>
      </c>
      <c r="BC11" s="1943" t="s">
        <v>940</v>
      </c>
      <c r="BD11" s="1909" t="s">
        <v>941</v>
      </c>
      <c r="BE11" s="1283" t="s">
        <v>942</v>
      </c>
      <c r="BF11" s="1694"/>
      <c r="BG11" s="1169"/>
      <c r="BH11" s="1947"/>
      <c r="BI11" s="1952">
        <v>0.3</v>
      </c>
      <c r="BJ11" s="1953">
        <v>0.7</v>
      </c>
      <c r="BK11" s="1954">
        <v>1</v>
      </c>
      <c r="BL11" s="1950"/>
    </row>
    <row r="12" spans="1:65" ht="30" customHeight="1">
      <c r="A12" s="1263" t="s">
        <v>894</v>
      </c>
      <c r="B12" s="1264" t="s">
        <v>652</v>
      </c>
      <c r="C12" s="1265">
        <v>1975925</v>
      </c>
      <c r="D12" s="1266">
        <v>2517953</v>
      </c>
      <c r="E12" s="1257"/>
      <c r="F12" s="988" t="s">
        <v>126</v>
      </c>
      <c r="G12" s="983"/>
      <c r="H12" s="988" t="s">
        <v>126</v>
      </c>
      <c r="I12" s="1203" t="s">
        <v>126</v>
      </c>
      <c r="J12" s="1198"/>
      <c r="K12" s="983"/>
      <c r="L12" s="988" t="s">
        <v>125</v>
      </c>
      <c r="M12" s="983"/>
      <c r="N12" s="988" t="s">
        <v>126</v>
      </c>
      <c r="O12" s="1203" t="s">
        <v>125</v>
      </c>
      <c r="P12" s="1304"/>
      <c r="Q12" s="984"/>
      <c r="R12" s="984"/>
      <c r="S12" s="984"/>
      <c r="T12" s="1305"/>
      <c r="U12" s="1314" t="s">
        <v>125</v>
      </c>
      <c r="V12" s="1210" t="s">
        <v>125</v>
      </c>
      <c r="W12" s="999" t="s">
        <v>125</v>
      </c>
      <c r="X12" s="994" t="s">
        <v>125</v>
      </c>
      <c r="Y12" s="994" t="s">
        <v>125</v>
      </c>
      <c r="Z12" s="1292" t="s">
        <v>125</v>
      </c>
      <c r="AA12" s="1169" t="s">
        <v>125</v>
      </c>
      <c r="AB12" s="996" t="s">
        <v>126</v>
      </c>
      <c r="AC12" s="995" t="s">
        <v>126</v>
      </c>
      <c r="AD12" s="996" t="s">
        <v>125</v>
      </c>
      <c r="AE12" s="1112" t="s">
        <v>125</v>
      </c>
      <c r="AF12" s="1174" t="s">
        <v>125</v>
      </c>
      <c r="AG12" s="1215" t="s">
        <v>125</v>
      </c>
      <c r="AH12" s="996" t="s">
        <v>125</v>
      </c>
      <c r="AI12" s="995" t="s">
        <v>125</v>
      </c>
      <c r="AJ12" s="1169" t="s">
        <v>126</v>
      </c>
      <c r="AK12" s="995" t="s">
        <v>126</v>
      </c>
      <c r="AL12" s="996" t="s">
        <v>126</v>
      </c>
      <c r="AM12" s="1165" t="s">
        <v>126</v>
      </c>
      <c r="AN12" s="1185" t="s">
        <v>126</v>
      </c>
      <c r="AO12" s="996" t="s">
        <v>126</v>
      </c>
      <c r="AP12" s="995" t="s">
        <v>126</v>
      </c>
      <c r="AQ12" s="996" t="s">
        <v>125</v>
      </c>
      <c r="AR12" s="994" t="s">
        <v>125</v>
      </c>
      <c r="AS12" s="1210" t="s">
        <v>125</v>
      </c>
      <c r="AT12" s="1753" t="s">
        <v>125</v>
      </c>
      <c r="AU12" s="1169" t="s">
        <v>126</v>
      </c>
      <c r="AV12" s="1112" t="s">
        <v>126</v>
      </c>
      <c r="AW12" s="1165" t="s">
        <v>126</v>
      </c>
      <c r="AX12" s="1695" t="s">
        <v>126</v>
      </c>
      <c r="AY12" s="1916" t="s">
        <v>126</v>
      </c>
      <c r="AZ12" s="1112" t="s">
        <v>126</v>
      </c>
      <c r="BA12" s="1165" t="s">
        <v>126</v>
      </c>
      <c r="BB12" s="1754" t="s">
        <v>125</v>
      </c>
      <c r="BC12" s="1169" t="s">
        <v>125</v>
      </c>
      <c r="BD12" s="1112" t="s">
        <v>125</v>
      </c>
      <c r="BE12" s="1165" t="s">
        <v>125</v>
      </c>
      <c r="BF12" s="1695" t="s">
        <v>943</v>
      </c>
      <c r="BG12" s="1169"/>
      <c r="BH12" s="1947"/>
      <c r="BI12" s="1944">
        <v>10</v>
      </c>
      <c r="BJ12" s="1169">
        <v>36</v>
      </c>
      <c r="BK12" s="1960">
        <v>46</v>
      </c>
      <c r="BL12" s="1950"/>
      <c r="BM12" t="s">
        <v>944</v>
      </c>
    </row>
    <row r="13" spans="1:65" ht="30" customHeight="1">
      <c r="A13" s="1250" t="s">
        <v>895</v>
      </c>
      <c r="B13" s="820" t="s">
        <v>654</v>
      </c>
      <c r="C13" s="821">
        <v>1975955</v>
      </c>
      <c r="D13" s="1251">
        <v>2491403</v>
      </c>
      <c r="E13" s="1257"/>
      <c r="F13" s="988" t="s">
        <v>125</v>
      </c>
      <c r="G13" s="983"/>
      <c r="H13" s="988" t="s">
        <v>125</v>
      </c>
      <c r="I13" s="1203" t="s">
        <v>125</v>
      </c>
      <c r="J13" s="1198"/>
      <c r="K13" s="983"/>
      <c r="L13" s="988" t="s">
        <v>125</v>
      </c>
      <c r="M13" s="983"/>
      <c r="N13" s="988" t="s">
        <v>125</v>
      </c>
      <c r="O13" s="1203" t="s">
        <v>125</v>
      </c>
      <c r="P13" s="1304"/>
      <c r="Q13" s="984"/>
      <c r="R13" s="984"/>
      <c r="S13" s="984"/>
      <c r="T13" s="1305"/>
      <c r="U13" s="1314" t="s">
        <v>125</v>
      </c>
      <c r="V13" s="1210" t="s">
        <v>125</v>
      </c>
      <c r="W13" s="999" t="s">
        <v>125</v>
      </c>
      <c r="X13" s="994" t="s">
        <v>125</v>
      </c>
      <c r="Y13" s="994" t="s">
        <v>125</v>
      </c>
      <c r="Z13" s="1292" t="s">
        <v>125</v>
      </c>
      <c r="AA13" s="1169" t="s">
        <v>125</v>
      </c>
      <c r="AB13" s="996" t="s">
        <v>125</v>
      </c>
      <c r="AC13" s="995" t="s">
        <v>125</v>
      </c>
      <c r="AD13" s="996" t="s">
        <v>125</v>
      </c>
      <c r="AE13" s="1112" t="s">
        <v>125</v>
      </c>
      <c r="AF13" s="1174" t="s">
        <v>125</v>
      </c>
      <c r="AG13" s="1215" t="s">
        <v>125</v>
      </c>
      <c r="AH13" s="996" t="s">
        <v>125</v>
      </c>
      <c r="AI13" s="995" t="s">
        <v>125</v>
      </c>
      <c r="AJ13" s="1169" t="s">
        <v>169</v>
      </c>
      <c r="AK13" s="995" t="s">
        <v>125</v>
      </c>
      <c r="AL13" s="996" t="s">
        <v>125</v>
      </c>
      <c r="AM13" s="1165" t="s">
        <v>125</v>
      </c>
      <c r="AN13" s="1185" t="s">
        <v>125</v>
      </c>
      <c r="AO13" s="996" t="s">
        <v>125</v>
      </c>
      <c r="AP13" s="995" t="s">
        <v>125</v>
      </c>
      <c r="AQ13" s="996" t="s">
        <v>125</v>
      </c>
      <c r="AR13" s="994" t="s">
        <v>125</v>
      </c>
      <c r="AS13" s="1210" t="s">
        <v>125</v>
      </c>
      <c r="AT13" s="1753" t="s">
        <v>125</v>
      </c>
      <c r="AU13" s="1169" t="s">
        <v>169</v>
      </c>
      <c r="AV13" s="1112" t="s">
        <v>125</v>
      </c>
      <c r="AW13" s="1165" t="s">
        <v>125</v>
      </c>
      <c r="AX13" s="1695" t="s">
        <v>125</v>
      </c>
      <c r="AY13" s="1916" t="s">
        <v>125</v>
      </c>
      <c r="AZ13" s="1112" t="s">
        <v>125</v>
      </c>
      <c r="BA13" s="1165" t="s">
        <v>125</v>
      </c>
      <c r="BB13" s="1754" t="s">
        <v>125</v>
      </c>
      <c r="BC13" s="1169" t="s">
        <v>125</v>
      </c>
      <c r="BD13" s="1112" t="s">
        <v>125</v>
      </c>
      <c r="BE13" s="1165" t="s">
        <v>125</v>
      </c>
      <c r="BF13" s="1695"/>
      <c r="BG13" s="1169"/>
      <c r="BH13" s="1947"/>
      <c r="BI13" s="1944">
        <v>21</v>
      </c>
      <c r="BJ13" s="1169">
        <v>54</v>
      </c>
      <c r="BK13" s="1958">
        <v>75</v>
      </c>
      <c r="BL13" s="1950"/>
    </row>
    <row r="14" spans="1:65" ht="30" customHeight="1">
      <c r="A14" s="1250" t="s">
        <v>896</v>
      </c>
      <c r="B14" s="820" t="s">
        <v>656</v>
      </c>
      <c r="C14" s="821">
        <v>1975573</v>
      </c>
      <c r="D14" s="1251">
        <v>2517851</v>
      </c>
      <c r="E14" s="1257"/>
      <c r="F14" s="988" t="s">
        <v>125</v>
      </c>
      <c r="G14" s="983"/>
      <c r="H14" s="988" t="s">
        <v>125</v>
      </c>
      <c r="I14" s="1203" t="s">
        <v>125</v>
      </c>
      <c r="J14" s="1198"/>
      <c r="K14" s="983"/>
      <c r="L14" s="988" t="s">
        <v>125</v>
      </c>
      <c r="M14" s="983"/>
      <c r="N14" s="988" t="s">
        <v>125</v>
      </c>
      <c r="O14" s="1203" t="s">
        <v>125</v>
      </c>
      <c r="P14" s="1304"/>
      <c r="Q14" s="984"/>
      <c r="R14" s="984"/>
      <c r="S14" s="984"/>
      <c r="T14" s="1305"/>
      <c r="U14" s="1314" t="s">
        <v>125</v>
      </c>
      <c r="V14" s="1210" t="s">
        <v>125</v>
      </c>
      <c r="W14" s="999" t="s">
        <v>125</v>
      </c>
      <c r="X14" s="994" t="s">
        <v>125</v>
      </c>
      <c r="Y14" s="994" t="s">
        <v>125</v>
      </c>
      <c r="Z14" s="1292" t="s">
        <v>125</v>
      </c>
      <c r="AA14" s="1169" t="s">
        <v>125</v>
      </c>
      <c r="AB14" s="996" t="s">
        <v>125</v>
      </c>
      <c r="AC14" s="995" t="s">
        <v>125</v>
      </c>
      <c r="AD14" s="996" t="s">
        <v>125</v>
      </c>
      <c r="AE14" s="1112" t="s">
        <v>125</v>
      </c>
      <c r="AF14" s="1174" t="s">
        <v>125</v>
      </c>
      <c r="AG14" s="1215" t="s">
        <v>125</v>
      </c>
      <c r="AH14" s="996" t="s">
        <v>125</v>
      </c>
      <c r="AI14" s="995" t="s">
        <v>125</v>
      </c>
      <c r="AJ14" s="1169" t="s">
        <v>169</v>
      </c>
      <c r="AK14" s="995" t="s">
        <v>125</v>
      </c>
      <c r="AL14" s="996" t="s">
        <v>125</v>
      </c>
      <c r="AM14" s="1187" t="s">
        <v>125</v>
      </c>
      <c r="AN14" s="1185" t="s">
        <v>125</v>
      </c>
      <c r="AO14" s="996" t="s">
        <v>125</v>
      </c>
      <c r="AP14" s="995" t="s">
        <v>125</v>
      </c>
      <c r="AQ14" s="996" t="s">
        <v>125</v>
      </c>
      <c r="AR14" s="994" t="s">
        <v>125</v>
      </c>
      <c r="AS14" s="1210" t="s">
        <v>125</v>
      </c>
      <c r="AT14" s="1753" t="s">
        <v>125</v>
      </c>
      <c r="AU14" s="1169" t="s">
        <v>169</v>
      </c>
      <c r="AV14" s="1112" t="s">
        <v>125</v>
      </c>
      <c r="AW14" s="1165" t="s">
        <v>125</v>
      </c>
      <c r="AX14" s="1695" t="s">
        <v>125</v>
      </c>
      <c r="AY14" s="1916" t="s">
        <v>125</v>
      </c>
      <c r="AZ14" s="1112" t="s">
        <v>125</v>
      </c>
      <c r="BA14" s="1165" t="s">
        <v>125</v>
      </c>
      <c r="BB14" s="1754" t="s">
        <v>125</v>
      </c>
      <c r="BC14" s="1169" t="s">
        <v>125</v>
      </c>
      <c r="BD14" s="1112" t="s">
        <v>125</v>
      </c>
      <c r="BE14" s="1165" t="s">
        <v>125</v>
      </c>
      <c r="BF14" s="1695"/>
      <c r="BG14" s="1169"/>
      <c r="BH14" s="1947"/>
      <c r="BI14" s="1944">
        <v>22</v>
      </c>
      <c r="BJ14" s="1169">
        <v>60</v>
      </c>
      <c r="BK14" s="1958">
        <v>82</v>
      </c>
      <c r="BL14" s="1950"/>
    </row>
    <row r="15" spans="1:65" ht="30" customHeight="1">
      <c r="A15" s="1252" t="s">
        <v>897</v>
      </c>
      <c r="B15" s="1253" t="s">
        <v>658</v>
      </c>
      <c r="C15" s="1254">
        <v>1975614</v>
      </c>
      <c r="D15" s="1255"/>
      <c r="E15" s="1258"/>
      <c r="F15" s="1193" t="s">
        <v>126</v>
      </c>
      <c r="G15" s="1192"/>
      <c r="H15" s="1193" t="s">
        <v>125</v>
      </c>
      <c r="I15" s="1204" t="s">
        <v>125</v>
      </c>
      <c r="J15" s="1199"/>
      <c r="K15" s="1192"/>
      <c r="L15" s="1193" t="s">
        <v>125</v>
      </c>
      <c r="M15" s="1192"/>
      <c r="N15" s="1193" t="s">
        <v>126</v>
      </c>
      <c r="O15" s="1204" t="s">
        <v>125</v>
      </c>
      <c r="P15" s="1306"/>
      <c r="Q15" s="1205"/>
      <c r="R15" s="1205"/>
      <c r="S15" s="1205"/>
      <c r="T15" s="1307"/>
      <c r="U15" s="1315" t="s">
        <v>125</v>
      </c>
      <c r="V15" s="1211" t="s">
        <v>125</v>
      </c>
      <c r="W15" s="1207" t="s">
        <v>125</v>
      </c>
      <c r="X15" s="1179" t="s">
        <v>125</v>
      </c>
      <c r="Y15" s="1179" t="s">
        <v>125</v>
      </c>
      <c r="Z15" s="1293" t="s">
        <v>125</v>
      </c>
      <c r="AA15" s="1180" t="s">
        <v>125</v>
      </c>
      <c r="AB15" s="1160" t="s">
        <v>125</v>
      </c>
      <c r="AC15" s="1161" t="s">
        <v>125</v>
      </c>
      <c r="AD15" s="1160" t="s">
        <v>125</v>
      </c>
      <c r="AE15" s="1175" t="s">
        <v>125</v>
      </c>
      <c r="AF15" s="1218" t="s">
        <v>125</v>
      </c>
      <c r="AG15" s="1216" t="s">
        <v>125</v>
      </c>
      <c r="AH15" s="1160" t="s">
        <v>125</v>
      </c>
      <c r="AI15" s="1161" t="s">
        <v>125</v>
      </c>
      <c r="AJ15" s="1180" t="s">
        <v>169</v>
      </c>
      <c r="AK15" s="1161" t="s">
        <v>125</v>
      </c>
      <c r="AL15" s="1181" t="s">
        <v>125</v>
      </c>
      <c r="AM15" s="1188" t="s">
        <v>125</v>
      </c>
      <c r="AN15" s="1186" t="s">
        <v>125</v>
      </c>
      <c r="AO15" s="1160" t="s">
        <v>125</v>
      </c>
      <c r="AP15" s="1161" t="s">
        <v>125</v>
      </c>
      <c r="AQ15" s="1160" t="s">
        <v>125</v>
      </c>
      <c r="AR15" s="1179" t="s">
        <v>125</v>
      </c>
      <c r="AS15" s="1211" t="s">
        <v>125</v>
      </c>
      <c r="AT15" s="1755" t="s">
        <v>125</v>
      </c>
      <c r="AU15" s="1180" t="s">
        <v>169</v>
      </c>
      <c r="AV15" s="1175" t="s">
        <v>125</v>
      </c>
      <c r="AW15" s="1177" t="s">
        <v>125</v>
      </c>
      <c r="AX15" s="1696" t="s">
        <v>125</v>
      </c>
      <c r="AY15" s="1917" t="s">
        <v>125</v>
      </c>
      <c r="AZ15" s="1175" t="s">
        <v>125</v>
      </c>
      <c r="BA15" s="1177" t="s">
        <v>125</v>
      </c>
      <c r="BB15" s="1756" t="s">
        <v>125</v>
      </c>
      <c r="BC15" s="1180" t="s">
        <v>125</v>
      </c>
      <c r="BD15" s="1175" t="s">
        <v>125</v>
      </c>
      <c r="BE15" s="1177" t="s">
        <v>125</v>
      </c>
      <c r="BF15" s="1696"/>
      <c r="BG15" s="1180"/>
      <c r="BH15" s="1948"/>
      <c r="BI15" s="1945">
        <v>18</v>
      </c>
      <c r="BJ15" s="1180">
        <v>50</v>
      </c>
      <c r="BK15" s="1959">
        <v>68</v>
      </c>
      <c r="BL15" s="1951"/>
    </row>
    <row r="16" spans="1:65" s="213" customFormat="1">
      <c r="A16" s="1028"/>
      <c r="B16" s="1028"/>
      <c r="C16" s="1029"/>
      <c r="D16" s="1029"/>
      <c r="E16" s="1483"/>
      <c r="F16" s="1483"/>
      <c r="G16" s="1483"/>
      <c r="H16" s="1483"/>
      <c r="I16" s="1483"/>
      <c r="J16" s="1483"/>
      <c r="K16" s="1483"/>
      <c r="L16" s="1483"/>
      <c r="M16" s="1483"/>
      <c r="N16" s="1483"/>
      <c r="O16" s="1483"/>
      <c r="P16" s="1483"/>
      <c r="Q16" s="1483"/>
      <c r="R16" s="1483"/>
      <c r="S16" s="1483"/>
      <c r="T16" s="1483"/>
      <c r="U16" s="1484"/>
      <c r="V16" s="1484"/>
      <c r="W16" s="1485"/>
      <c r="X16" s="1485"/>
      <c r="Y16" s="1485"/>
      <c r="Z16" s="1485"/>
      <c r="AA16" s="1485"/>
      <c r="AB16" s="1485"/>
      <c r="AC16" s="1485"/>
      <c r="AD16" s="1485"/>
      <c r="AE16" s="1485"/>
      <c r="AF16" s="1485"/>
      <c r="AG16" s="1486"/>
      <c r="AH16" s="1486"/>
      <c r="AI16" s="1486"/>
      <c r="AJ16" s="1487"/>
      <c r="AK16" s="1486"/>
      <c r="AL16" s="1487"/>
      <c r="AM16" s="1487"/>
      <c r="AN16" s="1484"/>
      <c r="AO16" s="1484"/>
      <c r="AP16" s="1485"/>
      <c r="AQ16" s="1484"/>
      <c r="AR16" s="1484"/>
      <c r="AS16" s="1768"/>
      <c r="AT16" s="1757"/>
      <c r="AU16" s="1487"/>
      <c r="AV16" s="1487"/>
      <c r="AW16" s="1487"/>
      <c r="AX16" s="1768"/>
      <c r="AY16" s="1918"/>
      <c r="AZ16" s="1487"/>
      <c r="BA16" s="1487"/>
      <c r="BB16" s="1758"/>
      <c r="BC16" s="1769"/>
      <c r="BD16" s="1487"/>
      <c r="BE16" s="1487"/>
      <c r="BF16" s="1485"/>
      <c r="BG16" s="1487"/>
      <c r="BH16" s="1487"/>
      <c r="BI16" s="1484"/>
      <c r="BJ16" s="1484"/>
      <c r="BK16" s="1484"/>
      <c r="BL16" s="1487"/>
    </row>
    <row r="17" spans="1:64" s="1737" customFormat="1" ht="26.25">
      <c r="A17" s="2075" t="s">
        <v>278</v>
      </c>
      <c r="B17" s="2076"/>
      <c r="C17" s="2076"/>
      <c r="D17" s="2076"/>
      <c r="E17" s="1733">
        <f>COUNTIFS(E12:E15, "Y")</f>
        <v>0</v>
      </c>
      <c r="F17" s="1733">
        <f>COUNTIFS(F12:F15, "Y")</f>
        <v>2</v>
      </c>
      <c r="G17" s="1733">
        <f>COUNTIFS(G12:G15, "Y")</f>
        <v>0</v>
      </c>
      <c r="H17" s="1733">
        <f>COUNTIFS(H12:H15, "Y")</f>
        <v>3</v>
      </c>
      <c r="I17" s="1733">
        <f>COUNTIFS(I12:I15, "Y")</f>
        <v>3</v>
      </c>
      <c r="J17" s="1733">
        <f>COUNTIFS(J12:J15, "Y")</f>
        <v>0</v>
      </c>
      <c r="K17" s="1733">
        <f>COUNTIFS(K12:K15, "Y")</f>
        <v>0</v>
      </c>
      <c r="L17" s="1733">
        <f>COUNTIFS(L12:L15, "Y")</f>
        <v>4</v>
      </c>
      <c r="M17" s="1733">
        <f>COUNTIFS(M12:M15, "Y")</f>
        <v>0</v>
      </c>
      <c r="N17" s="1733">
        <f>COUNTIFS(N12:N15, "Y")</f>
        <v>2</v>
      </c>
      <c r="O17" s="1733">
        <f>COUNTIFS(O12:O15, "Y")</f>
        <v>4</v>
      </c>
      <c r="P17" s="1733">
        <f>COUNTIFS(P12:P15, "Y")</f>
        <v>0</v>
      </c>
      <c r="Q17" s="1733">
        <f>COUNTIFS(Q12:Q15, "Y")</f>
        <v>0</v>
      </c>
      <c r="R17" s="1733">
        <f>COUNTIFS(R12:R15, "Y")</f>
        <v>0</v>
      </c>
      <c r="S17" s="1733">
        <f>COUNTIFS(S12:S15, "Y")</f>
        <v>0</v>
      </c>
      <c r="T17" s="1733">
        <f>COUNTIFS(T12:T15, "Y")</f>
        <v>0</v>
      </c>
      <c r="U17" s="1733">
        <f>COUNTIFS(U12:U15, "Y")</f>
        <v>4</v>
      </c>
      <c r="V17" s="1733">
        <f>COUNTIFS(V12:V15, "Y")</f>
        <v>4</v>
      </c>
      <c r="W17" s="1733">
        <f>COUNTIFS(W12:W15, "Y")</f>
        <v>4</v>
      </c>
      <c r="X17" s="1733">
        <f>COUNTIFS(X12:X15, "Y")</f>
        <v>4</v>
      </c>
      <c r="Y17" s="1733">
        <f>COUNTIFS(Y12:Y15, "Y")</f>
        <v>4</v>
      </c>
      <c r="Z17" s="1733">
        <f>COUNTIFS(Z12:Z15, "Y")</f>
        <v>4</v>
      </c>
      <c r="AA17" s="1733">
        <f>COUNTIFS(AA12:AA15, "Y")</f>
        <v>4</v>
      </c>
      <c r="AB17" s="1733">
        <f>COUNTIFS(AB12:AB15, "Y")</f>
        <v>3</v>
      </c>
      <c r="AC17" s="1733">
        <f>COUNTIFS(AC12:AC15, "Y")</f>
        <v>3</v>
      </c>
      <c r="AD17" s="1733">
        <f>COUNTIFS(AD12:AD15, "Y")</f>
        <v>4</v>
      </c>
      <c r="AE17" s="1733">
        <f>COUNTIFS(AE12:AE15, "Y")</f>
        <v>4</v>
      </c>
      <c r="AF17" s="1733">
        <f>COUNTIFS(AF12:AF15, "Y")</f>
        <v>4</v>
      </c>
      <c r="AG17" s="1733">
        <f>COUNTIFS(AG12:AG15, "Y")</f>
        <v>4</v>
      </c>
      <c r="AH17" s="1733">
        <f>COUNTIFS(AH12:AH15, "Y")</f>
        <v>4</v>
      </c>
      <c r="AI17" s="1733">
        <f>COUNTIFS(AI12:AI15, "Y")</f>
        <v>4</v>
      </c>
      <c r="AJ17" s="1733">
        <f>COUNTIFS(AJ12:AJ15, "Y")</f>
        <v>3</v>
      </c>
      <c r="AK17" s="1733">
        <f>COUNTIFS(AK12:AK15, "Y")</f>
        <v>3</v>
      </c>
      <c r="AL17" s="1733">
        <f>COUNTIFS(AL12:AL15, "Y")</f>
        <v>3</v>
      </c>
      <c r="AM17" s="1733">
        <f>COUNTIFS(AM12:AM15, "Y")</f>
        <v>3</v>
      </c>
      <c r="AN17" s="1734">
        <f>COUNTIFS(AN12:AN15, "Y")</f>
        <v>3</v>
      </c>
      <c r="AO17" s="1734">
        <f>COUNTIFS(AO12:AO15, "Y")</f>
        <v>3</v>
      </c>
      <c r="AP17" s="1735">
        <f>COUNTIFS(AP12:AP15, "Y")</f>
        <v>3</v>
      </c>
      <c r="AQ17" s="1735">
        <f>COUNTIFS(AQ12:AQ15, "Y")</f>
        <v>4</v>
      </c>
      <c r="AR17" s="1735">
        <f>COUNTIFS(AR12:AR15, "Y")</f>
        <v>4</v>
      </c>
      <c r="AS17" s="1735">
        <v>4</v>
      </c>
      <c r="AT17" s="1759">
        <v>4</v>
      </c>
      <c r="AU17" s="1736">
        <v>3</v>
      </c>
      <c r="AV17" s="1736">
        <f>COUNTIFS(AV12:AV15, "Y")</f>
        <v>3</v>
      </c>
      <c r="AW17" s="1736">
        <f>COUNTIFS(AW12:AW15, "Y")</f>
        <v>3</v>
      </c>
      <c r="AX17" s="1735">
        <v>3</v>
      </c>
      <c r="AY17" s="1919">
        <v>3</v>
      </c>
      <c r="AZ17" s="1736">
        <f>COUNTIFS(AZ12:AZ15, "Y")</f>
        <v>3</v>
      </c>
      <c r="BA17" s="1736">
        <f>COUNTIFS(BA12:BA15, "Y")</f>
        <v>3</v>
      </c>
      <c r="BB17" s="1760">
        <v>4</v>
      </c>
      <c r="BC17" s="1736">
        <v>4</v>
      </c>
      <c r="BD17" s="1736">
        <f>COUNTIFS(BD12:BD15, "Y")</f>
        <v>4</v>
      </c>
      <c r="BE17" s="1736">
        <f>COUNTIFS(BE12:BE15, "Y")</f>
        <v>4</v>
      </c>
      <c r="BF17" s="1735"/>
      <c r="BG17" s="1736"/>
      <c r="BH17" s="1736">
        <f>COUNTIFS(BH12:BH15, "Y")</f>
        <v>0</v>
      </c>
      <c r="BI17" s="1736">
        <f>COUNTIFS(BI12:BI15, "Y")</f>
        <v>0</v>
      </c>
      <c r="BJ17" s="1736"/>
      <c r="BK17" s="1736">
        <f>COUNTIFS(BK12:BK15, "Y")</f>
        <v>0</v>
      </c>
      <c r="BL17" s="1736">
        <f>COUNTIFS(BL12:BL15, "Y")</f>
        <v>0</v>
      </c>
    </row>
    <row r="18" spans="1:64" s="213" customFormat="1" ht="47.25">
      <c r="A18" s="1028"/>
      <c r="B18" s="1028"/>
      <c r="C18" s="1029"/>
      <c r="D18" s="1029"/>
      <c r="E18" s="1448" t="s">
        <v>132</v>
      </c>
      <c r="F18" s="1440">
        <f>MAX(E17:J17)</f>
        <v>3</v>
      </c>
      <c r="G18"/>
      <c r="H18"/>
      <c r="I18"/>
      <c r="J18" s="1448" t="s">
        <v>132</v>
      </c>
      <c r="K18" s="1440">
        <f>MAX(J17:O17)</f>
        <v>4</v>
      </c>
      <c r="L18"/>
      <c r="M18"/>
      <c r="N18"/>
      <c r="O18"/>
      <c r="P18" s="1448" t="s">
        <v>132</v>
      </c>
      <c r="Q18" s="1440">
        <f>MAX(P17:T17)</f>
        <v>0</v>
      </c>
      <c r="R18" s="1626" t="s">
        <v>945</v>
      </c>
      <c r="S18" s="1194"/>
      <c r="T18" s="1194"/>
      <c r="U18" s="1448" t="s">
        <v>132</v>
      </c>
      <c r="V18" s="1440">
        <f>MAX(U17:Z17)</f>
        <v>4</v>
      </c>
      <c r="W18"/>
      <c r="X18"/>
      <c r="Y18"/>
      <c r="Z18"/>
      <c r="AA18" s="1448" t="s">
        <v>132</v>
      </c>
      <c r="AB18" s="1440">
        <f>MAX(AA17:AF17)</f>
        <v>4</v>
      </c>
      <c r="AC18"/>
      <c r="AD18"/>
      <c r="AE18"/>
      <c r="AF18"/>
      <c r="AG18" s="1448" t="s">
        <v>132</v>
      </c>
      <c r="AH18" s="1440">
        <f>MAX(AG17:AM17)</f>
        <v>4</v>
      </c>
      <c r="AI18"/>
      <c r="AJ18"/>
      <c r="AK18"/>
      <c r="AL18"/>
      <c r="AM18" s="1640"/>
      <c r="AN18" s="1638" t="s">
        <v>132</v>
      </c>
      <c r="AO18" s="1447">
        <f>MAX(AN17:AV17)</f>
        <v>4</v>
      </c>
      <c r="AP18" s="1639"/>
      <c r="AQ18" s="1335"/>
      <c r="AR18" s="1335"/>
      <c r="AS18" s="1639"/>
      <c r="AT18" s="1638" t="s">
        <v>132</v>
      </c>
      <c r="AU18" s="1447">
        <f>MAX(AT17:BB17)</f>
        <v>4</v>
      </c>
      <c r="AV18" s="1761"/>
      <c r="AW18" s="1761"/>
      <c r="AX18" s="1920"/>
      <c r="AY18" s="1638" t="s">
        <v>132</v>
      </c>
      <c r="AZ18" s="1447">
        <f>MAX(AY17:BG17)</f>
        <v>4</v>
      </c>
      <c r="BA18" s="1761"/>
      <c r="BB18" s="1762"/>
      <c r="BC18"/>
      <c r="BD18" s="1208"/>
      <c r="BE18" s="1208"/>
      <c r="BF18" s="1697"/>
      <c r="BG18"/>
      <c r="BH18" s="1208"/>
      <c r="BI18" s="1208"/>
      <c r="BJ18"/>
      <c r="BK18" s="1208"/>
      <c r="BL18" s="1208"/>
    </row>
    <row r="19" spans="1:64" s="213" customFormat="1">
      <c r="A19" s="1028"/>
      <c r="B19" s="1028"/>
      <c r="C19" s="1029"/>
      <c r="D19" s="1029"/>
      <c r="E19" s="1026"/>
      <c r="F19" s="1026"/>
      <c r="G19" s="1026"/>
      <c r="H19" s="1026"/>
      <c r="I19" s="1026"/>
      <c r="J19" s="1026"/>
      <c r="K19" s="1026"/>
      <c r="L19" s="1026"/>
      <c r="M19" s="1026"/>
      <c r="N19" s="1026"/>
      <c r="O19" s="1026"/>
      <c r="P19" s="1026"/>
      <c r="Q19" s="1026"/>
      <c r="R19" s="1026"/>
      <c r="S19" s="1026"/>
      <c r="T19" s="1026"/>
      <c r="U19" s="1027"/>
      <c r="V19" s="1027"/>
      <c r="W19" s="1042"/>
      <c r="X19" s="1042"/>
      <c r="Y19" s="1042"/>
      <c r="Z19" s="1042"/>
      <c r="AA19" s="1042"/>
      <c r="AB19" s="1042"/>
      <c r="AC19" s="1042"/>
      <c r="AD19" s="1042"/>
      <c r="AE19" s="1042"/>
      <c r="AF19" s="1042"/>
      <c r="AG19" s="1042"/>
      <c r="AH19" s="1042"/>
      <c r="AI19" s="1042"/>
      <c r="AJ19" s="1027"/>
      <c r="AK19" s="1042"/>
      <c r="AL19" s="1027"/>
      <c r="AM19" s="1027"/>
      <c r="AN19" s="1208"/>
      <c r="AO19" s="1208"/>
      <c r="AP19" s="1641"/>
      <c r="AQ19" s="1208"/>
      <c r="AR19" s="1208"/>
      <c r="AS19" s="1641"/>
      <c r="AT19" s="1641"/>
      <c r="AU19" s="1208"/>
      <c r="AV19" s="1208"/>
      <c r="AW19" s="1208"/>
      <c r="AX19" s="1641"/>
      <c r="AY19" s="1208"/>
      <c r="AZ19" s="1208"/>
      <c r="BA19" s="1208"/>
      <c r="BB19" s="1641"/>
      <c r="BC19" s="1027"/>
      <c r="BD19" s="1027"/>
      <c r="BE19" s="1027"/>
      <c r="BF19" s="1641"/>
      <c r="BG19" s="1027"/>
      <c r="BH19" s="1027"/>
      <c r="BI19" s="1027"/>
      <c r="BJ19" s="1027"/>
      <c r="BK19" s="1027"/>
      <c r="BL19" s="1027"/>
    </row>
    <row r="20" spans="1:64" s="213" customFormat="1">
      <c r="A20" s="1028"/>
      <c r="B20" s="1028"/>
      <c r="C20" s="1029"/>
      <c r="D20" s="1029"/>
      <c r="E20" s="1026"/>
      <c r="F20" s="1026"/>
      <c r="G20" s="1026"/>
      <c r="H20" s="1026"/>
      <c r="I20" s="1026"/>
      <c r="J20" s="1026"/>
      <c r="K20" s="1026"/>
      <c r="L20" s="1026"/>
      <c r="M20" s="1026"/>
      <c r="N20" s="1026"/>
      <c r="O20" s="1026"/>
      <c r="P20" s="1026"/>
      <c r="Q20" s="1026"/>
      <c r="R20" s="1026"/>
      <c r="S20" s="1026"/>
      <c r="T20" s="1026"/>
      <c r="U20" s="1027"/>
      <c r="V20" s="1027"/>
      <c r="W20" s="1042"/>
      <c r="X20" s="1042"/>
      <c r="Y20" s="1042"/>
      <c r="Z20" s="1042"/>
      <c r="AA20" s="1042"/>
      <c r="AB20" s="1042"/>
      <c r="AC20" s="1042"/>
      <c r="AD20" s="1042"/>
      <c r="AE20" s="1042"/>
      <c r="AF20" s="1042"/>
      <c r="AG20" s="1042"/>
      <c r="AH20" s="1042"/>
      <c r="AI20" s="1042"/>
      <c r="AJ20" s="1027"/>
      <c r="AK20" s="1042"/>
      <c r="AL20" s="1027"/>
      <c r="AM20" s="1027"/>
      <c r="AN20" s="1027"/>
      <c r="AO20" s="1027"/>
      <c r="AP20" s="1042"/>
      <c r="AQ20" s="1027"/>
      <c r="AR20" s="1027"/>
      <c r="AS20" s="1042"/>
      <c r="AT20" s="1042"/>
      <c r="AU20" s="1027"/>
      <c r="AV20" s="1027"/>
      <c r="AW20" s="1027"/>
      <c r="AX20" s="1042"/>
      <c r="AY20" s="1027"/>
      <c r="AZ20" s="1027"/>
      <c r="BA20" s="1027"/>
      <c r="BB20" s="1042"/>
      <c r="BC20" s="1027"/>
      <c r="BD20" s="1027"/>
      <c r="BE20" s="1027"/>
      <c r="BF20" s="1042"/>
      <c r="BG20" s="1027"/>
      <c r="BH20" s="1027"/>
      <c r="BI20" s="1027"/>
      <c r="BJ20" s="1027"/>
      <c r="BK20" s="1027"/>
      <c r="BL20" s="1027"/>
    </row>
    <row r="21" spans="1:64" s="213" customFormat="1">
      <c r="A21" s="1028"/>
      <c r="B21" s="1028"/>
      <c r="C21" s="1029"/>
      <c r="D21" s="1029"/>
      <c r="E21" s="1026"/>
      <c r="F21" s="1026"/>
      <c r="G21" s="1026"/>
      <c r="H21" s="1026"/>
      <c r="I21" s="1026"/>
      <c r="J21" s="1026"/>
      <c r="K21" s="1026"/>
      <c r="L21" s="1026"/>
      <c r="M21" s="1026"/>
      <c r="N21" s="1026"/>
      <c r="O21" s="1026"/>
      <c r="P21" s="1026"/>
      <c r="Q21" s="1026"/>
      <c r="R21" s="1026"/>
      <c r="S21" s="1026"/>
      <c r="T21" s="1026"/>
      <c r="U21" s="1027"/>
      <c r="V21" s="1027"/>
      <c r="W21" s="1042"/>
      <c r="X21" s="1042"/>
      <c r="Y21" s="1042"/>
      <c r="Z21" s="1042"/>
      <c r="AA21" s="1042"/>
      <c r="AB21" s="1042"/>
      <c r="AC21" s="1042"/>
      <c r="AD21" s="1042"/>
      <c r="AE21" s="1042"/>
      <c r="AF21" s="1042"/>
      <c r="AG21" s="1042"/>
      <c r="AH21" s="1042"/>
      <c r="AI21" s="1042"/>
      <c r="AJ21" s="1027"/>
      <c r="AK21" s="1042"/>
      <c r="AL21" s="1027"/>
      <c r="AM21" s="1027"/>
      <c r="AN21" s="1027"/>
      <c r="AO21" s="1027"/>
      <c r="AP21" s="1042"/>
      <c r="AQ21" s="1027"/>
      <c r="AR21" s="1027"/>
      <c r="AS21" s="1042"/>
      <c r="AT21" s="1042"/>
      <c r="AU21" s="1027"/>
      <c r="AV21" s="1027"/>
      <c r="AW21" s="1027"/>
      <c r="AX21" s="1042"/>
      <c r="AY21" s="1027"/>
      <c r="AZ21" s="1027"/>
      <c r="BA21" s="1027"/>
      <c r="BB21" s="1042"/>
      <c r="BC21" s="1027"/>
      <c r="BD21" s="1027"/>
      <c r="BE21" s="1027"/>
      <c r="BF21" s="1042"/>
      <c r="BG21" s="1027"/>
      <c r="BH21" s="1027"/>
      <c r="BI21" s="1027"/>
      <c r="BJ21" s="1027"/>
      <c r="BK21" s="1027"/>
      <c r="BL21" s="1027"/>
    </row>
    <row r="22" spans="1:64" s="213" customFormat="1">
      <c r="A22" s="1028"/>
      <c r="B22" s="1028"/>
      <c r="C22" s="1029"/>
      <c r="D22" s="1029"/>
      <c r="E22" s="1026"/>
      <c r="F22" s="1026"/>
      <c r="G22" s="1026"/>
      <c r="H22" s="1026"/>
      <c r="I22" s="1026"/>
      <c r="J22" s="1026"/>
      <c r="K22" s="1026"/>
      <c r="L22" s="1026"/>
      <c r="M22" s="1026"/>
      <c r="N22" s="1026"/>
      <c r="O22" s="1026"/>
      <c r="P22" s="1026"/>
      <c r="Q22" s="1026"/>
      <c r="R22" s="1026"/>
      <c r="S22" s="1026"/>
      <c r="T22" s="1026"/>
      <c r="U22" s="1027"/>
      <c r="V22" s="1027"/>
      <c r="W22" s="1042"/>
      <c r="X22" s="1042"/>
      <c r="Y22" s="1042"/>
      <c r="Z22" s="1042"/>
      <c r="AA22" s="1042"/>
      <c r="AB22" s="1042"/>
      <c r="AC22" s="1042"/>
      <c r="AD22" s="1042"/>
      <c r="AE22" s="1042"/>
      <c r="AF22" s="1042"/>
      <c r="AG22" s="1042"/>
      <c r="AH22" s="1042"/>
      <c r="AI22" s="1042"/>
      <c r="AJ22" s="1027"/>
      <c r="AK22" s="1042"/>
      <c r="AL22" s="1027"/>
      <c r="AM22" s="1027"/>
      <c r="AN22" s="1027"/>
      <c r="AO22" s="1027"/>
      <c r="AP22" s="1042"/>
      <c r="AQ22" s="1027"/>
      <c r="AR22" s="1027"/>
      <c r="AS22" s="1042"/>
      <c r="AT22" s="1042"/>
      <c r="AU22" s="1027"/>
      <c r="AV22" s="1027"/>
      <c r="AW22" s="1027"/>
      <c r="AX22" s="1042"/>
      <c r="AY22" s="1027"/>
      <c r="AZ22" s="1027"/>
      <c r="BA22" s="1027"/>
      <c r="BB22" s="1042"/>
      <c r="BC22" s="1027"/>
      <c r="BD22" s="1027"/>
      <c r="BE22" s="1027"/>
      <c r="BF22" s="1042"/>
      <c r="BG22" s="1027"/>
      <c r="BH22" s="1027"/>
      <c r="BI22" s="1027"/>
      <c r="BJ22" s="1027"/>
      <c r="BK22" s="1027"/>
      <c r="BL22" s="1027"/>
    </row>
    <row r="23" spans="1:64" s="213" customFormat="1">
      <c r="A23" s="1028"/>
      <c r="B23" s="1028"/>
      <c r="C23" s="1029"/>
      <c r="D23" s="1029"/>
      <c r="E23" s="1026"/>
      <c r="F23" s="1026"/>
      <c r="G23" s="1026"/>
      <c r="H23" s="1026"/>
      <c r="I23" s="1026"/>
      <c r="J23" s="1026"/>
      <c r="K23" s="1026"/>
      <c r="L23" s="1026"/>
      <c r="M23" s="1026"/>
      <c r="N23" s="1026"/>
      <c r="O23" s="1026"/>
      <c r="P23" s="1026"/>
      <c r="Q23" s="1026"/>
      <c r="R23" s="1026"/>
      <c r="S23" s="1026"/>
      <c r="T23" s="1026"/>
      <c r="U23" s="1027"/>
      <c r="V23" s="1027"/>
      <c r="W23" s="1042"/>
      <c r="X23" s="1042"/>
      <c r="Y23" s="1042"/>
      <c r="Z23" s="1042"/>
      <c r="AA23" s="1042"/>
      <c r="AB23" s="1042"/>
      <c r="AC23" s="1042"/>
      <c r="AD23" s="1042"/>
      <c r="AE23" s="1042"/>
      <c r="AF23" s="1042"/>
      <c r="AG23" s="1042"/>
      <c r="AH23" s="1042"/>
      <c r="AI23" s="1042"/>
      <c r="AJ23" s="1027"/>
      <c r="AK23" s="1042"/>
      <c r="AL23" s="1027"/>
      <c r="AM23" s="1027"/>
      <c r="AN23" s="1027"/>
      <c r="AO23" s="1027"/>
      <c r="AP23" s="1042"/>
      <c r="AQ23" s="1027"/>
      <c r="AR23" s="1027"/>
      <c r="AS23" s="1042"/>
      <c r="AT23" s="1042"/>
      <c r="AU23" s="1027"/>
      <c r="AV23" s="1027"/>
      <c r="AW23" s="1027"/>
      <c r="AX23" s="1042"/>
      <c r="AY23" s="1027"/>
      <c r="AZ23" s="1027"/>
      <c r="BA23" s="1027"/>
      <c r="BB23" s="1042"/>
      <c r="BC23" s="1027"/>
      <c r="BD23" s="1027"/>
      <c r="BE23" s="1027"/>
      <c r="BF23" s="1042"/>
      <c r="BG23" s="1027"/>
      <c r="BH23" s="1027"/>
      <c r="BI23" s="1027"/>
      <c r="BJ23" s="1027"/>
      <c r="BK23" s="1027"/>
      <c r="BL23" s="1027"/>
    </row>
    <row r="24" spans="1:64" s="213" customFormat="1">
      <c r="A24" s="1028"/>
      <c r="B24" s="1028"/>
      <c r="C24" s="1029"/>
      <c r="D24" s="1029"/>
      <c r="E24" s="1026"/>
      <c r="F24" s="1026"/>
      <c r="G24" s="1026"/>
      <c r="H24" s="1026"/>
      <c r="I24" s="1026"/>
      <c r="J24" s="1026"/>
      <c r="K24" s="1026"/>
      <c r="L24" s="1026"/>
      <c r="M24" s="1026"/>
      <c r="N24" s="1026"/>
      <c r="O24" s="1026"/>
      <c r="P24" s="1026"/>
      <c r="Q24" s="1026"/>
      <c r="R24" s="1026"/>
      <c r="S24" s="1026"/>
      <c r="T24" s="1026"/>
      <c r="U24" s="1027"/>
      <c r="V24" s="1027"/>
      <c r="W24" s="1042"/>
      <c r="X24" s="1042"/>
      <c r="Y24" s="1042"/>
      <c r="Z24" s="1042"/>
      <c r="AA24" s="1042"/>
      <c r="AB24" s="1042"/>
      <c r="AC24" s="1042"/>
      <c r="AD24" s="1042"/>
      <c r="AE24" s="1042"/>
      <c r="AF24" s="1042"/>
      <c r="AG24" s="1042"/>
      <c r="AH24" s="1042"/>
      <c r="AI24" s="1042"/>
      <c r="AJ24" s="1027"/>
      <c r="AK24" s="1042"/>
      <c r="AL24" s="1027"/>
      <c r="AM24" s="1027"/>
      <c r="AN24" s="1027"/>
      <c r="AO24" s="1027"/>
      <c r="AP24" s="1042"/>
      <c r="AQ24" s="1027"/>
      <c r="AR24" s="1027"/>
      <c r="AS24" s="1042"/>
      <c r="AT24" s="1042"/>
      <c r="AU24" s="1027"/>
      <c r="AV24" s="1027"/>
      <c r="AW24" s="1027"/>
      <c r="AX24" s="1042"/>
      <c r="AY24" s="1027"/>
      <c r="AZ24" s="1027"/>
      <c r="BA24" s="1027"/>
      <c r="BB24" s="1042"/>
      <c r="BC24" s="1027"/>
      <c r="BD24" s="1027"/>
      <c r="BE24" s="1027"/>
      <c r="BF24" s="1042"/>
      <c r="BG24" s="1027"/>
      <c r="BH24" s="1027"/>
      <c r="BI24" s="1027"/>
      <c r="BJ24" s="1027"/>
      <c r="BK24" s="1027"/>
      <c r="BL24" s="1027"/>
    </row>
    <row r="25" spans="1:64" s="213" customFormat="1">
      <c r="A25" s="1028"/>
      <c r="B25" s="1028"/>
      <c r="C25" s="1029"/>
      <c r="D25" s="1029"/>
      <c r="E25" s="1026"/>
      <c r="F25" s="1026"/>
      <c r="G25" s="1026"/>
      <c r="H25" s="1026"/>
      <c r="I25" s="1026"/>
      <c r="J25" s="1026"/>
      <c r="K25" s="1026"/>
      <c r="L25" s="1026"/>
      <c r="M25" s="1026"/>
      <c r="N25" s="1026"/>
      <c r="O25" s="1026"/>
      <c r="P25" s="1026"/>
      <c r="Q25" s="1026"/>
      <c r="R25" s="1026"/>
      <c r="S25" s="1026"/>
      <c r="T25" s="1026"/>
      <c r="U25" s="1027"/>
      <c r="V25" s="1027"/>
      <c r="W25" s="1042"/>
      <c r="X25" s="1042"/>
      <c r="Y25" s="1042"/>
      <c r="Z25" s="1042"/>
      <c r="AA25" s="1042"/>
      <c r="AB25" s="1042"/>
      <c r="AC25" s="1042"/>
      <c r="AD25" s="1042"/>
      <c r="AE25" s="1042"/>
      <c r="AF25" s="1042"/>
      <c r="AG25" s="1042"/>
      <c r="AH25" s="1042"/>
      <c r="AI25" s="1042"/>
      <c r="AJ25" s="1027"/>
      <c r="AK25" s="1042"/>
      <c r="AL25" s="1027"/>
      <c r="AM25" s="1027"/>
      <c r="AN25" s="1027"/>
      <c r="AO25" s="1027"/>
      <c r="AP25" s="1042"/>
      <c r="AQ25" s="1027"/>
      <c r="AR25" s="1027"/>
      <c r="AS25" s="1042"/>
      <c r="AT25" s="1042"/>
      <c r="AU25" s="1027"/>
      <c r="AV25" s="1027"/>
      <c r="AW25" s="1027"/>
      <c r="AX25" s="1042"/>
      <c r="AY25" s="1027"/>
      <c r="AZ25" s="1027"/>
      <c r="BA25" s="1027"/>
      <c r="BB25" s="1042"/>
      <c r="BC25" s="1027"/>
      <c r="BD25" s="1027"/>
      <c r="BE25" s="1027"/>
      <c r="BF25" s="1042"/>
      <c r="BG25" s="1027"/>
      <c r="BH25" s="1027"/>
      <c r="BI25" s="1027"/>
      <c r="BJ25" s="1027"/>
      <c r="BK25" s="1027"/>
      <c r="BL25" s="1027"/>
    </row>
    <row r="26" spans="1:64" s="213" customFormat="1">
      <c r="A26" s="1028"/>
      <c r="B26" s="1028"/>
      <c r="C26" s="1029"/>
      <c r="D26" s="1029"/>
      <c r="E26" s="1026"/>
      <c r="F26" s="1026"/>
      <c r="G26" s="1026"/>
      <c r="H26" s="1026"/>
      <c r="I26" s="1026"/>
      <c r="J26" s="1026"/>
      <c r="K26" s="1026"/>
      <c r="L26" s="1026"/>
      <c r="M26" s="1026"/>
      <c r="N26" s="1026"/>
      <c r="O26" s="1026"/>
      <c r="P26" s="1026"/>
      <c r="Q26" s="1026"/>
      <c r="R26" s="1026"/>
      <c r="S26" s="1026"/>
      <c r="T26" s="1026"/>
      <c r="U26" s="1027"/>
      <c r="V26" s="1027"/>
      <c r="W26" s="1042"/>
      <c r="X26" s="1042"/>
      <c r="Y26" s="1042"/>
      <c r="Z26" s="1042"/>
      <c r="AA26" s="1042"/>
      <c r="AB26" s="1042"/>
      <c r="AC26" s="1042"/>
      <c r="AD26" s="1042"/>
      <c r="AE26" s="1042"/>
      <c r="AF26" s="1042"/>
      <c r="AG26" s="1042"/>
      <c r="AH26" s="1042"/>
      <c r="AI26" s="1042"/>
      <c r="AJ26" s="1027"/>
      <c r="AK26" s="1042"/>
      <c r="AL26" s="1027"/>
      <c r="AM26" s="1027"/>
      <c r="AN26" s="1027"/>
      <c r="AO26" s="1027"/>
      <c r="AP26" s="1042"/>
      <c r="AQ26" s="1027"/>
      <c r="AR26" s="1027"/>
      <c r="AS26" s="1042"/>
      <c r="AT26" s="1042"/>
      <c r="AU26" s="1027"/>
      <c r="AV26" s="1027"/>
      <c r="AW26" s="1027"/>
      <c r="AX26" s="1042"/>
      <c r="AY26" s="1027"/>
      <c r="AZ26" s="1027"/>
      <c r="BA26" s="1027"/>
      <c r="BB26" s="1042"/>
      <c r="BC26" s="1027"/>
      <c r="BD26" s="1027"/>
      <c r="BE26" s="1027"/>
      <c r="BF26" s="1042"/>
      <c r="BG26" s="1027"/>
      <c r="BH26" s="1027"/>
      <c r="BI26" s="1027"/>
      <c r="BJ26" s="1027"/>
      <c r="BK26" s="1027"/>
      <c r="BL26" s="1027"/>
    </row>
    <row r="27" spans="1:64" s="213" customFormat="1">
      <c r="A27" s="1028"/>
      <c r="B27" s="1028"/>
      <c r="C27" s="1029"/>
      <c r="D27" s="1029"/>
      <c r="E27" s="1026"/>
      <c r="F27" s="1026"/>
      <c r="G27" s="1026"/>
      <c r="H27" s="1026"/>
      <c r="I27" s="1026"/>
      <c r="J27" s="1026"/>
      <c r="K27" s="1026"/>
      <c r="L27" s="1026"/>
      <c r="M27" s="1026"/>
      <c r="N27" s="1026"/>
      <c r="O27" s="1026"/>
      <c r="P27" s="1026"/>
      <c r="Q27" s="1026"/>
      <c r="R27" s="1026"/>
      <c r="S27" s="1026"/>
      <c r="T27" s="1026"/>
      <c r="U27" s="1027"/>
      <c r="V27" s="1027"/>
      <c r="W27" s="1042"/>
      <c r="X27" s="1042"/>
      <c r="Y27" s="1042"/>
      <c r="Z27" s="1042"/>
      <c r="AA27" s="1042"/>
      <c r="AB27" s="1042"/>
      <c r="AC27" s="1042"/>
      <c r="AD27" s="1042"/>
      <c r="AE27" s="1042"/>
      <c r="AF27" s="1042"/>
      <c r="AG27" s="1042"/>
      <c r="AH27" s="1042"/>
      <c r="AI27" s="1042"/>
      <c r="AJ27" s="1027"/>
      <c r="AK27" s="1042"/>
      <c r="AL27" s="1027"/>
      <c r="AM27" s="1027"/>
      <c r="AN27" s="1027"/>
      <c r="AO27" s="1027"/>
      <c r="AP27" s="1042"/>
      <c r="AQ27" s="1027"/>
      <c r="AR27" s="1027"/>
      <c r="AS27" s="1042"/>
      <c r="AT27" s="1042"/>
      <c r="AU27" s="1027"/>
      <c r="AV27" s="1027"/>
      <c r="AW27" s="1027"/>
      <c r="AX27" s="1042"/>
      <c r="AY27" s="1027"/>
      <c r="AZ27" s="1027"/>
      <c r="BA27" s="1027"/>
      <c r="BB27" s="1042"/>
      <c r="BC27" s="1027"/>
      <c r="BD27" s="1027"/>
      <c r="BE27" s="1027"/>
      <c r="BF27" s="1042"/>
      <c r="BG27" s="1027"/>
      <c r="BH27" s="1027"/>
      <c r="BI27" s="1027"/>
      <c r="BJ27" s="1027"/>
      <c r="BK27" s="1027"/>
      <c r="BL27" s="1027"/>
    </row>
    <row r="28" spans="1:64" s="213" customFormat="1">
      <c r="A28" s="1028"/>
      <c r="B28" s="1028"/>
      <c r="C28" s="1029"/>
      <c r="D28" s="1029"/>
      <c r="E28" s="1026"/>
      <c r="F28" s="1026"/>
      <c r="G28" s="1026"/>
      <c r="H28" s="1026"/>
      <c r="I28" s="1026"/>
      <c r="J28" s="1026"/>
      <c r="K28" s="1026"/>
      <c r="L28" s="1026"/>
      <c r="M28" s="1026"/>
      <c r="N28" s="1026"/>
      <c r="O28" s="1026"/>
      <c r="P28" s="1026"/>
      <c r="Q28" s="1026"/>
      <c r="R28" s="1026"/>
      <c r="S28" s="1026"/>
      <c r="T28" s="1026"/>
      <c r="U28" s="1027"/>
      <c r="V28" s="1027"/>
      <c r="W28" s="1042"/>
      <c r="X28" s="1042"/>
      <c r="Y28" s="1042"/>
      <c r="Z28" s="1042"/>
      <c r="AA28" s="1042"/>
      <c r="AB28" s="1042"/>
      <c r="AC28" s="1042"/>
      <c r="AD28" s="1042"/>
      <c r="AE28" s="1042"/>
      <c r="AF28" s="1042"/>
      <c r="AG28" s="1042"/>
      <c r="AH28" s="1042"/>
      <c r="AI28" s="1042"/>
      <c r="AJ28" s="1027"/>
      <c r="AK28" s="1042"/>
      <c r="AL28" s="1027"/>
      <c r="AM28" s="1027"/>
      <c r="AN28" s="1027"/>
      <c r="AO28" s="1027"/>
      <c r="AP28" s="1042"/>
      <c r="AQ28" s="1027"/>
      <c r="AR28" s="1027"/>
      <c r="AS28" s="1042"/>
      <c r="AT28" s="1042"/>
      <c r="AU28" s="1027"/>
      <c r="AV28" s="1027"/>
      <c r="AW28" s="1027"/>
      <c r="AX28" s="1042"/>
      <c r="AY28" s="1027"/>
      <c r="AZ28" s="1027"/>
      <c r="BA28" s="1027"/>
      <c r="BB28" s="1042"/>
      <c r="BC28" s="1027"/>
      <c r="BD28" s="1027"/>
      <c r="BE28" s="1027"/>
      <c r="BF28" s="1042"/>
      <c r="BG28" s="1027"/>
      <c r="BH28" s="1027"/>
      <c r="BI28" s="1027"/>
      <c r="BJ28" s="1027"/>
      <c r="BK28" s="1027"/>
      <c r="BL28" s="1027"/>
    </row>
    <row r="29" spans="1:64" s="213" customFormat="1">
      <c r="A29" s="1028"/>
      <c r="B29" s="1028"/>
      <c r="C29" s="1029"/>
      <c r="D29" s="1029"/>
      <c r="E29" s="1026"/>
      <c r="F29" s="1026"/>
      <c r="G29" s="1026"/>
      <c r="H29" s="1026"/>
      <c r="I29" s="1026"/>
      <c r="J29" s="1026"/>
      <c r="K29" s="1026"/>
      <c r="L29" s="1026"/>
      <c r="M29" s="1026"/>
      <c r="N29" s="1026"/>
      <c r="O29" s="1026"/>
      <c r="P29" s="1026"/>
      <c r="Q29" s="1026"/>
      <c r="R29" s="1026"/>
      <c r="S29" s="1026"/>
      <c r="T29" s="1026"/>
      <c r="U29" s="1027"/>
      <c r="V29" s="1027"/>
      <c r="W29" s="1042"/>
      <c r="X29" s="1042"/>
      <c r="Y29" s="1042"/>
      <c r="Z29" s="1042"/>
      <c r="AA29" s="1042"/>
      <c r="AB29" s="1042"/>
      <c r="AC29" s="1042"/>
      <c r="AD29" s="1042"/>
      <c r="AE29" s="1042"/>
      <c r="AF29" s="1042"/>
      <c r="AG29" s="1042"/>
      <c r="AH29" s="1042"/>
      <c r="AI29" s="1042"/>
      <c r="AJ29" s="1027"/>
      <c r="AK29" s="1042"/>
      <c r="AL29" s="1027"/>
      <c r="AM29" s="1027"/>
      <c r="AN29" s="1027"/>
      <c r="AO29" s="1027"/>
      <c r="AP29" s="1042"/>
      <c r="AQ29" s="1027"/>
      <c r="AR29" s="1027"/>
      <c r="AS29" s="1042"/>
      <c r="AT29" s="1042"/>
      <c r="AU29" s="1027"/>
      <c r="AV29" s="1027"/>
      <c r="AW29" s="1027"/>
      <c r="AX29" s="1042"/>
      <c r="AY29" s="1027"/>
      <c r="AZ29" s="1027"/>
      <c r="BA29" s="1027"/>
      <c r="BB29" s="1042"/>
      <c r="BC29" s="1027"/>
      <c r="BD29" s="1027"/>
      <c r="BE29" s="1027"/>
      <c r="BF29" s="1042"/>
      <c r="BG29" s="1027"/>
      <c r="BH29" s="1027"/>
      <c r="BI29" s="1027"/>
      <c r="BJ29" s="1027"/>
      <c r="BK29" s="1027"/>
      <c r="BL29" s="1027"/>
    </row>
    <row r="30" spans="1:64" s="213" customFormat="1">
      <c r="A30" s="1028"/>
      <c r="B30" s="1028"/>
      <c r="C30" s="1029"/>
      <c r="D30" s="1029"/>
      <c r="E30" s="1026"/>
      <c r="F30" s="1026"/>
      <c r="G30" s="1026"/>
      <c r="H30" s="1026"/>
      <c r="I30" s="1026"/>
      <c r="J30" s="1026"/>
      <c r="K30" s="1026"/>
      <c r="L30" s="1026"/>
      <c r="M30" s="1026"/>
      <c r="N30" s="1026"/>
      <c r="O30" s="1026"/>
      <c r="P30" s="1026"/>
      <c r="Q30" s="1026"/>
      <c r="R30" s="1026"/>
      <c r="S30" s="1026"/>
      <c r="T30" s="1026"/>
      <c r="U30" s="1027"/>
      <c r="V30" s="1027"/>
      <c r="W30" s="1042"/>
      <c r="X30" s="1042"/>
      <c r="Y30" s="1042"/>
      <c r="Z30" s="1042"/>
      <c r="AA30" s="1042"/>
      <c r="AB30" s="1042"/>
      <c r="AC30" s="1042"/>
      <c r="AD30" s="1042"/>
      <c r="AE30" s="1042"/>
      <c r="AF30" s="1042"/>
      <c r="AG30" s="1042"/>
      <c r="AH30" s="1042"/>
      <c r="AI30" s="1042"/>
      <c r="AJ30" s="1027"/>
      <c r="AK30" s="1042"/>
      <c r="AL30" s="1027"/>
      <c r="AM30" s="1027"/>
      <c r="AN30" s="1027"/>
      <c r="AO30" s="1027"/>
      <c r="AP30" s="1042"/>
      <c r="AQ30" s="1027"/>
      <c r="AR30" s="1027"/>
      <c r="AS30" s="1042"/>
      <c r="AT30" s="1042"/>
      <c r="AU30" s="1027"/>
      <c r="AV30" s="1027"/>
      <c r="AW30" s="1027"/>
      <c r="AX30" s="1042"/>
      <c r="AY30" s="1027"/>
      <c r="AZ30" s="1027"/>
      <c r="BA30" s="1027"/>
      <c r="BB30" s="1042"/>
      <c r="BC30" s="1027"/>
      <c r="BD30" s="1027"/>
      <c r="BE30" s="1027"/>
      <c r="BF30" s="1042"/>
      <c r="BG30" s="1027"/>
      <c r="BH30" s="1027"/>
      <c r="BI30" s="1027"/>
      <c r="BJ30" s="1027"/>
      <c r="BK30" s="1027"/>
      <c r="BL30" s="1027"/>
    </row>
    <row r="31" spans="1:64" s="213" customFormat="1">
      <c r="A31" s="1028"/>
      <c r="B31" s="1028"/>
      <c r="C31" s="1029"/>
      <c r="D31" s="1029"/>
      <c r="E31" s="1026"/>
      <c r="F31" s="1026"/>
      <c r="G31" s="1026"/>
      <c r="H31" s="1026"/>
      <c r="I31" s="1026"/>
      <c r="J31" s="1026"/>
      <c r="K31" s="1026"/>
      <c r="L31" s="1026"/>
      <c r="M31" s="1026"/>
      <c r="N31" s="1026"/>
      <c r="O31" s="1026"/>
      <c r="P31" s="1026"/>
      <c r="Q31" s="1026"/>
      <c r="R31" s="1026"/>
      <c r="S31" s="1026"/>
      <c r="T31" s="1026"/>
      <c r="U31" s="1027"/>
      <c r="V31" s="1027"/>
      <c r="W31" s="1042"/>
      <c r="X31" s="1042"/>
      <c r="Y31" s="1042"/>
      <c r="Z31" s="1042"/>
      <c r="AA31" s="1042"/>
      <c r="AB31" s="1042"/>
      <c r="AC31" s="1042"/>
      <c r="AD31" s="1042"/>
      <c r="AE31" s="1042"/>
      <c r="AF31" s="1042"/>
      <c r="AG31" s="1042"/>
      <c r="AH31" s="1042"/>
      <c r="AI31" s="1042"/>
      <c r="AJ31" s="1027"/>
      <c r="AK31" s="1042"/>
      <c r="AL31" s="1027"/>
      <c r="AM31" s="1027"/>
      <c r="AN31" s="1027"/>
      <c r="AO31" s="1027"/>
      <c r="AP31" s="1042"/>
      <c r="AQ31" s="1027"/>
      <c r="AR31" s="1027"/>
      <c r="AS31" s="1042"/>
      <c r="AT31" s="1042"/>
      <c r="AU31" s="1027"/>
      <c r="AV31" s="1027"/>
      <c r="AW31" s="1027"/>
      <c r="AX31" s="1042"/>
      <c r="AY31" s="1027"/>
      <c r="AZ31" s="1027"/>
      <c r="BA31" s="1027"/>
      <c r="BB31" s="1042"/>
      <c r="BC31" s="1027"/>
      <c r="BD31" s="1027"/>
      <c r="BE31" s="1027"/>
      <c r="BF31" s="1042"/>
      <c r="BG31" s="1027"/>
      <c r="BH31" s="1027"/>
      <c r="BI31" s="1027"/>
      <c r="BJ31" s="1027"/>
      <c r="BK31" s="1027"/>
      <c r="BL31" s="1027"/>
    </row>
    <row r="32" spans="1:64" s="213" customFormat="1">
      <c r="A32" s="1028"/>
      <c r="B32" s="1028"/>
      <c r="C32" s="1029"/>
      <c r="D32" s="1029"/>
      <c r="E32" s="1026"/>
      <c r="F32" s="1026"/>
      <c r="G32" s="1026"/>
      <c r="H32" s="1026"/>
      <c r="I32" s="1026"/>
      <c r="J32" s="1026"/>
      <c r="K32" s="1026"/>
      <c r="L32" s="1026"/>
      <c r="M32" s="1026"/>
      <c r="N32" s="1026"/>
      <c r="O32" s="1026"/>
      <c r="P32" s="1026"/>
      <c r="Q32" s="1026"/>
      <c r="R32" s="1026"/>
      <c r="S32" s="1026"/>
      <c r="T32" s="1026"/>
      <c r="U32" s="1027"/>
      <c r="V32" s="1027"/>
      <c r="W32" s="1042"/>
      <c r="X32" s="1042"/>
      <c r="Y32" s="1042"/>
      <c r="Z32" s="1042"/>
      <c r="AA32" s="1042"/>
      <c r="AB32" s="1042"/>
      <c r="AC32" s="1042"/>
      <c r="AD32" s="1042"/>
      <c r="AE32" s="1042"/>
      <c r="AF32" s="1042"/>
      <c r="AG32" s="1042"/>
      <c r="AH32" s="1042"/>
      <c r="AI32" s="1042"/>
      <c r="AJ32" s="1027"/>
      <c r="AK32" s="1042"/>
      <c r="AL32" s="1027"/>
      <c r="AM32" s="1027"/>
      <c r="AN32" s="1027"/>
      <c r="AO32" s="1027"/>
      <c r="AP32" s="1042"/>
      <c r="AQ32" s="1027"/>
      <c r="AR32" s="1027"/>
      <c r="AS32" s="1042"/>
      <c r="AT32" s="1042"/>
      <c r="AU32" s="1027"/>
      <c r="AV32" s="1027"/>
      <c r="AW32" s="1027"/>
      <c r="AX32" s="1042"/>
      <c r="AY32" s="1027"/>
      <c r="AZ32" s="1027"/>
      <c r="BA32" s="1027"/>
      <c r="BB32" s="1042"/>
      <c r="BC32" s="1027"/>
      <c r="BD32" s="1027"/>
      <c r="BE32" s="1027"/>
      <c r="BF32" s="1042"/>
      <c r="BG32" s="1027"/>
      <c r="BH32" s="1027"/>
      <c r="BI32" s="1027"/>
      <c r="BJ32" s="1027"/>
      <c r="BK32" s="1027"/>
      <c r="BL32" s="1027"/>
    </row>
    <row r="33" spans="1:64" s="213" customFormat="1">
      <c r="A33" s="1028"/>
      <c r="B33" s="1028"/>
      <c r="C33" s="1029"/>
      <c r="D33" s="1029"/>
      <c r="E33" s="1026"/>
      <c r="F33" s="1026"/>
      <c r="G33" s="1026"/>
      <c r="H33" s="1026"/>
      <c r="I33" s="1026"/>
      <c r="J33" s="1026"/>
      <c r="K33" s="1026"/>
      <c r="L33" s="1026"/>
      <c r="M33" s="1026"/>
      <c r="N33" s="1026"/>
      <c r="O33" s="1026"/>
      <c r="P33" s="1026"/>
      <c r="Q33" s="1026"/>
      <c r="R33" s="1026"/>
      <c r="S33" s="1026"/>
      <c r="T33" s="1026"/>
      <c r="U33" s="1027"/>
      <c r="V33" s="1027"/>
      <c r="W33" s="1042"/>
      <c r="X33" s="1042"/>
      <c r="Y33" s="1042"/>
      <c r="Z33" s="1042"/>
      <c r="AA33" s="1042"/>
      <c r="AB33" s="1042"/>
      <c r="AC33" s="1042"/>
      <c r="AD33" s="1042"/>
      <c r="AE33" s="1042"/>
      <c r="AF33" s="1042"/>
      <c r="AG33" s="1042"/>
      <c r="AH33" s="1042"/>
      <c r="AI33" s="1042"/>
      <c r="AJ33" s="1027"/>
      <c r="AK33" s="1042"/>
      <c r="AL33" s="1027"/>
      <c r="AM33" s="1027"/>
      <c r="AN33" s="1027"/>
      <c r="AO33" s="1027"/>
      <c r="AP33" s="1042"/>
      <c r="AQ33" s="1027"/>
      <c r="AR33" s="1027"/>
      <c r="AS33" s="1042"/>
      <c r="AT33" s="1042"/>
      <c r="AU33" s="1027"/>
      <c r="AV33" s="1027"/>
      <c r="AW33" s="1027"/>
      <c r="AX33" s="1042"/>
      <c r="AY33" s="1027"/>
      <c r="AZ33" s="1027"/>
      <c r="BA33" s="1027"/>
      <c r="BB33" s="1042"/>
      <c r="BC33" s="1027"/>
      <c r="BD33" s="1027"/>
      <c r="BE33" s="1027"/>
      <c r="BF33" s="1042"/>
      <c r="BG33" s="1027"/>
      <c r="BH33" s="1027"/>
      <c r="BI33" s="1027"/>
      <c r="BJ33" s="1027"/>
      <c r="BK33" s="1027"/>
      <c r="BL33" s="1027"/>
    </row>
    <row r="34" spans="1:64" s="213" customFormat="1">
      <c r="A34" s="1028"/>
      <c r="B34" s="1028"/>
      <c r="C34" s="1029"/>
      <c r="D34" s="1029"/>
      <c r="E34" s="1026"/>
      <c r="F34" s="1026"/>
      <c r="G34" s="1026"/>
      <c r="H34" s="1026"/>
      <c r="I34" s="1026"/>
      <c r="J34" s="1026"/>
      <c r="K34" s="1026"/>
      <c r="L34" s="1026"/>
      <c r="M34" s="1026"/>
      <c r="N34" s="1026"/>
      <c r="O34" s="1026"/>
      <c r="P34" s="1026"/>
      <c r="Q34" s="1026"/>
      <c r="R34" s="1026"/>
      <c r="S34" s="1026"/>
      <c r="T34" s="1026"/>
      <c r="U34" s="1027"/>
      <c r="V34" s="1027"/>
      <c r="W34" s="1042"/>
      <c r="X34" s="1042"/>
      <c r="Y34" s="1042"/>
      <c r="Z34" s="1042"/>
      <c r="AA34" s="1042"/>
      <c r="AB34" s="1042"/>
      <c r="AC34" s="1042"/>
      <c r="AD34" s="1042"/>
      <c r="AE34" s="1042"/>
      <c r="AF34" s="1042"/>
      <c r="AG34" s="1042"/>
      <c r="AH34" s="1042"/>
      <c r="AI34" s="1042"/>
      <c r="AJ34" s="1027"/>
      <c r="AK34" s="1042"/>
      <c r="AL34" s="1027"/>
      <c r="AM34" s="1027"/>
      <c r="AN34" s="1027"/>
      <c r="AO34" s="1027"/>
      <c r="AP34" s="1042"/>
      <c r="AQ34" s="1027"/>
      <c r="AR34" s="1027"/>
      <c r="AS34" s="1042"/>
      <c r="AT34" s="1042"/>
      <c r="AU34" s="1027"/>
      <c r="AV34" s="1027"/>
      <c r="AW34" s="1027"/>
      <c r="AX34" s="1042"/>
      <c r="AY34" s="1027"/>
      <c r="AZ34" s="1027"/>
      <c r="BA34" s="1027"/>
      <c r="BB34" s="1042"/>
      <c r="BC34" s="1027"/>
      <c r="BD34" s="1027"/>
      <c r="BE34" s="1027"/>
      <c r="BF34" s="1042"/>
      <c r="BG34" s="1027"/>
      <c r="BH34" s="1027"/>
      <c r="BI34" s="1027"/>
      <c r="BJ34" s="1027"/>
      <c r="BK34" s="1027"/>
      <c r="BL34" s="1027"/>
    </row>
    <row r="35" spans="1:64" s="213" customFormat="1">
      <c r="A35" s="1028"/>
      <c r="B35" s="1028"/>
      <c r="C35" s="1029"/>
      <c r="D35" s="1029"/>
      <c r="E35" s="1026"/>
      <c r="F35" s="1026"/>
      <c r="G35" s="1026"/>
      <c r="H35" s="1026"/>
      <c r="I35" s="1026"/>
      <c r="J35" s="1026"/>
      <c r="K35" s="1026"/>
      <c r="L35" s="1026"/>
      <c r="M35" s="1026"/>
      <c r="N35" s="1026"/>
      <c r="O35" s="1026"/>
      <c r="P35" s="1026"/>
      <c r="Q35" s="1026"/>
      <c r="R35" s="1026"/>
      <c r="S35" s="1026"/>
      <c r="T35" s="1026"/>
      <c r="U35" s="1027"/>
      <c r="V35" s="1027"/>
      <c r="W35" s="1042"/>
      <c r="X35" s="1042"/>
      <c r="Y35" s="1042"/>
      <c r="Z35" s="1042"/>
      <c r="AA35" s="1042"/>
      <c r="AB35" s="1042"/>
      <c r="AC35" s="1042"/>
      <c r="AD35" s="1042"/>
      <c r="AE35" s="1042"/>
      <c r="AF35" s="1042"/>
      <c r="AG35" s="1042"/>
      <c r="AH35" s="1042"/>
      <c r="AI35" s="1042"/>
      <c r="AJ35" s="1027"/>
      <c r="AK35" s="1042"/>
      <c r="AL35" s="1027"/>
      <c r="AM35" s="1027"/>
      <c r="AN35" s="1027"/>
      <c r="AO35" s="1027"/>
      <c r="AP35" s="1042"/>
      <c r="AQ35" s="1027"/>
      <c r="AR35" s="1027"/>
      <c r="AS35" s="1042"/>
      <c r="AT35" s="1042"/>
      <c r="AU35" s="1027"/>
      <c r="AV35" s="1027"/>
      <c r="AW35" s="1027"/>
      <c r="AX35" s="1042"/>
      <c r="AY35" s="1027"/>
      <c r="AZ35" s="1027"/>
      <c r="BA35" s="1027"/>
      <c r="BB35" s="1042"/>
      <c r="BC35" s="1027"/>
      <c r="BD35" s="1027"/>
      <c r="BE35" s="1027"/>
      <c r="BF35" s="1042"/>
      <c r="BG35" s="1027"/>
      <c r="BH35" s="1027"/>
      <c r="BI35" s="1027"/>
      <c r="BJ35" s="1027"/>
      <c r="BK35" s="1027"/>
      <c r="BL35" s="1027"/>
    </row>
    <row r="36" spans="1:64" s="213" customFormat="1">
      <c r="A36" s="1028"/>
      <c r="B36" s="1028"/>
      <c r="C36" s="1029"/>
      <c r="D36" s="1029"/>
      <c r="E36" s="1026"/>
      <c r="F36" s="1026"/>
      <c r="G36" s="1026"/>
      <c r="H36" s="1026"/>
      <c r="I36" s="1026"/>
      <c r="J36" s="1026"/>
      <c r="K36" s="1026"/>
      <c r="L36" s="1026"/>
      <c r="M36" s="1026"/>
      <c r="N36" s="1026"/>
      <c r="O36" s="1026"/>
      <c r="P36" s="1026"/>
      <c r="Q36" s="1026"/>
      <c r="R36" s="1026"/>
      <c r="S36" s="1026"/>
      <c r="T36" s="1026"/>
      <c r="U36" s="1027"/>
      <c r="V36" s="1027"/>
      <c r="W36" s="1042"/>
      <c r="X36" s="1042"/>
      <c r="Y36" s="1042"/>
      <c r="Z36" s="1042"/>
      <c r="AA36" s="1042"/>
      <c r="AB36" s="1042"/>
      <c r="AC36" s="1042"/>
      <c r="AD36" s="1042"/>
      <c r="AE36" s="1042"/>
      <c r="AF36" s="1042"/>
      <c r="AG36" s="1042"/>
      <c r="AH36" s="1042"/>
      <c r="AI36" s="1042"/>
      <c r="AJ36" s="1027"/>
      <c r="AK36" s="1042"/>
      <c r="AL36" s="1027"/>
      <c r="AM36" s="1027"/>
      <c r="AN36" s="1027"/>
      <c r="AO36" s="1027"/>
      <c r="AP36" s="1042"/>
      <c r="AQ36" s="1027"/>
      <c r="AR36" s="1027"/>
      <c r="AS36" s="1042"/>
      <c r="AT36" s="1042"/>
      <c r="AU36" s="1027"/>
      <c r="AV36" s="1027"/>
      <c r="AW36" s="1027"/>
      <c r="AX36" s="1042"/>
      <c r="AY36" s="1027"/>
      <c r="AZ36" s="1027"/>
      <c r="BA36" s="1027"/>
      <c r="BB36" s="1042"/>
      <c r="BC36" s="1027"/>
      <c r="BD36" s="1027"/>
      <c r="BE36" s="1027"/>
      <c r="BF36" s="1042"/>
      <c r="BG36" s="1027"/>
      <c r="BH36" s="1027"/>
      <c r="BI36" s="1027"/>
      <c r="BJ36" s="1027"/>
      <c r="BK36" s="1027"/>
      <c r="BL36" s="1027"/>
    </row>
    <row r="37" spans="1:64" s="213" customFormat="1">
      <c r="A37" s="1028"/>
      <c r="B37" s="1028"/>
      <c r="C37" s="1029"/>
      <c r="D37" s="1029"/>
      <c r="E37" s="1026"/>
      <c r="F37" s="1026"/>
      <c r="G37" s="1026"/>
      <c r="H37" s="1026"/>
      <c r="I37" s="1026"/>
      <c r="J37" s="1026"/>
      <c r="K37" s="1026"/>
      <c r="L37" s="1026"/>
      <c r="M37" s="1026"/>
      <c r="N37" s="1026"/>
      <c r="O37" s="1026"/>
      <c r="P37" s="1026"/>
      <c r="Q37" s="1026"/>
      <c r="R37" s="1026"/>
      <c r="S37" s="1026"/>
      <c r="T37" s="1026"/>
      <c r="U37" s="1027"/>
      <c r="V37" s="1027"/>
      <c r="W37" s="1042"/>
      <c r="X37" s="1042"/>
      <c r="Y37" s="1042"/>
      <c r="Z37" s="1042"/>
      <c r="AA37" s="1042"/>
      <c r="AB37" s="1042"/>
      <c r="AC37" s="1042"/>
      <c r="AD37" s="1042"/>
      <c r="AE37" s="1042"/>
      <c r="AF37" s="1042"/>
      <c r="AG37" s="1042"/>
      <c r="AH37" s="1042"/>
      <c r="AI37" s="1042"/>
      <c r="AJ37" s="1027"/>
      <c r="AK37" s="1042"/>
      <c r="AL37" s="1027"/>
      <c r="AM37" s="1027"/>
      <c r="AN37" s="1027"/>
      <c r="AO37" s="1027"/>
      <c r="AP37" s="1042"/>
      <c r="AQ37" s="1027"/>
      <c r="AR37" s="1027"/>
      <c r="AS37" s="1042"/>
      <c r="AT37" s="1042"/>
      <c r="AU37" s="1027"/>
      <c r="AV37" s="1027"/>
      <c r="AW37" s="1027"/>
      <c r="AX37" s="1042"/>
      <c r="AY37" s="1027"/>
      <c r="AZ37" s="1027"/>
      <c r="BA37" s="1027"/>
      <c r="BB37" s="1042"/>
      <c r="BC37" s="1027"/>
      <c r="BD37" s="1027"/>
      <c r="BE37" s="1027"/>
      <c r="BF37" s="1042"/>
      <c r="BG37" s="1027"/>
      <c r="BH37" s="1027"/>
      <c r="BI37" s="1027"/>
      <c r="BJ37" s="1027"/>
      <c r="BK37" s="1027"/>
      <c r="BL37" s="1027"/>
    </row>
    <row r="38" spans="1:64" s="213" customFormat="1">
      <c r="A38" s="1028"/>
      <c r="B38" s="1028"/>
      <c r="C38" s="1029"/>
      <c r="D38" s="1029"/>
      <c r="E38" s="1026"/>
      <c r="F38" s="1026"/>
      <c r="G38" s="1026"/>
      <c r="H38" s="1026"/>
      <c r="I38" s="1026"/>
      <c r="J38" s="1026"/>
      <c r="K38" s="1026"/>
      <c r="L38" s="1026"/>
      <c r="M38" s="1026"/>
      <c r="N38" s="1026"/>
      <c r="O38" s="1026"/>
      <c r="P38" s="1026"/>
      <c r="Q38" s="1026"/>
      <c r="R38" s="1026"/>
      <c r="S38" s="1026"/>
      <c r="T38" s="1026"/>
      <c r="U38" s="1027"/>
      <c r="V38" s="1027"/>
      <c r="W38" s="1000"/>
      <c r="X38" s="1042"/>
      <c r="Y38" s="1042"/>
      <c r="Z38" s="1027"/>
      <c r="AA38" s="1027"/>
      <c r="AB38" s="1027"/>
      <c r="AC38" s="991"/>
      <c r="AD38" s="1027"/>
      <c r="AE38" s="1027"/>
      <c r="AF38" s="1027"/>
      <c r="AG38" s="1154"/>
      <c r="AH38" s="1027"/>
      <c r="AI38" s="991"/>
      <c r="AJ38" s="1027"/>
      <c r="AK38" s="991"/>
      <c r="AL38" s="1027"/>
      <c r="AM38" s="1027"/>
      <c r="AN38" s="1027"/>
      <c r="AO38" s="1027"/>
      <c r="AP38" s="1042"/>
      <c r="AQ38" s="1027"/>
      <c r="AR38" s="1027"/>
      <c r="AS38" s="1042"/>
      <c r="AT38" s="1042"/>
      <c r="AU38" s="1027"/>
      <c r="AV38" s="1027"/>
      <c r="AW38" s="1027"/>
      <c r="AX38" s="1042"/>
      <c r="AY38" s="1027"/>
      <c r="AZ38" s="1027"/>
      <c r="BA38" s="1027"/>
      <c r="BB38" s="1042"/>
      <c r="BC38" s="1027"/>
      <c r="BD38" s="1027"/>
      <c r="BE38" s="1027"/>
      <c r="BF38" s="1042"/>
      <c r="BG38" s="1027"/>
      <c r="BH38" s="1027"/>
      <c r="BI38" s="1027"/>
      <c r="BJ38" s="1027"/>
      <c r="BK38" s="1027"/>
      <c r="BL38" s="1027"/>
    </row>
    <row r="39" spans="1:64" s="213" customFormat="1">
      <c r="A39" s="1028"/>
      <c r="B39" s="1028"/>
      <c r="C39" s="1029"/>
      <c r="D39" s="1029"/>
      <c r="E39" s="1026"/>
      <c r="F39" s="1026"/>
      <c r="G39" s="1026"/>
      <c r="H39" s="1026"/>
      <c r="I39" s="1026"/>
      <c r="J39" s="1026"/>
      <c r="K39" s="1026"/>
      <c r="L39" s="1026"/>
      <c r="M39" s="1026"/>
      <c r="N39" s="1026"/>
      <c r="O39" s="1026"/>
      <c r="P39" s="1026"/>
      <c r="Q39" s="1026"/>
      <c r="R39" s="1026"/>
      <c r="S39" s="1026"/>
      <c r="T39" s="1026"/>
      <c r="U39" s="1027"/>
      <c r="V39" s="1027"/>
      <c r="W39" s="1000"/>
      <c r="X39" s="1042"/>
      <c r="Y39" s="1042"/>
      <c r="Z39" s="1027"/>
      <c r="AA39" s="1027"/>
      <c r="AB39" s="1027"/>
      <c r="AC39" s="991"/>
      <c r="AD39" s="1027"/>
      <c r="AE39" s="1027"/>
      <c r="AF39" s="1027"/>
      <c r="AG39" s="1154"/>
      <c r="AH39" s="1027"/>
      <c r="AI39" s="991"/>
      <c r="AJ39" s="1027"/>
      <c r="AK39" s="991"/>
      <c r="AL39" s="1027"/>
      <c r="AM39" s="1027"/>
      <c r="AN39" s="1027"/>
      <c r="AO39" s="1027"/>
      <c r="AP39" s="1042"/>
      <c r="AQ39" s="1027"/>
      <c r="AR39" s="1027"/>
      <c r="AS39" s="1042"/>
      <c r="AT39" s="1042"/>
      <c r="AU39" s="1027"/>
      <c r="AV39" s="1027"/>
      <c r="AW39" s="1027"/>
      <c r="AX39" s="1042"/>
      <c r="AY39" s="1027"/>
      <c r="AZ39" s="1027"/>
      <c r="BA39" s="1027"/>
      <c r="BB39" s="1042"/>
      <c r="BC39" s="1027"/>
      <c r="BD39" s="1027"/>
      <c r="BE39" s="1027"/>
      <c r="BF39" s="1042"/>
      <c r="BG39" s="1027"/>
      <c r="BH39" s="1027"/>
      <c r="BI39" s="1027"/>
      <c r="BJ39" s="1027"/>
      <c r="BK39" s="1027"/>
      <c r="BL39" s="1027"/>
    </row>
    <row r="40" spans="1:64" s="213" customFormat="1">
      <c r="A40" s="1028"/>
      <c r="B40" s="1028"/>
      <c r="C40" s="1029"/>
      <c r="D40" s="1029"/>
      <c r="E40" s="1026"/>
      <c r="F40" s="1026"/>
      <c r="G40" s="1026"/>
      <c r="H40" s="1026"/>
      <c r="I40" s="1026"/>
      <c r="J40" s="1026"/>
      <c r="K40" s="1026"/>
      <c r="L40" s="1026"/>
      <c r="M40" s="1026"/>
      <c r="N40" s="1026"/>
      <c r="O40" s="1026"/>
      <c r="P40" s="1026"/>
      <c r="Q40" s="1026"/>
      <c r="R40" s="1026"/>
      <c r="S40" s="1026"/>
      <c r="T40" s="1026"/>
      <c r="U40" s="1027"/>
      <c r="V40" s="1027"/>
      <c r="W40" s="1000"/>
      <c r="X40" s="1042"/>
      <c r="Y40" s="1042"/>
      <c r="Z40" s="1027"/>
      <c r="AA40" s="1027"/>
      <c r="AB40" s="1027"/>
      <c r="AC40" s="991"/>
      <c r="AD40" s="1027"/>
      <c r="AE40" s="1027"/>
      <c r="AF40" s="1027"/>
      <c r="AG40" s="1154"/>
      <c r="AH40" s="1027"/>
      <c r="AI40" s="991"/>
      <c r="AJ40" s="1027"/>
      <c r="AK40" s="991"/>
      <c r="AL40" s="1027"/>
      <c r="AM40" s="1027"/>
      <c r="AN40" s="1027"/>
      <c r="AO40" s="1027"/>
      <c r="AP40" s="1042"/>
      <c r="AQ40" s="1027"/>
      <c r="AR40" s="1027"/>
      <c r="AS40" s="1042"/>
      <c r="AT40" s="1042"/>
      <c r="AU40" s="1027"/>
      <c r="AV40" s="1027"/>
      <c r="AW40" s="1027"/>
      <c r="AX40" s="1042"/>
      <c r="AY40" s="1027"/>
      <c r="AZ40" s="1027"/>
      <c r="BA40" s="1027"/>
      <c r="BB40" s="1042"/>
      <c r="BC40" s="1027"/>
      <c r="BD40" s="1027"/>
      <c r="BE40" s="1027"/>
      <c r="BF40" s="1042"/>
      <c r="BG40" s="1027"/>
      <c r="BH40" s="1027"/>
      <c r="BI40" s="1027"/>
      <c r="BJ40" s="1027"/>
      <c r="BK40" s="1027"/>
      <c r="BL40" s="1027"/>
    </row>
    <row r="41" spans="1:64" s="213" customFormat="1">
      <c r="A41" s="1028"/>
      <c r="B41" s="1028"/>
      <c r="C41" s="1029"/>
      <c r="D41" s="1029"/>
      <c r="E41" s="1026"/>
      <c r="F41" s="1026"/>
      <c r="G41" s="1026"/>
      <c r="H41" s="1026"/>
      <c r="I41" s="1026"/>
      <c r="J41" s="1026"/>
      <c r="K41" s="1026"/>
      <c r="L41" s="1026"/>
      <c r="M41" s="1026"/>
      <c r="N41" s="1026"/>
      <c r="O41" s="1026"/>
      <c r="P41" s="1026"/>
      <c r="Q41" s="1026"/>
      <c r="R41" s="1026"/>
      <c r="S41" s="1026"/>
      <c r="T41" s="1026"/>
      <c r="U41" s="1027"/>
      <c r="V41" s="1027"/>
      <c r="W41" s="1000"/>
      <c r="X41" s="1042"/>
      <c r="Y41" s="1042"/>
      <c r="Z41" s="1027"/>
      <c r="AA41" s="1027"/>
      <c r="AB41" s="1027"/>
      <c r="AC41" s="991"/>
      <c r="AD41" s="1027"/>
      <c r="AE41" s="1027"/>
      <c r="AF41" s="1027"/>
      <c r="AG41" s="1154"/>
      <c r="AH41" s="1027"/>
      <c r="AI41" s="991"/>
      <c r="AJ41" s="1027"/>
      <c r="AK41" s="991"/>
      <c r="AL41" s="1027"/>
      <c r="AM41" s="1027"/>
      <c r="AN41" s="1027"/>
      <c r="AO41" s="1027"/>
      <c r="AP41" s="1042"/>
      <c r="AQ41" s="1027"/>
      <c r="AR41" s="1027"/>
      <c r="AS41" s="1042"/>
      <c r="AT41" s="1042"/>
      <c r="AU41" s="1027"/>
      <c r="AV41" s="1027"/>
      <c r="AW41" s="1027"/>
      <c r="AX41" s="1042"/>
      <c r="AY41" s="1027"/>
      <c r="AZ41" s="1027"/>
      <c r="BA41" s="1027"/>
      <c r="BB41" s="1042"/>
      <c r="BC41" s="1027"/>
      <c r="BD41" s="1027"/>
      <c r="BE41" s="1027"/>
      <c r="BF41" s="1042"/>
      <c r="BG41" s="1027"/>
      <c r="BH41" s="1027"/>
      <c r="BI41" s="1027"/>
      <c r="BJ41" s="1027"/>
      <c r="BK41" s="1027"/>
      <c r="BL41" s="1027"/>
    </row>
    <row r="42" spans="1:64" s="213" customFormat="1">
      <c r="A42" s="1028"/>
      <c r="B42" s="1028"/>
      <c r="C42" s="1029"/>
      <c r="D42" s="1029"/>
      <c r="E42" s="1026"/>
      <c r="F42" s="1026"/>
      <c r="G42" s="1026"/>
      <c r="H42" s="1026"/>
      <c r="I42" s="1026"/>
      <c r="J42" s="1026"/>
      <c r="K42" s="1026"/>
      <c r="L42" s="1026"/>
      <c r="M42" s="1026"/>
      <c r="N42" s="1026"/>
      <c r="O42" s="1026"/>
      <c r="P42" s="1026"/>
      <c r="Q42" s="1026"/>
      <c r="R42" s="1026"/>
      <c r="S42" s="1026"/>
      <c r="T42" s="1026"/>
      <c r="U42" s="1027"/>
      <c r="V42" s="1027"/>
      <c r="W42" s="1000"/>
      <c r="X42" s="1042"/>
      <c r="Y42" s="1042"/>
      <c r="Z42" s="1027"/>
      <c r="AA42" s="1027"/>
      <c r="AB42" s="1027"/>
      <c r="AC42" s="991"/>
      <c r="AD42" s="1027"/>
      <c r="AE42" s="1027"/>
      <c r="AF42" s="1027"/>
      <c r="AG42" s="1154"/>
      <c r="AH42" s="1027"/>
      <c r="AI42" s="991"/>
      <c r="AJ42" s="1027"/>
      <c r="AK42" s="991"/>
      <c r="AL42" s="1027"/>
      <c r="AM42" s="1027"/>
      <c r="AN42" s="1027"/>
      <c r="AO42" s="1027"/>
      <c r="AP42" s="1042"/>
      <c r="AQ42" s="1027"/>
      <c r="AR42" s="1027"/>
      <c r="AS42" s="1042"/>
      <c r="AT42" s="1042"/>
      <c r="AU42" s="1027"/>
      <c r="AV42" s="1027"/>
      <c r="AW42" s="1027"/>
      <c r="AX42" s="1042"/>
      <c r="AY42" s="1027"/>
      <c r="AZ42" s="1027"/>
      <c r="BA42" s="1027"/>
      <c r="BB42" s="1042"/>
      <c r="BC42" s="1027"/>
      <c r="BD42" s="1027"/>
      <c r="BE42" s="1027"/>
      <c r="BF42" s="1042"/>
      <c r="BG42" s="1027"/>
      <c r="BH42" s="1027"/>
      <c r="BI42" s="1027"/>
      <c r="BJ42" s="1027"/>
      <c r="BK42" s="1027"/>
      <c r="BL42" s="1027"/>
    </row>
    <row r="43" spans="1:64" s="213" customFormat="1">
      <c r="A43" s="1028"/>
      <c r="B43" s="1028"/>
      <c r="C43" s="1029"/>
      <c r="D43" s="1029"/>
      <c r="E43" s="1026"/>
      <c r="F43" s="1026"/>
      <c r="G43" s="1026"/>
      <c r="H43" s="1026"/>
      <c r="I43" s="1026"/>
      <c r="J43" s="1026"/>
      <c r="K43" s="1026"/>
      <c r="L43" s="1026"/>
      <c r="M43" s="1026"/>
      <c r="N43" s="1026"/>
      <c r="O43" s="1026"/>
      <c r="P43" s="1026"/>
      <c r="Q43" s="1026"/>
      <c r="R43" s="1026"/>
      <c r="S43" s="1026"/>
      <c r="T43" s="1026"/>
      <c r="U43" s="1027"/>
      <c r="V43" s="1027"/>
      <c r="W43" s="1000"/>
      <c r="X43" s="1042"/>
      <c r="Y43" s="1042"/>
      <c r="Z43" s="1027"/>
      <c r="AA43" s="1027"/>
      <c r="AB43" s="1027"/>
      <c r="AC43" s="991"/>
      <c r="AD43" s="1027"/>
      <c r="AE43" s="1027"/>
      <c r="AF43" s="1027"/>
      <c r="AG43" s="1154"/>
      <c r="AH43" s="1027"/>
      <c r="AI43" s="991"/>
      <c r="AJ43" s="1027"/>
      <c r="AK43" s="991"/>
      <c r="AL43" s="1027"/>
      <c r="AM43" s="1027"/>
      <c r="AN43" s="1027"/>
      <c r="AO43" s="1027"/>
      <c r="AP43" s="1042"/>
      <c r="AQ43" s="1027"/>
      <c r="AR43" s="1027"/>
      <c r="AS43" s="1042"/>
      <c r="AT43" s="1042"/>
      <c r="AU43" s="1027"/>
      <c r="AV43" s="1027"/>
      <c r="AW43" s="1027"/>
      <c r="AX43" s="1042"/>
      <c r="AY43" s="1027"/>
      <c r="AZ43" s="1027"/>
      <c r="BA43" s="1027"/>
      <c r="BB43" s="1042"/>
      <c r="BC43" s="1027"/>
      <c r="BD43" s="1027"/>
      <c r="BE43" s="1027"/>
      <c r="BF43" s="1042"/>
      <c r="BG43" s="1027"/>
      <c r="BH43" s="1027"/>
      <c r="BI43" s="1027"/>
      <c r="BJ43" s="1027"/>
      <c r="BK43" s="1027"/>
      <c r="BL43" s="1027"/>
    </row>
    <row r="44" spans="1:64" s="213" customFormat="1">
      <c r="A44" s="1028"/>
      <c r="B44" s="1028"/>
      <c r="C44" s="1029"/>
      <c r="D44" s="1029"/>
      <c r="E44" s="1026"/>
      <c r="F44" s="1026"/>
      <c r="G44" s="1026"/>
      <c r="H44" s="1026"/>
      <c r="I44" s="1026"/>
      <c r="J44" s="1026"/>
      <c r="K44" s="1026"/>
      <c r="L44" s="1026"/>
      <c r="M44" s="1026"/>
      <c r="N44" s="1026"/>
      <c r="O44" s="1026"/>
      <c r="P44" s="1026"/>
      <c r="Q44" s="1026"/>
      <c r="R44" s="1026"/>
      <c r="S44" s="1026"/>
      <c r="T44" s="1026"/>
      <c r="U44" s="1027"/>
      <c r="V44" s="1027"/>
      <c r="W44" s="1000"/>
      <c r="X44" s="1042"/>
      <c r="Y44" s="1042"/>
      <c r="Z44" s="1027"/>
      <c r="AA44" s="1027"/>
      <c r="AB44" s="1027"/>
      <c r="AC44" s="991"/>
      <c r="AD44" s="1027"/>
      <c r="AE44" s="1027"/>
      <c r="AF44" s="1027"/>
      <c r="AG44" s="1154"/>
      <c r="AH44" s="1027"/>
      <c r="AI44" s="991"/>
      <c r="AJ44" s="1027"/>
      <c r="AK44" s="991"/>
      <c r="AL44" s="1027"/>
      <c r="AM44" s="1027"/>
      <c r="AN44" s="1027"/>
      <c r="AO44" s="1027"/>
      <c r="AP44" s="1042"/>
      <c r="AQ44" s="1027"/>
      <c r="AR44" s="1027"/>
      <c r="AS44" s="1042"/>
      <c r="AT44" s="1042"/>
      <c r="AU44" s="1027"/>
      <c r="AV44" s="1027"/>
      <c r="AW44" s="1027"/>
      <c r="AX44" s="1042"/>
      <c r="AY44" s="1027"/>
      <c r="AZ44" s="1027"/>
      <c r="BA44" s="1027"/>
      <c r="BB44" s="1042"/>
      <c r="BC44" s="1027"/>
      <c r="BD44" s="1027"/>
      <c r="BE44" s="1027"/>
      <c r="BF44" s="1042"/>
      <c r="BG44" s="1027"/>
      <c r="BH44" s="1027"/>
      <c r="BI44" s="1027"/>
      <c r="BJ44" s="1027"/>
      <c r="BK44" s="1027"/>
      <c r="BL44" s="1027"/>
    </row>
    <row r="45" spans="1:64" s="213" customFormat="1">
      <c r="A45" s="1028"/>
      <c r="B45" s="1028"/>
      <c r="C45" s="1029"/>
      <c r="D45" s="1029"/>
      <c r="E45" s="1026"/>
      <c r="F45" s="1026"/>
      <c r="G45" s="1026"/>
      <c r="H45" s="1026"/>
      <c r="I45" s="1026"/>
      <c r="J45" s="1026"/>
      <c r="K45" s="1026"/>
      <c r="L45" s="1026"/>
      <c r="M45" s="1026"/>
      <c r="N45" s="1026"/>
      <c r="O45" s="1026"/>
      <c r="P45" s="1026"/>
      <c r="Q45" s="1026"/>
      <c r="R45" s="1026"/>
      <c r="S45" s="1026"/>
      <c r="T45" s="1026"/>
      <c r="U45" s="1027"/>
      <c r="V45" s="1027"/>
      <c r="W45" s="1000"/>
      <c r="X45" s="1042"/>
      <c r="Y45" s="1042"/>
      <c r="Z45" s="1027"/>
      <c r="AA45" s="1027"/>
      <c r="AB45" s="1027"/>
      <c r="AC45" s="991"/>
      <c r="AD45" s="1027"/>
      <c r="AE45" s="1027"/>
      <c r="AF45" s="1027"/>
      <c r="AG45" s="1154"/>
      <c r="AH45" s="1027"/>
      <c r="AI45" s="991"/>
      <c r="AJ45" s="1027"/>
      <c r="AK45" s="991"/>
      <c r="AL45" s="1027"/>
      <c r="AM45" s="1027"/>
      <c r="AN45" s="1027"/>
      <c r="AO45" s="1027"/>
      <c r="AP45" s="1042"/>
      <c r="AQ45" s="1027"/>
      <c r="AR45" s="1027"/>
      <c r="AS45" s="1042"/>
      <c r="AT45" s="1042"/>
      <c r="AU45" s="1027"/>
      <c r="AV45" s="1027"/>
      <c r="AW45" s="1027"/>
      <c r="AX45" s="1042"/>
      <c r="AY45" s="1027"/>
      <c r="AZ45" s="1027"/>
      <c r="BA45" s="1027"/>
      <c r="BB45" s="1042"/>
      <c r="BC45" s="1027"/>
      <c r="BD45" s="1027"/>
      <c r="BE45" s="1027"/>
      <c r="BF45" s="1042"/>
      <c r="BG45" s="1027"/>
      <c r="BH45" s="1027"/>
      <c r="BI45" s="1027"/>
      <c r="BJ45" s="1027"/>
      <c r="BK45" s="1027"/>
      <c r="BL45" s="1027"/>
    </row>
    <row r="46" spans="1:64" s="213" customFormat="1">
      <c r="A46" s="1028"/>
      <c r="B46" s="1028"/>
      <c r="C46" s="1029"/>
      <c r="D46" s="1029"/>
      <c r="E46" s="1026"/>
      <c r="F46" s="1026"/>
      <c r="G46" s="1026"/>
      <c r="H46" s="1026"/>
      <c r="I46" s="1026"/>
      <c r="J46" s="1026"/>
      <c r="K46" s="1026"/>
      <c r="L46" s="1026"/>
      <c r="M46" s="1026"/>
      <c r="N46" s="1026"/>
      <c r="O46" s="1026"/>
      <c r="P46" s="1026"/>
      <c r="Q46" s="1026"/>
      <c r="R46" s="1026"/>
      <c r="S46" s="1026"/>
      <c r="T46" s="1026"/>
      <c r="U46" s="1027"/>
      <c r="V46" s="1027"/>
      <c r="W46" s="1000"/>
      <c r="X46" s="1042"/>
      <c r="Y46" s="1042"/>
      <c r="Z46" s="1027"/>
      <c r="AA46" s="1027"/>
      <c r="AB46" s="1027"/>
      <c r="AC46" s="991"/>
      <c r="AD46" s="1027"/>
      <c r="AE46" s="1027"/>
      <c r="AF46" s="1027"/>
      <c r="AG46" s="1154"/>
      <c r="AH46" s="1027"/>
      <c r="AI46" s="991"/>
      <c r="AJ46" s="1027"/>
      <c r="AK46" s="991"/>
      <c r="AL46" s="1027"/>
      <c r="AM46" s="1027"/>
      <c r="AN46" s="1027"/>
      <c r="AO46" s="1027"/>
      <c r="AP46" s="1042"/>
      <c r="AQ46" s="1027"/>
      <c r="AR46" s="1027"/>
      <c r="AS46" s="1042"/>
      <c r="AT46" s="1042"/>
      <c r="AU46" s="1027"/>
      <c r="AV46" s="1027"/>
      <c r="AW46" s="1027"/>
      <c r="AX46" s="1042"/>
      <c r="AY46" s="1027"/>
      <c r="AZ46" s="1027"/>
      <c r="BA46" s="1027"/>
      <c r="BB46" s="1042"/>
      <c r="BC46" s="1027"/>
      <c r="BD46" s="1027"/>
      <c r="BE46" s="1027"/>
      <c r="BF46" s="1042"/>
      <c r="BG46" s="1027"/>
      <c r="BH46" s="1027"/>
      <c r="BI46" s="1027"/>
      <c r="BJ46" s="1027"/>
      <c r="BK46" s="1027"/>
      <c r="BL46" s="1027"/>
    </row>
    <row r="47" spans="1:64" s="213" customFormat="1">
      <c r="A47" s="1028"/>
      <c r="B47" s="1028"/>
      <c r="C47" s="1029"/>
      <c r="D47" s="1029"/>
      <c r="E47" s="1026"/>
      <c r="F47" s="1026"/>
      <c r="G47" s="1026"/>
      <c r="H47" s="1026"/>
      <c r="I47" s="1026"/>
      <c r="J47" s="1026"/>
      <c r="K47" s="1026"/>
      <c r="L47" s="1026"/>
      <c r="M47" s="1026"/>
      <c r="N47" s="1026"/>
      <c r="O47" s="1026"/>
      <c r="P47" s="1026"/>
      <c r="Q47" s="1026"/>
      <c r="R47" s="1026"/>
      <c r="S47" s="1026"/>
      <c r="T47" s="1026"/>
      <c r="U47" s="1027"/>
      <c r="V47" s="1027"/>
      <c r="W47" s="1000"/>
      <c r="X47" s="1042"/>
      <c r="Y47" s="1042"/>
      <c r="Z47" s="1027"/>
      <c r="AA47" s="1027"/>
      <c r="AB47" s="1027"/>
      <c r="AC47" s="991"/>
      <c r="AD47" s="1027"/>
      <c r="AE47" s="1027"/>
      <c r="AF47" s="1027"/>
      <c r="AG47" s="1154"/>
      <c r="AH47" s="1027"/>
      <c r="AI47" s="991"/>
      <c r="AJ47" s="1027"/>
      <c r="AK47" s="991"/>
      <c r="AL47" s="1027"/>
      <c r="AM47" s="1027"/>
      <c r="AN47" s="1027"/>
      <c r="AO47" s="1027"/>
      <c r="AP47" s="1042"/>
      <c r="AQ47" s="1027"/>
      <c r="AR47" s="1027"/>
      <c r="AS47" s="1042"/>
      <c r="AT47" s="1042"/>
      <c r="AU47" s="1027"/>
      <c r="AV47" s="1027"/>
      <c r="AW47" s="1027"/>
      <c r="AX47" s="1042"/>
      <c r="AY47" s="1027"/>
      <c r="AZ47" s="1027"/>
      <c r="BA47" s="1027"/>
      <c r="BB47" s="1042"/>
      <c r="BC47" s="1027"/>
      <c r="BD47" s="1027"/>
      <c r="BE47" s="1027"/>
      <c r="BF47" s="1042"/>
      <c r="BG47" s="1027"/>
      <c r="BH47" s="1027"/>
      <c r="BI47" s="1027"/>
      <c r="BJ47" s="1027"/>
      <c r="BK47" s="1027"/>
      <c r="BL47" s="1027"/>
    </row>
    <row r="48" spans="1:64" s="213" customFormat="1">
      <c r="A48" s="1028"/>
      <c r="B48" s="1028"/>
      <c r="C48" s="1029"/>
      <c r="D48" s="1029"/>
      <c r="E48" s="1026"/>
      <c r="F48" s="1026"/>
      <c r="G48" s="1026"/>
      <c r="H48" s="1026"/>
      <c r="I48" s="1026"/>
      <c r="J48" s="1026"/>
      <c r="K48" s="1026"/>
      <c r="L48" s="1026"/>
      <c r="M48" s="1026"/>
      <c r="N48" s="1026"/>
      <c r="O48" s="1026"/>
      <c r="P48" s="1026"/>
      <c r="Q48" s="1026"/>
      <c r="R48" s="1026"/>
      <c r="S48" s="1026"/>
      <c r="T48" s="1026"/>
      <c r="U48" s="1027"/>
      <c r="V48" s="1027"/>
      <c r="W48" s="1000"/>
      <c r="X48" s="1042"/>
      <c r="Y48" s="1042"/>
      <c r="Z48" s="1027"/>
      <c r="AA48" s="1027"/>
      <c r="AB48" s="1027"/>
      <c r="AC48" s="991"/>
      <c r="AD48" s="1027"/>
      <c r="AE48" s="1027"/>
      <c r="AF48" s="1027"/>
      <c r="AG48" s="1154"/>
      <c r="AH48" s="1027"/>
      <c r="AI48" s="991"/>
      <c r="AJ48" s="1027"/>
      <c r="AK48" s="991"/>
      <c r="AL48" s="1027"/>
      <c r="AM48" s="1027"/>
      <c r="AN48" s="1027"/>
      <c r="AO48" s="1027"/>
      <c r="AP48" s="1042"/>
      <c r="AQ48" s="1027"/>
      <c r="AR48" s="1027"/>
      <c r="AS48" s="1042"/>
      <c r="AT48" s="1042"/>
      <c r="AU48" s="1027"/>
      <c r="AV48" s="1027"/>
      <c r="AW48" s="1027"/>
      <c r="AX48" s="1042"/>
      <c r="AY48" s="1027"/>
      <c r="AZ48" s="1027"/>
      <c r="BA48" s="1027"/>
      <c r="BB48" s="1042"/>
      <c r="BC48" s="1027"/>
      <c r="BD48" s="1027"/>
      <c r="BE48" s="1027"/>
      <c r="BF48" s="1042"/>
      <c r="BG48" s="1027"/>
      <c r="BH48" s="1027"/>
      <c r="BI48" s="1027"/>
      <c r="BJ48" s="1027"/>
      <c r="BK48" s="1027"/>
      <c r="BL48" s="1027"/>
    </row>
    <row r="49" spans="1:64" s="213" customFormat="1">
      <c r="A49" s="1028"/>
      <c r="B49" s="1028"/>
      <c r="C49" s="1029"/>
      <c r="D49" s="1029"/>
      <c r="E49" s="1026"/>
      <c r="F49" s="1026"/>
      <c r="G49" s="1026"/>
      <c r="H49" s="1026"/>
      <c r="I49" s="1026"/>
      <c r="J49" s="1026"/>
      <c r="K49" s="1026"/>
      <c r="L49" s="1026"/>
      <c r="M49" s="1026"/>
      <c r="N49" s="1026"/>
      <c r="O49" s="1026"/>
      <c r="P49" s="1026"/>
      <c r="Q49" s="1026"/>
      <c r="R49" s="1026"/>
      <c r="S49" s="1026"/>
      <c r="T49" s="1026"/>
      <c r="U49" s="1027"/>
      <c r="V49" s="1027"/>
      <c r="W49" s="1000"/>
      <c r="X49" s="1042"/>
      <c r="Y49" s="1042"/>
      <c r="Z49" s="1027"/>
      <c r="AA49" s="1027"/>
      <c r="AB49" s="1027"/>
      <c r="AC49" s="991"/>
      <c r="AD49" s="1027"/>
      <c r="AE49" s="1027"/>
      <c r="AF49" s="1027"/>
      <c r="AG49" s="1154"/>
      <c r="AH49" s="1027"/>
      <c r="AI49" s="991"/>
      <c r="AJ49" s="1027"/>
      <c r="AK49" s="991"/>
      <c r="AL49" s="1027"/>
      <c r="AM49" s="1027"/>
      <c r="AN49" s="1027"/>
      <c r="AO49" s="1027"/>
      <c r="AP49" s="1042"/>
      <c r="AQ49" s="1027"/>
      <c r="AR49" s="1027"/>
      <c r="AS49" s="1042"/>
      <c r="AT49" s="1042"/>
      <c r="AU49" s="1027"/>
      <c r="AV49" s="1027"/>
      <c r="AW49" s="1027"/>
      <c r="AX49" s="1042"/>
      <c r="AY49" s="1027"/>
      <c r="AZ49" s="1027"/>
      <c r="BA49" s="1027"/>
      <c r="BB49" s="1042"/>
      <c r="BC49" s="1027"/>
      <c r="BD49" s="1027"/>
      <c r="BE49" s="1027"/>
      <c r="BF49" s="1042"/>
      <c r="BG49" s="1027"/>
      <c r="BH49" s="1027"/>
      <c r="BI49" s="1027"/>
      <c r="BJ49" s="1027"/>
      <c r="BK49" s="1027"/>
      <c r="BL49" s="1027"/>
    </row>
    <row r="50" spans="1:64" s="213" customFormat="1">
      <c r="A50" s="1028"/>
      <c r="B50" s="1028"/>
      <c r="C50" s="1029"/>
      <c r="D50" s="1029"/>
      <c r="E50" s="1026"/>
      <c r="F50" s="1026"/>
      <c r="G50" s="1026"/>
      <c r="H50" s="1026"/>
      <c r="I50" s="1026"/>
      <c r="J50" s="1026"/>
      <c r="K50" s="1026"/>
      <c r="L50" s="1026"/>
      <c r="M50" s="1026"/>
      <c r="N50" s="1026"/>
      <c r="O50" s="1026"/>
      <c r="P50" s="1026"/>
      <c r="Q50" s="1026"/>
      <c r="R50" s="1026"/>
      <c r="S50" s="1026"/>
      <c r="T50" s="1026"/>
      <c r="U50" s="1027"/>
      <c r="V50" s="1027"/>
      <c r="W50" s="1000"/>
      <c r="X50" s="1042"/>
      <c r="Y50" s="1042"/>
      <c r="Z50" s="1027"/>
      <c r="AA50" s="1027"/>
      <c r="AB50" s="1027"/>
      <c r="AC50" s="991"/>
      <c r="AD50" s="1027"/>
      <c r="AE50" s="1027"/>
      <c r="AF50" s="1027"/>
      <c r="AG50" s="1154"/>
      <c r="AH50" s="1027"/>
      <c r="AI50" s="991"/>
      <c r="AJ50" s="1027"/>
      <c r="AK50" s="991"/>
      <c r="AL50" s="1027"/>
      <c r="AM50" s="1027"/>
      <c r="AN50" s="1027"/>
      <c r="AO50" s="1027"/>
      <c r="AP50" s="1042"/>
      <c r="AQ50" s="1027"/>
      <c r="AR50" s="1027"/>
      <c r="AS50" s="1042"/>
      <c r="AT50" s="1042"/>
      <c r="AU50" s="1027"/>
      <c r="AV50" s="1027"/>
      <c r="AW50" s="1027"/>
      <c r="AX50" s="1042"/>
      <c r="AY50" s="1027"/>
      <c r="AZ50" s="1027"/>
      <c r="BA50" s="1027"/>
      <c r="BB50" s="1042"/>
      <c r="BC50" s="1027"/>
      <c r="BD50" s="1027"/>
      <c r="BE50" s="1027"/>
      <c r="BF50" s="1042"/>
      <c r="BG50" s="1027"/>
      <c r="BH50" s="1027"/>
      <c r="BI50" s="1027"/>
      <c r="BJ50" s="1027"/>
      <c r="BK50" s="1027"/>
      <c r="BL50" s="1027"/>
    </row>
    <row r="51" spans="1:64" s="213" customFormat="1">
      <c r="A51" s="1028"/>
      <c r="B51" s="1028"/>
      <c r="C51" s="1029"/>
      <c r="D51" s="1029"/>
      <c r="E51" s="1026"/>
      <c r="F51" s="1026"/>
      <c r="G51" s="1026"/>
      <c r="H51" s="1026"/>
      <c r="I51" s="1026"/>
      <c r="J51" s="1026"/>
      <c r="K51" s="1026"/>
      <c r="L51" s="1026"/>
      <c r="M51" s="1026"/>
      <c r="N51" s="1026"/>
      <c r="O51" s="1026"/>
      <c r="P51" s="1026"/>
      <c r="Q51" s="1026"/>
      <c r="R51" s="1026"/>
      <c r="S51" s="1026"/>
      <c r="T51" s="1026"/>
      <c r="U51" s="1027"/>
      <c r="V51" s="1027"/>
      <c r="W51" s="1000"/>
      <c r="X51" s="1042"/>
      <c r="Y51" s="1042"/>
      <c r="Z51" s="1027"/>
      <c r="AA51" s="1027"/>
      <c r="AB51" s="1027"/>
      <c r="AC51" s="991"/>
      <c r="AD51" s="1027"/>
      <c r="AE51" s="1027"/>
      <c r="AF51" s="1027"/>
      <c r="AG51" s="1154"/>
      <c r="AH51" s="1027"/>
      <c r="AI51" s="991"/>
      <c r="AJ51" s="1027"/>
      <c r="AK51" s="991"/>
      <c r="AL51" s="1027"/>
      <c r="AM51" s="1027"/>
      <c r="AN51" s="1027"/>
      <c r="AO51" s="1027"/>
      <c r="AP51" s="1042"/>
      <c r="AQ51" s="1027"/>
      <c r="AR51" s="1027"/>
      <c r="AS51" s="1042"/>
      <c r="AT51" s="1042"/>
      <c r="AU51" s="1027"/>
      <c r="AV51" s="1027"/>
      <c r="AW51" s="1027"/>
      <c r="AX51" s="1042"/>
      <c r="AY51" s="1027"/>
      <c r="AZ51" s="1027"/>
      <c r="BA51" s="1027"/>
      <c r="BB51" s="1042"/>
      <c r="BC51" s="1027"/>
      <c r="BD51" s="1027"/>
      <c r="BE51" s="1027"/>
      <c r="BF51" s="1042"/>
      <c r="BG51" s="1027"/>
      <c r="BH51" s="1027"/>
      <c r="BI51" s="1027"/>
      <c r="BJ51" s="1027"/>
      <c r="BK51" s="1027"/>
      <c r="BL51" s="1027"/>
    </row>
    <row r="52" spans="1:64" s="213" customFormat="1">
      <c r="A52" s="1028"/>
      <c r="B52" s="1028"/>
      <c r="C52" s="1029"/>
      <c r="D52" s="1029"/>
      <c r="E52" s="1026"/>
      <c r="F52" s="1026"/>
      <c r="G52" s="1026"/>
      <c r="H52" s="1026"/>
      <c r="I52" s="1026"/>
      <c r="J52" s="1026"/>
      <c r="K52" s="1026"/>
      <c r="L52" s="1026"/>
      <c r="M52" s="1026"/>
      <c r="N52" s="1026"/>
      <c r="O52" s="1026"/>
      <c r="P52" s="1026"/>
      <c r="Q52" s="1026"/>
      <c r="R52" s="1026"/>
      <c r="S52" s="1026"/>
      <c r="T52" s="1026"/>
      <c r="U52" s="1027"/>
      <c r="V52" s="1027"/>
      <c r="W52" s="1000"/>
      <c r="X52" s="1042"/>
      <c r="Y52" s="1042"/>
      <c r="Z52" s="1027"/>
      <c r="AA52" s="1027"/>
      <c r="AB52" s="1027"/>
      <c r="AC52" s="991"/>
      <c r="AD52" s="1027"/>
      <c r="AE52" s="1027"/>
      <c r="AF52" s="1027"/>
      <c r="AG52" s="1154"/>
      <c r="AH52" s="1027"/>
      <c r="AI52" s="991"/>
      <c r="AJ52" s="1027"/>
      <c r="AK52" s="991"/>
      <c r="AL52" s="1027"/>
      <c r="AM52" s="1027"/>
      <c r="AN52" s="1027"/>
      <c r="AO52" s="1027"/>
      <c r="AP52" s="1042"/>
      <c r="AQ52" s="1027"/>
      <c r="AR52" s="1027"/>
      <c r="AS52" s="1042"/>
      <c r="AT52" s="1042"/>
      <c r="AU52" s="1027"/>
      <c r="AV52" s="1027"/>
      <c r="AW52" s="1027"/>
      <c r="AX52" s="1042"/>
      <c r="AY52" s="1027"/>
      <c r="AZ52" s="1027"/>
      <c r="BA52" s="1027"/>
      <c r="BB52" s="1042"/>
      <c r="BC52" s="1027"/>
      <c r="BD52" s="1027"/>
      <c r="BE52" s="1027"/>
      <c r="BF52" s="1042"/>
      <c r="BG52" s="1027"/>
      <c r="BH52" s="1027"/>
      <c r="BI52" s="1027"/>
      <c r="BJ52" s="1027"/>
      <c r="BK52" s="1027"/>
      <c r="BL52" s="1027"/>
    </row>
    <row r="53" spans="1:64" s="213" customFormat="1">
      <c r="A53" s="1028"/>
      <c r="B53" s="1028"/>
      <c r="C53" s="1029"/>
      <c r="D53" s="1029"/>
      <c r="E53" s="1026"/>
      <c r="F53" s="1026"/>
      <c r="G53" s="1026"/>
      <c r="H53" s="1026"/>
      <c r="I53" s="1026"/>
      <c r="J53" s="1026"/>
      <c r="K53" s="1026"/>
      <c r="L53" s="1026"/>
      <c r="M53" s="1026"/>
      <c r="N53" s="1026"/>
      <c r="O53" s="1026"/>
      <c r="P53" s="1026"/>
      <c r="Q53" s="1026"/>
      <c r="R53" s="1026"/>
      <c r="S53" s="1026"/>
      <c r="T53" s="1026"/>
      <c r="U53" s="1027"/>
      <c r="V53" s="1027"/>
      <c r="W53" s="1000"/>
      <c r="X53" s="1042"/>
      <c r="Y53" s="1042"/>
      <c r="Z53" s="1027"/>
      <c r="AA53" s="1027"/>
      <c r="AB53" s="1027"/>
      <c r="AC53" s="991"/>
      <c r="AD53" s="1027"/>
      <c r="AE53" s="1027"/>
      <c r="AF53" s="1027"/>
      <c r="AG53" s="1154"/>
      <c r="AH53" s="1027"/>
      <c r="AI53" s="991"/>
      <c r="AJ53" s="1027"/>
      <c r="AK53" s="991"/>
      <c r="AL53" s="1027"/>
      <c r="AM53" s="1027"/>
      <c r="AN53" s="1027"/>
      <c r="AO53" s="1027"/>
      <c r="AP53" s="1042"/>
      <c r="AQ53" s="1027"/>
      <c r="AR53" s="1027"/>
      <c r="AS53" s="1042"/>
      <c r="AT53" s="1042"/>
      <c r="AU53" s="1027"/>
      <c r="AV53" s="1027"/>
      <c r="AW53" s="1027"/>
      <c r="AX53" s="1042"/>
      <c r="AY53" s="1027"/>
      <c r="AZ53" s="1027"/>
      <c r="BA53" s="1027"/>
      <c r="BB53" s="1042"/>
      <c r="BC53" s="1027"/>
      <c r="BD53" s="1027"/>
      <c r="BE53" s="1027"/>
      <c r="BF53" s="1042"/>
      <c r="BG53" s="1027"/>
      <c r="BH53" s="1027"/>
      <c r="BI53" s="1027"/>
      <c r="BJ53" s="1027"/>
      <c r="BK53" s="1027"/>
      <c r="BL53" s="1027"/>
    </row>
    <row r="54" spans="1:64" s="213" customFormat="1">
      <c r="A54" s="1028"/>
      <c r="B54" s="1028"/>
      <c r="C54" s="1029"/>
      <c r="D54" s="1029"/>
      <c r="E54" s="1026"/>
      <c r="F54" s="1026"/>
      <c r="G54" s="1026"/>
      <c r="H54" s="1026"/>
      <c r="I54" s="1026"/>
      <c r="J54" s="1026"/>
      <c r="K54" s="1026"/>
      <c r="L54" s="1026"/>
      <c r="M54" s="1026"/>
      <c r="N54" s="1026"/>
      <c r="O54" s="1026"/>
      <c r="P54" s="1026"/>
      <c r="Q54" s="1026"/>
      <c r="R54" s="1026"/>
      <c r="S54" s="1026"/>
      <c r="T54" s="1026"/>
      <c r="U54" s="1027"/>
      <c r="V54" s="1027"/>
      <c r="W54" s="1000"/>
      <c r="X54" s="1042"/>
      <c r="Y54" s="1042"/>
      <c r="Z54" s="1027"/>
      <c r="AA54" s="1027"/>
      <c r="AB54" s="1027"/>
      <c r="AC54" s="991"/>
      <c r="AD54" s="1027"/>
      <c r="AE54" s="1027"/>
      <c r="AF54" s="1027"/>
      <c r="AG54" s="1154"/>
      <c r="AH54" s="1027"/>
      <c r="AI54" s="991"/>
      <c r="AJ54" s="1027"/>
      <c r="AK54" s="991"/>
      <c r="AL54" s="1027"/>
      <c r="AM54" s="1027"/>
      <c r="AN54" s="1027"/>
      <c r="AO54" s="1027"/>
      <c r="AP54" s="1042"/>
      <c r="AQ54" s="1027"/>
      <c r="AR54" s="1027"/>
      <c r="AS54" s="1042"/>
      <c r="AT54" s="1042"/>
      <c r="AU54" s="1027"/>
      <c r="AV54" s="1027"/>
      <c r="AW54" s="1027"/>
      <c r="AX54" s="1042"/>
      <c r="AY54" s="1027"/>
      <c r="AZ54" s="1027"/>
      <c r="BA54" s="1027"/>
      <c r="BB54" s="1042"/>
      <c r="BC54" s="1027"/>
      <c r="BD54" s="1027"/>
      <c r="BE54" s="1027"/>
      <c r="BF54" s="1042"/>
      <c r="BG54" s="1027"/>
      <c r="BH54" s="1027"/>
      <c r="BI54" s="1027"/>
      <c r="BJ54" s="1027"/>
      <c r="BK54" s="1027"/>
      <c r="BL54" s="1027"/>
    </row>
    <row r="55" spans="1:64" s="213" customFormat="1">
      <c r="A55" s="1028"/>
      <c r="B55" s="1028"/>
      <c r="C55" s="1029"/>
      <c r="D55" s="1029"/>
      <c r="E55" s="1026"/>
      <c r="F55" s="1026"/>
      <c r="G55" s="1026"/>
      <c r="H55" s="1026"/>
      <c r="I55" s="1026"/>
      <c r="J55" s="1026"/>
      <c r="K55" s="1026"/>
      <c r="L55" s="1026"/>
      <c r="M55" s="1026"/>
      <c r="N55" s="1026"/>
      <c r="O55" s="1026"/>
      <c r="P55" s="1026"/>
      <c r="Q55" s="1026"/>
      <c r="R55" s="1026"/>
      <c r="S55" s="1026"/>
      <c r="T55" s="1026"/>
      <c r="U55" s="1027"/>
      <c r="V55" s="1027"/>
      <c r="W55" s="1000"/>
      <c r="X55" s="1042"/>
      <c r="Y55" s="1042"/>
      <c r="Z55" s="1027"/>
      <c r="AA55" s="1027"/>
      <c r="AB55" s="1027"/>
      <c r="AC55" s="991"/>
      <c r="AD55" s="1027"/>
      <c r="AE55" s="1027"/>
      <c r="AF55" s="1027"/>
      <c r="AG55" s="1154"/>
      <c r="AH55" s="1027"/>
      <c r="AI55" s="991"/>
      <c r="AJ55" s="1027"/>
      <c r="AK55" s="991"/>
      <c r="AL55" s="1027"/>
      <c r="AM55" s="1027"/>
      <c r="AN55" s="1027"/>
      <c r="AO55" s="1027"/>
      <c r="AP55" s="1042"/>
      <c r="AQ55" s="1027"/>
      <c r="AR55" s="1027"/>
      <c r="AS55" s="1042"/>
      <c r="AT55" s="1042"/>
      <c r="AU55" s="1027"/>
      <c r="AV55" s="1027"/>
      <c r="AW55" s="1027"/>
      <c r="AX55" s="1042"/>
      <c r="AY55" s="1027"/>
      <c r="AZ55" s="1027"/>
      <c r="BA55" s="1027"/>
      <c r="BB55" s="1042"/>
      <c r="BC55" s="1027"/>
      <c r="BD55" s="1027"/>
      <c r="BE55" s="1027"/>
      <c r="BF55" s="1042"/>
      <c r="BG55" s="1027"/>
      <c r="BH55" s="1027"/>
      <c r="BI55" s="1027"/>
      <c r="BJ55" s="1027"/>
      <c r="BK55" s="1027"/>
      <c r="BL55" s="1027"/>
    </row>
    <row r="56" spans="1:64" s="213" customFormat="1">
      <c r="A56" s="1028"/>
      <c r="B56" s="1028"/>
      <c r="C56" s="1029"/>
      <c r="D56" s="1029"/>
      <c r="E56" s="1026"/>
      <c r="F56" s="1026"/>
      <c r="G56" s="1026"/>
      <c r="H56" s="1026"/>
      <c r="I56" s="1026"/>
      <c r="J56" s="1026"/>
      <c r="K56" s="1026"/>
      <c r="L56" s="1026"/>
      <c r="M56" s="1026"/>
      <c r="N56" s="1026"/>
      <c r="O56" s="1026"/>
      <c r="P56" s="1026"/>
      <c r="Q56" s="1026"/>
      <c r="R56" s="1026"/>
      <c r="S56" s="1026"/>
      <c r="T56" s="1026"/>
      <c r="U56" s="1027"/>
      <c r="V56" s="1027"/>
      <c r="W56" s="1000"/>
      <c r="X56" s="1042"/>
      <c r="Y56" s="1042"/>
      <c r="Z56" s="1027"/>
      <c r="AA56" s="1027"/>
      <c r="AB56" s="1027"/>
      <c r="AC56" s="991"/>
      <c r="AD56" s="1027"/>
      <c r="AE56" s="1027"/>
      <c r="AF56" s="1027"/>
      <c r="AG56" s="1154"/>
      <c r="AH56" s="1027"/>
      <c r="AI56" s="991"/>
      <c r="AJ56" s="1027"/>
      <c r="AK56" s="991"/>
      <c r="AL56" s="1027"/>
      <c r="AM56" s="1027"/>
      <c r="AN56" s="1027"/>
      <c r="AO56" s="1027"/>
      <c r="AP56" s="1042"/>
      <c r="AQ56" s="1027"/>
      <c r="AR56" s="1027"/>
      <c r="AS56" s="1042"/>
      <c r="AT56" s="1042"/>
      <c r="AU56" s="1027"/>
      <c r="AV56" s="1027"/>
      <c r="AW56" s="1027"/>
      <c r="AX56" s="1042"/>
      <c r="AY56" s="1027"/>
      <c r="AZ56" s="1027"/>
      <c r="BA56" s="1027"/>
      <c r="BB56" s="1042"/>
      <c r="BC56" s="1027"/>
      <c r="BD56" s="1027"/>
      <c r="BE56" s="1027"/>
      <c r="BF56" s="1042"/>
      <c r="BG56" s="1027"/>
      <c r="BH56" s="1027"/>
      <c r="BI56" s="1027"/>
      <c r="BJ56" s="1027"/>
      <c r="BK56" s="1027"/>
      <c r="BL56" s="1027"/>
    </row>
    <row r="57" spans="1:64" s="213" customFormat="1">
      <c r="A57" s="1028"/>
      <c r="B57" s="1028"/>
      <c r="C57" s="1029"/>
      <c r="D57" s="1029"/>
      <c r="E57" s="1026"/>
      <c r="F57" s="1026"/>
      <c r="G57" s="1026"/>
      <c r="H57" s="1026"/>
      <c r="I57" s="1026"/>
      <c r="J57" s="1026"/>
      <c r="K57" s="1026"/>
      <c r="L57" s="1026"/>
      <c r="M57" s="1026"/>
      <c r="N57" s="1026"/>
      <c r="O57" s="1026"/>
      <c r="P57" s="1026"/>
      <c r="Q57" s="1026"/>
      <c r="R57" s="1026"/>
      <c r="S57" s="1026"/>
      <c r="T57" s="1026"/>
      <c r="U57" s="1027"/>
      <c r="V57" s="1027"/>
      <c r="W57" s="1000"/>
      <c r="X57" s="1042"/>
      <c r="Y57" s="1042"/>
      <c r="Z57" s="1027"/>
      <c r="AA57" s="1027"/>
      <c r="AB57" s="1027"/>
      <c r="AC57" s="991"/>
      <c r="AD57" s="1027"/>
      <c r="AE57" s="1027"/>
      <c r="AF57" s="1027"/>
      <c r="AG57" s="1154"/>
      <c r="AH57" s="1027"/>
      <c r="AI57" s="991"/>
      <c r="AJ57" s="1027"/>
      <c r="AK57" s="991"/>
      <c r="AL57" s="1027"/>
      <c r="AM57" s="1027"/>
      <c r="AN57" s="1027"/>
      <c r="AO57" s="1027"/>
      <c r="AP57" s="1042"/>
      <c r="AQ57" s="1027"/>
      <c r="AR57" s="1027"/>
      <c r="AS57" s="1042"/>
      <c r="AT57" s="1042"/>
      <c r="AU57" s="1027"/>
      <c r="AV57" s="1027"/>
      <c r="AW57" s="1027"/>
      <c r="AX57" s="1042"/>
      <c r="AY57" s="1027"/>
      <c r="AZ57" s="1027"/>
      <c r="BA57" s="1027"/>
      <c r="BB57" s="1042"/>
      <c r="BC57" s="1027"/>
      <c r="BD57" s="1027"/>
      <c r="BE57" s="1027"/>
      <c r="BF57" s="1042"/>
      <c r="BG57" s="1027"/>
      <c r="BH57" s="1027"/>
      <c r="BI57" s="1027"/>
      <c r="BJ57" s="1027"/>
      <c r="BK57" s="1027"/>
      <c r="BL57" s="1027"/>
    </row>
    <row r="58" spans="1:64" s="213" customFormat="1">
      <c r="A58" s="1028"/>
      <c r="B58" s="1028"/>
      <c r="C58" s="1029"/>
      <c r="D58" s="1029"/>
      <c r="E58" s="1026"/>
      <c r="F58" s="1026"/>
      <c r="G58" s="1026"/>
      <c r="H58" s="1026"/>
      <c r="I58" s="1026"/>
      <c r="J58" s="1026"/>
      <c r="K58" s="1026"/>
      <c r="L58" s="1026"/>
      <c r="M58" s="1026"/>
      <c r="N58" s="1026"/>
      <c r="O58" s="1026"/>
      <c r="P58" s="1026"/>
      <c r="Q58" s="1026"/>
      <c r="R58" s="1026"/>
      <c r="S58" s="1026"/>
      <c r="T58" s="1026"/>
      <c r="U58" s="1027"/>
      <c r="V58" s="1027"/>
      <c r="W58" s="1000"/>
      <c r="X58" s="1042"/>
      <c r="Y58" s="1042"/>
      <c r="Z58" s="1027"/>
      <c r="AA58" s="1027"/>
      <c r="AB58" s="1027"/>
      <c r="AC58" s="991"/>
      <c r="AD58" s="1027"/>
      <c r="AE58" s="1027"/>
      <c r="AF58" s="1027"/>
      <c r="AG58" s="1154"/>
      <c r="AH58" s="1027"/>
      <c r="AI58" s="991"/>
      <c r="AJ58" s="1027"/>
      <c r="AK58" s="991"/>
      <c r="AL58" s="1027"/>
      <c r="AM58" s="1027"/>
      <c r="AN58" s="1027"/>
      <c r="AO58" s="1027"/>
      <c r="AP58" s="1042"/>
      <c r="AQ58" s="1027"/>
      <c r="AR58" s="1027"/>
      <c r="AS58" s="1042"/>
      <c r="AT58" s="1042"/>
      <c r="AU58" s="1027"/>
      <c r="AV58" s="1027"/>
      <c r="AW58" s="1027"/>
      <c r="AX58" s="1042"/>
      <c r="AY58" s="1027"/>
      <c r="AZ58" s="1027"/>
      <c r="BA58" s="1027"/>
      <c r="BB58" s="1042"/>
      <c r="BC58" s="1027"/>
      <c r="BD58" s="1027"/>
      <c r="BE58" s="1027"/>
      <c r="BF58" s="1042"/>
      <c r="BG58" s="1027"/>
      <c r="BH58" s="1027"/>
      <c r="BI58" s="1027"/>
      <c r="BJ58" s="1027"/>
      <c r="BK58" s="1027"/>
      <c r="BL58" s="1027"/>
    </row>
    <row r="59" spans="1:64" s="213" customFormat="1">
      <c r="A59" s="1028"/>
      <c r="B59" s="1028"/>
      <c r="C59" s="1029"/>
      <c r="D59" s="1029"/>
      <c r="E59" s="1026"/>
      <c r="F59" s="1026"/>
      <c r="G59" s="1026"/>
      <c r="H59" s="1026"/>
      <c r="I59" s="1026"/>
      <c r="J59" s="1026"/>
      <c r="K59" s="1026"/>
      <c r="L59" s="1026"/>
      <c r="M59" s="1026"/>
      <c r="N59" s="1026"/>
      <c r="O59" s="1026"/>
      <c r="P59" s="1026"/>
      <c r="Q59" s="1026"/>
      <c r="R59" s="1026"/>
      <c r="S59" s="1026"/>
      <c r="T59" s="1026"/>
      <c r="U59" s="1027"/>
      <c r="V59" s="1027"/>
      <c r="W59" s="1000"/>
      <c r="X59" s="1042"/>
      <c r="Y59" s="1042"/>
      <c r="Z59" s="1027"/>
      <c r="AA59" s="1027"/>
      <c r="AB59" s="1027"/>
      <c r="AC59" s="991"/>
      <c r="AD59" s="1027"/>
      <c r="AE59" s="1027"/>
      <c r="AF59" s="1027"/>
      <c r="AG59" s="1154"/>
      <c r="AH59" s="1027"/>
      <c r="AI59" s="991"/>
      <c r="AJ59" s="1027"/>
      <c r="AK59" s="991"/>
      <c r="AL59" s="1027"/>
      <c r="AM59" s="1027"/>
      <c r="AN59" s="1027"/>
      <c r="AO59" s="1027"/>
      <c r="AP59" s="1042"/>
      <c r="AQ59" s="1027"/>
      <c r="AR59" s="1027"/>
      <c r="AS59" s="1042"/>
      <c r="AT59" s="1042"/>
      <c r="AU59" s="1027"/>
      <c r="AV59" s="1027"/>
      <c r="AW59" s="1027"/>
      <c r="AX59" s="1042"/>
      <c r="AY59" s="1027"/>
      <c r="AZ59" s="1027"/>
      <c r="BA59" s="1027"/>
      <c r="BB59" s="1042"/>
      <c r="BC59" s="1027"/>
      <c r="BD59" s="1027"/>
      <c r="BE59" s="1027"/>
      <c r="BF59" s="1042"/>
      <c r="BG59" s="1027"/>
      <c r="BH59" s="1027"/>
      <c r="BI59" s="1027"/>
      <c r="BJ59" s="1027"/>
      <c r="BK59" s="1027"/>
      <c r="BL59" s="1027"/>
    </row>
    <row r="60" spans="1:64" s="213" customFormat="1">
      <c r="A60" s="1028"/>
      <c r="B60" s="1028"/>
      <c r="C60" s="1029"/>
      <c r="D60" s="1029"/>
      <c r="E60" s="1026"/>
      <c r="F60" s="1026"/>
      <c r="G60" s="1026"/>
      <c r="H60" s="1026"/>
      <c r="I60" s="1026"/>
      <c r="J60" s="1026"/>
      <c r="K60" s="1026"/>
      <c r="L60" s="1026"/>
      <c r="M60" s="1026"/>
      <c r="N60" s="1026"/>
      <c r="O60" s="1026"/>
      <c r="P60" s="1026"/>
      <c r="Q60" s="1026"/>
      <c r="R60" s="1026"/>
      <c r="S60" s="1026"/>
      <c r="T60" s="1026"/>
      <c r="U60" s="1027"/>
      <c r="V60" s="1027"/>
      <c r="W60" s="1000"/>
      <c r="X60" s="1042"/>
      <c r="Y60" s="1042"/>
      <c r="Z60" s="1027"/>
      <c r="AA60" s="1027"/>
      <c r="AB60" s="1027"/>
      <c r="AC60" s="991"/>
      <c r="AD60" s="1027"/>
      <c r="AE60" s="1027"/>
      <c r="AF60" s="1027"/>
      <c r="AG60" s="1154"/>
      <c r="AH60" s="1027"/>
      <c r="AI60" s="991"/>
      <c r="AJ60" s="1027"/>
      <c r="AK60" s="991"/>
      <c r="AL60" s="1027"/>
      <c r="AM60" s="1027"/>
      <c r="AN60" s="1027"/>
      <c r="AO60" s="1027"/>
      <c r="AP60" s="1042"/>
      <c r="AQ60" s="1027"/>
      <c r="AR60" s="1027"/>
      <c r="AS60" s="1042"/>
      <c r="AT60" s="1042"/>
      <c r="AU60" s="1027"/>
      <c r="AV60" s="1027"/>
      <c r="AW60" s="1027"/>
      <c r="AX60" s="1042"/>
      <c r="AY60" s="1027"/>
      <c r="AZ60" s="1027"/>
      <c r="BA60" s="1027"/>
      <c r="BB60" s="1042"/>
      <c r="BC60" s="1027"/>
      <c r="BD60" s="1027"/>
      <c r="BE60" s="1027"/>
      <c r="BF60" s="1042"/>
      <c r="BG60" s="1027"/>
      <c r="BH60" s="1027"/>
      <c r="BI60" s="1027"/>
      <c r="BJ60" s="1027"/>
      <c r="BK60" s="1027"/>
      <c r="BL60" s="1027"/>
    </row>
    <row r="61" spans="1:64" s="213" customFormat="1">
      <c r="A61" s="1028"/>
      <c r="B61" s="1028"/>
      <c r="C61" s="1029"/>
      <c r="D61" s="1029"/>
      <c r="E61" s="1026"/>
      <c r="F61" s="1026"/>
      <c r="G61" s="1026"/>
      <c r="H61" s="1026"/>
      <c r="I61" s="1026"/>
      <c r="J61" s="1026"/>
      <c r="K61" s="1026"/>
      <c r="L61" s="1026"/>
      <c r="M61" s="1026"/>
      <c r="N61" s="1026"/>
      <c r="O61" s="1026"/>
      <c r="P61" s="1026"/>
      <c r="Q61" s="1026"/>
      <c r="R61" s="1026"/>
      <c r="S61" s="1026"/>
      <c r="T61" s="1026"/>
      <c r="U61" s="1027"/>
      <c r="V61" s="1027"/>
      <c r="W61" s="1000"/>
      <c r="X61" s="1042"/>
      <c r="Y61" s="1042"/>
      <c r="Z61" s="1027"/>
      <c r="AA61" s="1027"/>
      <c r="AB61" s="1027"/>
      <c r="AC61" s="991"/>
      <c r="AD61" s="1027"/>
      <c r="AE61" s="1027"/>
      <c r="AF61" s="1027"/>
      <c r="AG61" s="1154"/>
      <c r="AH61" s="1027"/>
      <c r="AI61" s="991"/>
      <c r="AJ61" s="1027"/>
      <c r="AK61" s="991"/>
      <c r="AL61" s="1027"/>
      <c r="AM61" s="1027"/>
      <c r="AN61" s="1027"/>
      <c r="AO61" s="1027"/>
      <c r="AP61" s="991"/>
      <c r="AQ61" s="1027"/>
      <c r="AR61" s="1027"/>
      <c r="AS61" s="1042"/>
      <c r="AT61" s="1042"/>
      <c r="AU61" s="1027"/>
      <c r="AV61" s="1027"/>
      <c r="AW61" s="1027"/>
      <c r="AX61" s="1042"/>
      <c r="AY61" s="1027"/>
      <c r="AZ61" s="1027"/>
      <c r="BA61" s="1027"/>
      <c r="BB61" s="1042"/>
      <c r="BC61" s="1027"/>
      <c r="BD61" s="1027"/>
      <c r="BE61" s="1027"/>
      <c r="BF61" s="1042"/>
      <c r="BG61" s="1027"/>
      <c r="BH61" s="1027"/>
      <c r="BI61" s="1027"/>
      <c r="BJ61" s="1027"/>
      <c r="BK61" s="1027"/>
      <c r="BL61" s="1027"/>
    </row>
    <row r="62" spans="1:64" s="213" customFormat="1">
      <c r="A62" s="1028"/>
      <c r="B62" s="1028"/>
      <c r="C62" s="1029"/>
      <c r="D62" s="1029"/>
      <c r="E62" s="1026"/>
      <c r="F62" s="1026"/>
      <c r="G62" s="1026"/>
      <c r="H62" s="1026"/>
      <c r="I62" s="1026"/>
      <c r="J62" s="1026"/>
      <c r="K62" s="1026"/>
      <c r="L62" s="1026"/>
      <c r="M62" s="1026"/>
      <c r="N62" s="1026"/>
      <c r="O62" s="1026"/>
      <c r="P62" s="1026"/>
      <c r="Q62" s="1026"/>
      <c r="R62" s="1026"/>
      <c r="S62" s="1026"/>
      <c r="T62" s="1026"/>
      <c r="U62" s="1027"/>
      <c r="V62" s="1027"/>
      <c r="W62" s="1000"/>
      <c r="X62" s="1042"/>
      <c r="Y62" s="1042"/>
      <c r="Z62" s="1027"/>
      <c r="AA62" s="1027"/>
      <c r="AB62" s="1027"/>
      <c r="AC62" s="991"/>
      <c r="AD62" s="1027"/>
      <c r="AE62" s="1027"/>
      <c r="AF62" s="1027"/>
      <c r="AG62" s="1154"/>
      <c r="AH62" s="1027"/>
      <c r="AI62" s="991"/>
      <c r="AJ62" s="1027"/>
      <c r="AK62" s="991"/>
      <c r="AL62" s="1027"/>
      <c r="AM62" s="1027"/>
      <c r="AN62" s="1027"/>
      <c r="AO62" s="1027"/>
      <c r="AP62" s="991"/>
      <c r="AQ62" s="1027"/>
      <c r="AR62" s="1027"/>
      <c r="AS62" s="1635"/>
      <c r="AT62" s="1635"/>
      <c r="AU62" s="1027"/>
      <c r="AV62" s="1027"/>
      <c r="AW62" s="1027"/>
      <c r="AX62" s="1635"/>
      <c r="AY62" s="1027"/>
      <c r="AZ62" s="1027"/>
      <c r="BA62" s="1027"/>
      <c r="BB62" s="1635"/>
      <c r="BC62" s="1027"/>
      <c r="BD62" s="1027"/>
      <c r="BE62" s="1027"/>
      <c r="BF62" s="1635"/>
      <c r="BG62" s="1027"/>
      <c r="BH62" s="1027"/>
      <c r="BI62" s="1027"/>
      <c r="BJ62" s="1027"/>
      <c r="BK62" s="1027"/>
      <c r="BL62" s="1027"/>
    </row>
    <row r="63" spans="1:64" s="213" customFormat="1">
      <c r="A63" s="1028"/>
      <c r="B63" s="1028"/>
      <c r="C63" s="1029"/>
      <c r="D63" s="1029"/>
      <c r="E63" s="1026"/>
      <c r="F63" s="1026"/>
      <c r="G63" s="1026"/>
      <c r="H63" s="1026"/>
      <c r="I63" s="1026"/>
      <c r="J63" s="1026"/>
      <c r="K63" s="1026"/>
      <c r="L63" s="1026"/>
      <c r="M63" s="1026"/>
      <c r="N63" s="1026"/>
      <c r="O63" s="1026"/>
      <c r="P63" s="1026"/>
      <c r="Q63" s="1026"/>
      <c r="R63" s="1026"/>
      <c r="S63" s="1026"/>
      <c r="T63" s="1026"/>
      <c r="U63" s="1027"/>
      <c r="V63" s="1027"/>
      <c r="W63" s="1000"/>
      <c r="X63" s="1042"/>
      <c r="Y63" s="1042"/>
      <c r="Z63" s="1027"/>
      <c r="AA63" s="1027"/>
      <c r="AB63" s="1027"/>
      <c r="AC63" s="991"/>
      <c r="AD63" s="1027"/>
      <c r="AE63" s="1027"/>
      <c r="AF63" s="1027"/>
      <c r="AG63" s="1154"/>
      <c r="AH63" s="1027"/>
      <c r="AI63" s="991"/>
      <c r="AJ63" s="1027"/>
      <c r="AK63" s="991"/>
      <c r="AL63" s="1027"/>
      <c r="AM63" s="1027"/>
      <c r="AN63" s="1027"/>
      <c r="AO63" s="1027"/>
      <c r="AP63" s="991"/>
      <c r="AQ63" s="1027"/>
      <c r="AR63" s="1027"/>
      <c r="AS63" s="1635"/>
      <c r="AT63" s="1635"/>
      <c r="AU63" s="1027"/>
      <c r="AV63" s="1027"/>
      <c r="AW63" s="1027"/>
      <c r="AX63" s="1635"/>
      <c r="AY63" s="1027"/>
      <c r="AZ63" s="1027"/>
      <c r="BA63" s="1027"/>
      <c r="BB63" s="1635"/>
      <c r="BC63" s="1027"/>
      <c r="BD63" s="1027"/>
      <c r="BE63" s="1027"/>
      <c r="BF63" s="1635"/>
      <c r="BG63" s="1027"/>
      <c r="BH63" s="1027"/>
      <c r="BI63" s="1027"/>
      <c r="BJ63" s="1027"/>
      <c r="BK63" s="1027"/>
      <c r="BL63" s="1027"/>
    </row>
    <row r="64" spans="1:64" s="213" customFormat="1">
      <c r="A64" s="1028"/>
      <c r="B64" s="1028"/>
      <c r="C64" s="1029"/>
      <c r="D64" s="1029"/>
      <c r="E64" s="1026"/>
      <c r="F64" s="1026"/>
      <c r="G64" s="1026"/>
      <c r="H64" s="1026"/>
      <c r="I64" s="1026"/>
      <c r="J64" s="1026"/>
      <c r="K64" s="1026"/>
      <c r="L64" s="1026"/>
      <c r="M64" s="1026"/>
      <c r="N64" s="1026"/>
      <c r="O64" s="1026"/>
      <c r="P64" s="1026"/>
      <c r="Q64" s="1026"/>
      <c r="R64" s="1026"/>
      <c r="S64" s="1026"/>
      <c r="T64" s="1026"/>
      <c r="U64" s="1027"/>
      <c r="V64" s="1027"/>
      <c r="W64" s="1000"/>
      <c r="X64" s="1042"/>
      <c r="Y64" s="1042"/>
      <c r="Z64" s="1027"/>
      <c r="AA64" s="1027"/>
      <c r="AB64" s="1027"/>
      <c r="AC64" s="991"/>
      <c r="AD64" s="1027"/>
      <c r="AE64" s="1027"/>
      <c r="AF64" s="1027"/>
      <c r="AG64" s="1154"/>
      <c r="AH64" s="1027"/>
      <c r="AI64" s="991"/>
      <c r="AJ64" s="1027"/>
      <c r="AK64" s="991"/>
      <c r="AL64" s="1027"/>
      <c r="AM64" s="1027"/>
      <c r="AN64" s="1027"/>
      <c r="AO64" s="1027"/>
      <c r="AP64" s="991"/>
      <c r="AQ64" s="1027"/>
      <c r="AR64" s="1027"/>
      <c r="AS64" s="1635"/>
      <c r="AT64" s="1635"/>
      <c r="AU64" s="1027"/>
      <c r="AV64" s="1027"/>
      <c r="AW64" s="1027"/>
      <c r="AX64" s="1635"/>
      <c r="AY64" s="1027"/>
      <c r="AZ64" s="1027"/>
      <c r="BA64" s="1027"/>
      <c r="BB64" s="1635"/>
      <c r="BC64" s="1027"/>
      <c r="BD64" s="1027"/>
      <c r="BE64" s="1027"/>
      <c r="BF64" s="1635"/>
      <c r="BG64" s="1027"/>
      <c r="BH64" s="1027"/>
      <c r="BI64" s="1027"/>
      <c r="BJ64" s="1027"/>
      <c r="BK64" s="1027"/>
      <c r="BL64" s="1027"/>
    </row>
    <row r="65" spans="1:64" s="213" customFormat="1">
      <c r="A65" s="1028"/>
      <c r="B65" s="1028"/>
      <c r="C65" s="1029"/>
      <c r="D65" s="1029"/>
      <c r="E65" s="1026"/>
      <c r="F65" s="1026"/>
      <c r="G65" s="1026"/>
      <c r="H65" s="1026"/>
      <c r="I65" s="1026"/>
      <c r="J65" s="1026"/>
      <c r="K65" s="1026"/>
      <c r="L65" s="1026"/>
      <c r="M65" s="1026"/>
      <c r="N65" s="1026"/>
      <c r="O65" s="1026"/>
      <c r="P65" s="1026"/>
      <c r="Q65" s="1026"/>
      <c r="R65" s="1026"/>
      <c r="S65" s="1026"/>
      <c r="T65" s="1026"/>
      <c r="U65" s="1027"/>
      <c r="V65" s="1027"/>
      <c r="W65" s="1000"/>
      <c r="X65" s="1042"/>
      <c r="Y65" s="1042"/>
      <c r="Z65" s="1027"/>
      <c r="AA65" s="1027"/>
      <c r="AB65" s="1027"/>
      <c r="AC65" s="991"/>
      <c r="AD65" s="1027"/>
      <c r="AE65" s="1027"/>
      <c r="AF65" s="1027"/>
      <c r="AG65" s="1154"/>
      <c r="AH65" s="1027"/>
      <c r="AI65" s="991"/>
      <c r="AJ65" s="1027"/>
      <c r="AK65" s="991"/>
      <c r="AL65" s="1027"/>
      <c r="AM65" s="1027"/>
      <c r="AN65" s="1027"/>
      <c r="AO65" s="1027"/>
      <c r="AP65" s="991"/>
      <c r="AQ65" s="1027"/>
      <c r="AR65" s="1027"/>
      <c r="AS65" s="1635"/>
      <c r="AT65" s="1635"/>
      <c r="AU65" s="1027"/>
      <c r="AV65" s="1027"/>
      <c r="AW65" s="1027"/>
      <c r="AX65" s="1635"/>
      <c r="AY65" s="1027"/>
      <c r="AZ65" s="1027"/>
      <c r="BA65" s="1027"/>
      <c r="BB65" s="1635"/>
      <c r="BC65" s="1027"/>
      <c r="BD65" s="1027"/>
      <c r="BE65" s="1027"/>
      <c r="BF65" s="1635"/>
      <c r="BG65" s="1027"/>
      <c r="BH65" s="1027"/>
      <c r="BI65" s="1027"/>
      <c r="BJ65" s="1027"/>
      <c r="BK65" s="1027"/>
      <c r="BL65" s="1027"/>
    </row>
    <row r="66" spans="1:64">
      <c r="X66" s="1042"/>
      <c r="Y66" s="1042"/>
    </row>
    <row r="67" spans="1:64">
      <c r="X67" s="1042"/>
      <c r="Y67" s="1042"/>
    </row>
    <row r="68" spans="1:64">
      <c r="X68" s="1042"/>
      <c r="Y68" s="1042"/>
    </row>
    <row r="69" spans="1:64">
      <c r="X69" s="1042"/>
      <c r="Y69" s="1042"/>
    </row>
    <row r="70" spans="1:64">
      <c r="X70" s="1042"/>
      <c r="Y70" s="1042"/>
    </row>
    <row r="71" spans="1:64">
      <c r="X71" s="1042"/>
      <c r="Y71" s="1042"/>
    </row>
    <row r="72" spans="1:64">
      <c r="X72" s="1042"/>
      <c r="Y72" s="1042"/>
    </row>
    <row r="73" spans="1:64">
      <c r="X73" s="1042"/>
      <c r="Y73" s="1042"/>
    </row>
    <row r="74" spans="1:64">
      <c r="X74" s="1042"/>
      <c r="Y74" s="1042"/>
    </row>
    <row r="75" spans="1:64">
      <c r="X75" s="1042"/>
      <c r="Y75" s="1042"/>
    </row>
    <row r="76" spans="1:64">
      <c r="X76" s="1042"/>
      <c r="Y76" s="1042"/>
    </row>
    <row r="77" spans="1:64">
      <c r="X77" s="1042"/>
      <c r="Y77" s="1042"/>
    </row>
    <row r="78" spans="1:64">
      <c r="X78" s="1042"/>
      <c r="Y78" s="1042"/>
    </row>
    <row r="79" spans="1:64">
      <c r="X79" s="1042"/>
      <c r="Y79" s="1042"/>
    </row>
    <row r="80" spans="1:64">
      <c r="X80" s="1042"/>
      <c r="Y80" s="1042"/>
    </row>
    <row r="81" spans="24:25">
      <c r="X81" s="1042"/>
      <c r="Y81" s="1042"/>
    </row>
    <row r="82" spans="24:25">
      <c r="X82" s="1042"/>
      <c r="Y82" s="1042"/>
    </row>
    <row r="83" spans="24:25">
      <c r="X83" s="1042"/>
      <c r="Y83" s="1042"/>
    </row>
    <row r="84" spans="24:25">
      <c r="X84" s="1042"/>
      <c r="Y84" s="1042"/>
    </row>
    <row r="85" spans="24:25">
      <c r="X85" s="1042"/>
      <c r="Y85" s="1042"/>
    </row>
    <row r="86" spans="24:25">
      <c r="X86" s="1042"/>
      <c r="Y86" s="1042"/>
    </row>
    <row r="87" spans="24:25">
      <c r="X87" s="1042"/>
      <c r="Y87" s="1042"/>
    </row>
    <row r="88" spans="24:25">
      <c r="X88" s="1042"/>
      <c r="Y88" s="1042"/>
    </row>
    <row r="89" spans="24:25">
      <c r="X89" s="1042"/>
      <c r="Y89" s="1042"/>
    </row>
    <row r="90" spans="24:25">
      <c r="X90" s="1042"/>
      <c r="Y90" s="1042"/>
    </row>
    <row r="91" spans="24:25">
      <c r="X91" s="1042"/>
      <c r="Y91" s="1042"/>
    </row>
    <row r="92" spans="24:25">
      <c r="X92" s="1042"/>
      <c r="Y92" s="1042"/>
    </row>
    <row r="93" spans="24:25">
      <c r="X93" s="1042"/>
      <c r="Y93" s="1042"/>
    </row>
    <row r="94" spans="24:25">
      <c r="X94" s="1042"/>
      <c r="Y94" s="1042"/>
    </row>
    <row r="95" spans="24:25">
      <c r="X95" s="1042"/>
      <c r="Y95" s="1042"/>
    </row>
    <row r="96" spans="24:25">
      <c r="X96" s="1042"/>
      <c r="Y96" s="1042"/>
    </row>
    <row r="97" spans="24:25">
      <c r="X97" s="1042"/>
      <c r="Y97" s="1042"/>
    </row>
    <row r="98" spans="24:25">
      <c r="X98" s="1042"/>
      <c r="Y98" s="1042"/>
    </row>
    <row r="99" spans="24:25">
      <c r="X99" s="1042"/>
      <c r="Y99" s="1042"/>
    </row>
    <row r="100" spans="24:25">
      <c r="X100" s="1042"/>
      <c r="Y100" s="1042"/>
    </row>
    <row r="101" spans="24:25">
      <c r="X101" s="1042"/>
      <c r="Y101" s="1042"/>
    </row>
    <row r="102" spans="24:25">
      <c r="X102" s="1042"/>
      <c r="Y102" s="1042"/>
    </row>
    <row r="103" spans="24:25">
      <c r="X103" s="1042"/>
      <c r="Y103" s="1042"/>
    </row>
    <row r="104" spans="24:25">
      <c r="X104" s="1042"/>
      <c r="Y104" s="1042"/>
    </row>
    <row r="105" spans="24:25">
      <c r="X105" s="1042"/>
      <c r="Y105" s="1042"/>
    </row>
    <row r="106" spans="24:25">
      <c r="X106" s="1042"/>
      <c r="Y106" s="1042"/>
    </row>
    <row r="107" spans="24:25">
      <c r="X107" s="1042"/>
      <c r="Y107" s="1042"/>
    </row>
    <row r="108" spans="24:25">
      <c r="X108" s="1042"/>
      <c r="Y108" s="1042"/>
    </row>
    <row r="109" spans="24:25">
      <c r="X109" s="1042"/>
      <c r="Y109" s="1042"/>
    </row>
  </sheetData>
  <mergeCells count="8">
    <mergeCell ref="BI9:BK9"/>
    <mergeCell ref="AJ1:AK1"/>
    <mergeCell ref="AG1:AH1"/>
    <mergeCell ref="A17:D17"/>
    <mergeCell ref="A3:D3"/>
    <mergeCell ref="A10:D10"/>
    <mergeCell ref="AA1:AB1"/>
    <mergeCell ref="AC1:AD1"/>
  </mergeCells>
  <conditionalFormatting sqref="V17">
    <cfRule type="cellIs" dxfId="287" priority="144" operator="equal">
      <formula>"n"</formula>
    </cfRule>
  </conditionalFormatting>
  <conditionalFormatting sqref="V17">
    <cfRule type="cellIs" dxfId="286" priority="143" operator="equal">
      <formula>$E$4</formula>
    </cfRule>
  </conditionalFormatting>
  <conditionalFormatting sqref="AI17">
    <cfRule type="cellIs" dxfId="285" priority="100" operator="equal">
      <formula>"n"</formula>
    </cfRule>
  </conditionalFormatting>
  <conditionalFormatting sqref="AI17">
    <cfRule type="cellIs" dxfId="284" priority="99" operator="equal">
      <formula>$E$4</formula>
    </cfRule>
  </conditionalFormatting>
  <conditionalFormatting sqref="AG17">
    <cfRule type="cellIs" dxfId="283" priority="102" operator="equal">
      <formula>"n"</formula>
    </cfRule>
  </conditionalFormatting>
  <conditionalFormatting sqref="AG17">
    <cfRule type="cellIs" dxfId="282" priority="101" operator="equal">
      <formula>$E$4</formula>
    </cfRule>
  </conditionalFormatting>
  <conditionalFormatting sqref="AG18">
    <cfRule type="cellIs" dxfId="281" priority="104" operator="equal">
      <formula>"n"</formula>
    </cfRule>
  </conditionalFormatting>
  <conditionalFormatting sqref="AG18">
    <cfRule type="cellIs" dxfId="280" priority="103" operator="equal">
      <formula>$E$4</formula>
    </cfRule>
  </conditionalFormatting>
  <conditionalFormatting sqref="U18">
    <cfRule type="cellIs" dxfId="279" priority="134" operator="equal">
      <formula>"n"</formula>
    </cfRule>
  </conditionalFormatting>
  <conditionalFormatting sqref="U18">
    <cfRule type="cellIs" dxfId="278" priority="133" operator="equal">
      <formula>$E$4</formula>
    </cfRule>
  </conditionalFormatting>
  <conditionalFormatting sqref="U17">
    <cfRule type="cellIs" dxfId="277" priority="132" operator="equal">
      <formula>"n"</formula>
    </cfRule>
  </conditionalFormatting>
  <conditionalFormatting sqref="U17">
    <cfRule type="cellIs" dxfId="276" priority="131" operator="equal">
      <formula>$E$4</formula>
    </cfRule>
  </conditionalFormatting>
  <conditionalFormatting sqref="W17">
    <cfRule type="cellIs" dxfId="275" priority="130" operator="equal">
      <formula>"n"</formula>
    </cfRule>
  </conditionalFormatting>
  <conditionalFormatting sqref="W17">
    <cfRule type="cellIs" dxfId="274" priority="129" operator="equal">
      <formula>$E$4</formula>
    </cfRule>
  </conditionalFormatting>
  <conditionalFormatting sqref="AM17">
    <cfRule type="cellIs" dxfId="273" priority="88" operator="equal">
      <formula>"n"</formula>
    </cfRule>
  </conditionalFormatting>
  <conditionalFormatting sqref="AM17">
    <cfRule type="cellIs" dxfId="272" priority="87" operator="equal">
      <formula>$E$4</formula>
    </cfRule>
  </conditionalFormatting>
  <conditionalFormatting sqref="X17">
    <cfRule type="cellIs" dxfId="271" priority="126" operator="equal">
      <formula>"n"</formula>
    </cfRule>
  </conditionalFormatting>
  <conditionalFormatting sqref="X17">
    <cfRule type="cellIs" dxfId="270" priority="125" operator="equal">
      <formula>$E$4</formula>
    </cfRule>
  </conditionalFormatting>
  <conditionalFormatting sqref="Y17">
    <cfRule type="cellIs" dxfId="269" priority="124" operator="equal">
      <formula>"n"</formula>
    </cfRule>
  </conditionalFormatting>
  <conditionalFormatting sqref="Y17">
    <cfRule type="cellIs" dxfId="268" priority="123" operator="equal">
      <formula>$E$4</formula>
    </cfRule>
  </conditionalFormatting>
  <conditionalFormatting sqref="Z17">
    <cfRule type="cellIs" dxfId="267" priority="122" operator="equal">
      <formula>"n"</formula>
    </cfRule>
  </conditionalFormatting>
  <conditionalFormatting sqref="Z17">
    <cfRule type="cellIs" dxfId="266" priority="121" operator="equal">
      <formula>$E$4</formula>
    </cfRule>
  </conditionalFormatting>
  <conditionalFormatting sqref="AB17">
    <cfRule type="cellIs" dxfId="265" priority="120" operator="equal">
      <formula>"n"</formula>
    </cfRule>
  </conditionalFormatting>
  <conditionalFormatting sqref="AB17">
    <cfRule type="cellIs" dxfId="264" priority="119" operator="equal">
      <formula>$E$4</formula>
    </cfRule>
  </conditionalFormatting>
  <conditionalFormatting sqref="AA18">
    <cfRule type="cellIs" dxfId="263" priority="118" operator="equal">
      <formula>"n"</formula>
    </cfRule>
  </conditionalFormatting>
  <conditionalFormatting sqref="AA18">
    <cfRule type="cellIs" dxfId="262" priority="117" operator="equal">
      <formula>$E$4</formula>
    </cfRule>
  </conditionalFormatting>
  <conditionalFormatting sqref="AA17">
    <cfRule type="cellIs" dxfId="261" priority="116" operator="equal">
      <formula>"n"</formula>
    </cfRule>
  </conditionalFormatting>
  <conditionalFormatting sqref="AA17">
    <cfRule type="cellIs" dxfId="260" priority="115" operator="equal">
      <formula>$E$4</formula>
    </cfRule>
  </conditionalFormatting>
  <conditionalFormatting sqref="AC17">
    <cfRule type="cellIs" dxfId="259" priority="114" operator="equal">
      <formula>"n"</formula>
    </cfRule>
  </conditionalFormatting>
  <conditionalFormatting sqref="AC17">
    <cfRule type="cellIs" dxfId="258" priority="113" operator="equal">
      <formula>$E$4</formula>
    </cfRule>
  </conditionalFormatting>
  <conditionalFormatting sqref="AD17">
    <cfRule type="cellIs" dxfId="257" priority="112" operator="equal">
      <formula>"n"</formula>
    </cfRule>
  </conditionalFormatting>
  <conditionalFormatting sqref="AD17">
    <cfRule type="cellIs" dxfId="256" priority="111" operator="equal">
      <formula>$E$4</formula>
    </cfRule>
  </conditionalFormatting>
  <conditionalFormatting sqref="AE17">
    <cfRule type="cellIs" dxfId="255" priority="110" operator="equal">
      <formula>"n"</formula>
    </cfRule>
  </conditionalFormatting>
  <conditionalFormatting sqref="AE17">
    <cfRule type="cellIs" dxfId="254" priority="109" operator="equal">
      <formula>$E$4</formula>
    </cfRule>
  </conditionalFormatting>
  <conditionalFormatting sqref="AF17">
    <cfRule type="cellIs" dxfId="253" priority="108" operator="equal">
      <formula>"n"</formula>
    </cfRule>
  </conditionalFormatting>
  <conditionalFormatting sqref="AF17">
    <cfRule type="cellIs" dxfId="252" priority="107" operator="equal">
      <formula>$E$4</formula>
    </cfRule>
  </conditionalFormatting>
  <conditionalFormatting sqref="AH17">
    <cfRule type="cellIs" dxfId="251" priority="106" operator="equal">
      <formula>"n"</formula>
    </cfRule>
  </conditionalFormatting>
  <conditionalFormatting sqref="AH17">
    <cfRule type="cellIs" dxfId="250" priority="105" operator="equal">
      <formula>$E$4</formula>
    </cfRule>
  </conditionalFormatting>
  <conditionalFormatting sqref="AJ17">
    <cfRule type="cellIs" dxfId="249" priority="98" operator="equal">
      <formula>"n"</formula>
    </cfRule>
  </conditionalFormatting>
  <conditionalFormatting sqref="AJ17">
    <cfRule type="cellIs" dxfId="248" priority="97" operator="equal">
      <formula>$E$4</formula>
    </cfRule>
  </conditionalFormatting>
  <conditionalFormatting sqref="AK17:AL17">
    <cfRule type="cellIs" dxfId="247" priority="96" operator="equal">
      <formula>"n"</formula>
    </cfRule>
  </conditionalFormatting>
  <conditionalFormatting sqref="AK17:AL17">
    <cfRule type="cellIs" dxfId="246" priority="95" operator="equal">
      <formula>$E$4</formula>
    </cfRule>
  </conditionalFormatting>
  <conditionalFormatting sqref="AP17">
    <cfRule type="cellIs" dxfId="245" priority="80" operator="equal">
      <formula>"n"</formula>
    </cfRule>
  </conditionalFormatting>
  <conditionalFormatting sqref="AP17">
    <cfRule type="cellIs" dxfId="244" priority="79" operator="equal">
      <formula>$E$4</formula>
    </cfRule>
  </conditionalFormatting>
  <conditionalFormatting sqref="AN17">
    <cfRule type="cellIs" dxfId="243" priority="82" operator="equal">
      <formula>"n"</formula>
    </cfRule>
  </conditionalFormatting>
  <conditionalFormatting sqref="AN17">
    <cfRule type="cellIs" dxfId="242" priority="81" operator="equal">
      <formula>$E$4</formula>
    </cfRule>
  </conditionalFormatting>
  <conditionalFormatting sqref="AN18">
    <cfRule type="cellIs" dxfId="241" priority="84" operator="equal">
      <formula>"n"</formula>
    </cfRule>
  </conditionalFormatting>
  <conditionalFormatting sqref="AN18">
    <cfRule type="cellIs" dxfId="240" priority="83" operator="equal">
      <formula>$E$4</formula>
    </cfRule>
  </conditionalFormatting>
  <conditionalFormatting sqref="AV17">
    <cfRule type="cellIs" dxfId="239" priority="74" operator="equal">
      <formula>"n"</formula>
    </cfRule>
  </conditionalFormatting>
  <conditionalFormatting sqref="AV17">
    <cfRule type="cellIs" dxfId="238" priority="73" operator="equal">
      <formula>$E$4</formula>
    </cfRule>
  </conditionalFormatting>
  <conditionalFormatting sqref="AO17">
    <cfRule type="cellIs" dxfId="237" priority="86" operator="equal">
      <formula>"n"</formula>
    </cfRule>
  </conditionalFormatting>
  <conditionalFormatting sqref="AO17">
    <cfRule type="cellIs" dxfId="236" priority="85" operator="equal">
      <formula>$E$4</formula>
    </cfRule>
  </conditionalFormatting>
  <conditionalFormatting sqref="AQ17">
    <cfRule type="cellIs" dxfId="235" priority="78" operator="equal">
      <formula>"n"</formula>
    </cfRule>
  </conditionalFormatting>
  <conditionalFormatting sqref="AQ17">
    <cfRule type="cellIs" dxfId="234" priority="77" operator="equal">
      <formula>$E$4</formula>
    </cfRule>
  </conditionalFormatting>
  <conditionalFormatting sqref="AR17:AU17">
    <cfRule type="cellIs" dxfId="233" priority="76" operator="equal">
      <formula>"n"</formula>
    </cfRule>
  </conditionalFormatting>
  <conditionalFormatting sqref="AR17:AU17">
    <cfRule type="cellIs" dxfId="232" priority="75" operator="equal">
      <formula>$E$4</formula>
    </cfRule>
  </conditionalFormatting>
  <conditionalFormatting sqref="K17">
    <cfRule type="cellIs" dxfId="231" priority="72" operator="equal">
      <formula>"n"</formula>
    </cfRule>
  </conditionalFormatting>
  <conditionalFormatting sqref="K17">
    <cfRule type="cellIs" dxfId="230" priority="71" operator="equal">
      <formula>$E$4</formula>
    </cfRule>
  </conditionalFormatting>
  <conditionalFormatting sqref="L17">
    <cfRule type="cellIs" dxfId="229" priority="66" operator="equal">
      <formula>"n"</formula>
    </cfRule>
  </conditionalFormatting>
  <conditionalFormatting sqref="L17">
    <cfRule type="cellIs" dxfId="228" priority="65" operator="equal">
      <formula>$E$4</formula>
    </cfRule>
  </conditionalFormatting>
  <conditionalFormatting sqref="M17">
    <cfRule type="cellIs" dxfId="227" priority="64" operator="equal">
      <formula>"n"</formula>
    </cfRule>
  </conditionalFormatting>
  <conditionalFormatting sqref="M17">
    <cfRule type="cellIs" dxfId="226" priority="63" operator="equal">
      <formula>$E$4</formula>
    </cfRule>
  </conditionalFormatting>
  <conditionalFormatting sqref="N17">
    <cfRule type="cellIs" dxfId="225" priority="62" operator="equal">
      <formula>"n"</formula>
    </cfRule>
  </conditionalFormatting>
  <conditionalFormatting sqref="N17">
    <cfRule type="cellIs" dxfId="224" priority="61" operator="equal">
      <formula>$E$4</formula>
    </cfRule>
  </conditionalFormatting>
  <conditionalFormatting sqref="O17">
    <cfRule type="cellIs" dxfId="223" priority="60" operator="equal">
      <formula>"n"</formula>
    </cfRule>
  </conditionalFormatting>
  <conditionalFormatting sqref="O17">
    <cfRule type="cellIs" dxfId="222" priority="59" operator="equal">
      <formula>$E$4</formula>
    </cfRule>
  </conditionalFormatting>
  <conditionalFormatting sqref="F17">
    <cfRule type="cellIs" dxfId="221" priority="58" operator="equal">
      <formula>"n"</formula>
    </cfRule>
  </conditionalFormatting>
  <conditionalFormatting sqref="F17">
    <cfRule type="cellIs" dxfId="220" priority="57" operator="equal">
      <formula>$E$4</formula>
    </cfRule>
  </conditionalFormatting>
  <conditionalFormatting sqref="E18">
    <cfRule type="cellIs" dxfId="219" priority="56" operator="equal">
      <formula>"n"</formula>
    </cfRule>
  </conditionalFormatting>
  <conditionalFormatting sqref="E18">
    <cfRule type="cellIs" dxfId="218" priority="55" operator="equal">
      <formula>$E$4</formula>
    </cfRule>
  </conditionalFormatting>
  <conditionalFormatting sqref="E17">
    <cfRule type="cellIs" dxfId="217" priority="54" operator="equal">
      <formula>"n"</formula>
    </cfRule>
  </conditionalFormatting>
  <conditionalFormatting sqref="E17">
    <cfRule type="cellIs" dxfId="216" priority="53" operator="equal">
      <formula>$E$4</formula>
    </cfRule>
  </conditionalFormatting>
  <conditionalFormatting sqref="G17">
    <cfRule type="cellIs" dxfId="215" priority="52" operator="equal">
      <formula>"n"</formula>
    </cfRule>
  </conditionalFormatting>
  <conditionalFormatting sqref="G17">
    <cfRule type="cellIs" dxfId="214" priority="51" operator="equal">
      <formula>$E$4</formula>
    </cfRule>
  </conditionalFormatting>
  <conditionalFormatting sqref="H17">
    <cfRule type="cellIs" dxfId="213" priority="50" operator="equal">
      <formula>"n"</formula>
    </cfRule>
  </conditionalFormatting>
  <conditionalFormatting sqref="H17">
    <cfRule type="cellIs" dxfId="212" priority="49" operator="equal">
      <formula>$E$4</formula>
    </cfRule>
  </conditionalFormatting>
  <conditionalFormatting sqref="I17">
    <cfRule type="cellIs" dxfId="211" priority="48" operator="equal">
      <formula>"n"</formula>
    </cfRule>
  </conditionalFormatting>
  <conditionalFormatting sqref="I17">
    <cfRule type="cellIs" dxfId="210" priority="47" operator="equal">
      <formula>$E$4</formula>
    </cfRule>
  </conditionalFormatting>
  <conditionalFormatting sqref="J17">
    <cfRule type="cellIs" dxfId="209" priority="46" operator="equal">
      <formula>"n"</formula>
    </cfRule>
  </conditionalFormatting>
  <conditionalFormatting sqref="J17">
    <cfRule type="cellIs" dxfId="208" priority="45" operator="equal">
      <formula>$E$4</formula>
    </cfRule>
  </conditionalFormatting>
  <conditionalFormatting sqref="AW17">
    <cfRule type="cellIs" dxfId="207" priority="44" operator="equal">
      <formula>"n"</formula>
    </cfRule>
  </conditionalFormatting>
  <conditionalFormatting sqref="AW17">
    <cfRule type="cellIs" dxfId="206" priority="43" operator="equal">
      <formula>$E$4</formula>
    </cfRule>
  </conditionalFormatting>
  <conditionalFormatting sqref="J18">
    <cfRule type="cellIs" dxfId="205" priority="42" operator="equal">
      <formula>"n"</formula>
    </cfRule>
  </conditionalFormatting>
  <conditionalFormatting sqref="J18">
    <cfRule type="cellIs" dxfId="204" priority="41" operator="equal">
      <formula>$E$4</formula>
    </cfRule>
  </conditionalFormatting>
  <conditionalFormatting sqref="Q17">
    <cfRule type="cellIs" dxfId="203" priority="40" operator="equal">
      <formula>"n"</formula>
    </cfRule>
  </conditionalFormatting>
  <conditionalFormatting sqref="Q17">
    <cfRule type="cellIs" dxfId="202" priority="39" operator="equal">
      <formula>$E$4</formula>
    </cfRule>
  </conditionalFormatting>
  <conditionalFormatting sqref="R17">
    <cfRule type="cellIs" dxfId="201" priority="38" operator="equal">
      <formula>"n"</formula>
    </cfRule>
  </conditionalFormatting>
  <conditionalFormatting sqref="R17">
    <cfRule type="cellIs" dxfId="200" priority="37" operator="equal">
      <formula>$E$4</formula>
    </cfRule>
  </conditionalFormatting>
  <conditionalFormatting sqref="S17">
    <cfRule type="cellIs" dxfId="199" priority="36" operator="equal">
      <formula>"n"</formula>
    </cfRule>
  </conditionalFormatting>
  <conditionalFormatting sqref="S17">
    <cfRule type="cellIs" dxfId="198" priority="35" operator="equal">
      <formula>$E$4</formula>
    </cfRule>
  </conditionalFormatting>
  <conditionalFormatting sqref="T17">
    <cfRule type="cellIs" dxfId="197" priority="34" operator="equal">
      <formula>"n"</formula>
    </cfRule>
  </conditionalFormatting>
  <conditionalFormatting sqref="T17">
    <cfRule type="cellIs" dxfId="196" priority="33" operator="equal">
      <formula>$E$4</formula>
    </cfRule>
  </conditionalFormatting>
  <conditionalFormatting sqref="P17">
    <cfRule type="cellIs" dxfId="195" priority="32" operator="equal">
      <formula>"n"</formula>
    </cfRule>
  </conditionalFormatting>
  <conditionalFormatting sqref="P17">
    <cfRule type="cellIs" dxfId="194" priority="31" operator="equal">
      <formula>$E$4</formula>
    </cfRule>
  </conditionalFormatting>
  <conditionalFormatting sqref="P18">
    <cfRule type="cellIs" dxfId="193" priority="30" operator="equal">
      <formula>"n"</formula>
    </cfRule>
  </conditionalFormatting>
  <conditionalFormatting sqref="P18">
    <cfRule type="cellIs" dxfId="192" priority="29" operator="equal">
      <formula>$E$4</formula>
    </cfRule>
  </conditionalFormatting>
  <conditionalFormatting sqref="AZ17">
    <cfRule type="cellIs" dxfId="191" priority="26" operator="equal">
      <formula>"n"</formula>
    </cfRule>
  </conditionalFormatting>
  <conditionalFormatting sqref="AZ17">
    <cfRule type="cellIs" dxfId="190" priority="25" operator="equal">
      <formula>$E$4</formula>
    </cfRule>
  </conditionalFormatting>
  <conditionalFormatting sqref="AX17:AY17">
    <cfRule type="cellIs" dxfId="189" priority="28" operator="equal">
      <formula>"n"</formula>
    </cfRule>
  </conditionalFormatting>
  <conditionalFormatting sqref="AX17:AY17">
    <cfRule type="cellIs" dxfId="188" priority="27" operator="equal">
      <formula>$E$4</formula>
    </cfRule>
  </conditionalFormatting>
  <conditionalFormatting sqref="BA17">
    <cfRule type="cellIs" dxfId="187" priority="24" operator="equal">
      <formula>"n"</formula>
    </cfRule>
  </conditionalFormatting>
  <conditionalFormatting sqref="BA17">
    <cfRule type="cellIs" dxfId="186" priority="23" operator="equal">
      <formula>$E$4</formula>
    </cfRule>
  </conditionalFormatting>
  <conditionalFormatting sqref="BD17">
    <cfRule type="cellIs" dxfId="185" priority="20" operator="equal">
      <formula>"n"</formula>
    </cfRule>
  </conditionalFormatting>
  <conditionalFormatting sqref="BD17">
    <cfRule type="cellIs" dxfId="184" priority="19" operator="equal">
      <formula>$E$4</formula>
    </cfRule>
  </conditionalFormatting>
  <conditionalFormatting sqref="BB17:BC17">
    <cfRule type="cellIs" dxfId="183" priority="22" operator="equal">
      <formula>"n"</formula>
    </cfRule>
  </conditionalFormatting>
  <conditionalFormatting sqref="BB17:BC17">
    <cfRule type="cellIs" dxfId="182" priority="21" operator="equal">
      <formula>$E$4</formula>
    </cfRule>
  </conditionalFormatting>
  <conditionalFormatting sqref="BE17">
    <cfRule type="cellIs" dxfId="181" priority="18" operator="equal">
      <formula>"n"</formula>
    </cfRule>
  </conditionalFormatting>
  <conditionalFormatting sqref="BE17">
    <cfRule type="cellIs" dxfId="180" priority="17" operator="equal">
      <formula>$E$4</formula>
    </cfRule>
  </conditionalFormatting>
  <conditionalFormatting sqref="AT18">
    <cfRule type="cellIs" dxfId="179" priority="16" operator="equal">
      <formula>"n"</formula>
    </cfRule>
  </conditionalFormatting>
  <conditionalFormatting sqref="AT18">
    <cfRule type="cellIs" dxfId="178" priority="15" operator="equal">
      <formula>$E$4</formula>
    </cfRule>
  </conditionalFormatting>
  <conditionalFormatting sqref="AY18">
    <cfRule type="cellIs" dxfId="177" priority="14" operator="equal">
      <formula>"n"</formula>
    </cfRule>
  </conditionalFormatting>
  <conditionalFormatting sqref="AY18">
    <cfRule type="cellIs" dxfId="176" priority="13" operator="equal">
      <formula>$E$4</formula>
    </cfRule>
  </conditionalFormatting>
  <conditionalFormatting sqref="BH17">
    <cfRule type="cellIs" dxfId="175" priority="10" operator="equal">
      <formula>"n"</formula>
    </cfRule>
  </conditionalFormatting>
  <conditionalFormatting sqref="BH17">
    <cfRule type="cellIs" dxfId="174" priority="9" operator="equal">
      <formula>$E$4</formula>
    </cfRule>
  </conditionalFormatting>
  <conditionalFormatting sqref="BF17:BG17">
    <cfRule type="cellIs" dxfId="173" priority="12" operator="equal">
      <formula>"n"</formula>
    </cfRule>
  </conditionalFormatting>
  <conditionalFormatting sqref="BF17:BG17">
    <cfRule type="cellIs" dxfId="172" priority="11" operator="equal">
      <formula>$E$4</formula>
    </cfRule>
  </conditionalFormatting>
  <conditionalFormatting sqref="BI17">
    <cfRule type="cellIs" dxfId="171" priority="8" operator="equal">
      <formula>"n"</formula>
    </cfRule>
  </conditionalFormatting>
  <conditionalFormatting sqref="BI17">
    <cfRule type="cellIs" dxfId="170" priority="7" operator="equal">
      <formula>$E$4</formula>
    </cfRule>
  </conditionalFormatting>
  <conditionalFormatting sqref="BK17">
    <cfRule type="cellIs" dxfId="169" priority="4" operator="equal">
      <formula>"n"</formula>
    </cfRule>
  </conditionalFormatting>
  <conditionalFormatting sqref="BK17">
    <cfRule type="cellIs" dxfId="168" priority="3" operator="equal">
      <formula>$E$4</formula>
    </cfRule>
  </conditionalFormatting>
  <conditionalFormatting sqref="BJ17">
    <cfRule type="cellIs" dxfId="167" priority="6" operator="equal">
      <formula>"n"</formula>
    </cfRule>
  </conditionalFormatting>
  <conditionalFormatting sqref="BJ17">
    <cfRule type="cellIs" dxfId="166" priority="5" operator="equal">
      <formula>$E$4</formula>
    </cfRule>
  </conditionalFormatting>
  <conditionalFormatting sqref="BL17">
    <cfRule type="cellIs" dxfId="165" priority="2" operator="equal">
      <formula>"n"</formula>
    </cfRule>
  </conditionalFormatting>
  <conditionalFormatting sqref="BL17">
    <cfRule type="cellIs" dxfId="164" priority="1" operator="equal">
      <formula>$E$4</formula>
    </cfRule>
  </conditionalFormatting>
  <hyperlinks>
    <hyperlink ref="G11" r:id="rId1" display="https://huddersfield.brightspace.com/d2l/le/content/83217/viewContent/535184/View" xr:uid="{F60F6DAB-B0A6-49E2-B37C-F90F7D183FA5}"/>
    <hyperlink ref="E11" r:id="rId2" xr:uid="{21C72597-5627-4338-8B3B-275BE731D748}"/>
    <hyperlink ref="I11" r:id="rId3" display="https://huddersfield.brightspace.com/d2l/lms/chat/admin/chat_session.d2l?cid=517&amp;csid=1975&amp;ou=83217" xr:uid="{C51BDC8B-9141-491A-BE8F-662C8427F5CF}"/>
    <hyperlink ref="J11" r:id="rId4" xr:uid="{5E9AC911-7143-4EA9-911D-A3CEA1CF62DE}"/>
    <hyperlink ref="K11" r:id="rId5" display="https://huddersfield.brightspace.com/d2l/le/content/83217/viewContent/535190/View" xr:uid="{73DAF599-EB8D-4FB1-B32E-7046117792BE}"/>
    <hyperlink ref="M11" r:id="rId6" display="https://huddersfield.brightspace.com/d2l/le/content/83217/viewContent/535191/View" xr:uid="{703313F1-0059-4453-B1BB-EB0A9DFA6C19}"/>
    <hyperlink ref="O11" r:id="rId7" display="https://huddersfield.brightspace.com/d2l/lms/chat/admin/chat_session.d2l?cid=517&amp;csid=2748&amp;ou=83217" xr:uid="{96235E6F-44C3-46E0-B0DD-9275137B2E72}"/>
    <hyperlink ref="AF11" r:id="rId8" xr:uid="{9AEDB5A0-3A0B-494D-8E75-B665FCF1ECCD}"/>
    <hyperlink ref="AG11" r:id="rId9" display="https://brightspace.hud.ac.uk/d2l/lms/quizzing/admin/quizzes_manage.d2l?ou=83217" xr:uid="{6930F3B6-B098-499B-A4A9-ED6637F925CA}"/>
    <hyperlink ref="AH11" r:id="rId10" display="https://brightspace.hud.ac.uk/d2l/le/content/83217/viewContent/547468/View" xr:uid="{CC07BF48-2322-43A7-981F-353C4D59A795}"/>
    <hyperlink ref="AD11" r:id="rId11" display="https://brightspace.hud.ac.uk/d2l/le/content/83217/viewContent/541926/View" xr:uid="{62EF42B2-7FB5-42D1-9F69-4A2591126939}"/>
    <hyperlink ref="AB11" r:id="rId12" display="https://brightspace.hud.ac.uk/d2l/le/content/83217/viewContent/541770/View" xr:uid="{5B4D850E-B59D-4B6A-828F-D04D10F09C5B}"/>
    <hyperlink ref="AA11" r:id="rId13" display="https://brightspace.hud.ac.uk/d2l/le/content/83217/viewContent/541736/View" xr:uid="{B8B9A4A1-A2F5-4347-B7A4-1F7AC71FA54D}"/>
    <hyperlink ref="AJ11" r:id="rId14" display="https://brightspace.hud.ac.uk/d2l/le/content/83217/viewContent/547448/View" xr:uid="{50AAC9A0-2F1F-4981-A32F-E89341D3EABB}"/>
    <hyperlink ref="AM11" r:id="rId15" display="https://brightspace.hud.ac.uk/d2l/le/83217/discussions/topics/7721/View" xr:uid="{EB6CCE95-FB28-4CB7-A91A-92D64F921A79}"/>
    <hyperlink ref="AL11" r:id="rId16" display="https://brightspace.hud.ac.uk/d2l/le/content/83217/viewContent/547780/View" xr:uid="{856A153D-7C89-4504-B3DB-76D4F1CBD48F}"/>
    <hyperlink ref="Z11" r:id="rId17" display="https://huddersfield.brightspace.com/d2l/le/content/83217/viewContent/538331/View" xr:uid="{34A10340-39C8-4492-BF0E-F58D9705AC35}"/>
    <hyperlink ref="Y11" r:id="rId18" display="https://huddersfield.brightspace.com/d2l/le/content/83217/viewContent/539114/View" xr:uid="{C59307EF-8401-4895-B23E-C88C0BC2FD10}"/>
    <hyperlink ref="X11" r:id="rId19" display="https://huddersfield.brightspace.com/d2l/le/content/83217/viewContent/539098/View" xr:uid="{826715F1-DBE0-4A46-80B8-DB719688BEFB}"/>
    <hyperlink ref="W11" r:id="rId20" display="https://huddersfield.brightspace.com/d2l/le/content/83217/viewContent/539095/View" xr:uid="{DB6F86BC-B1E4-4BA1-AEE0-C67333A9A2B4}"/>
    <hyperlink ref="U11" r:id="rId21" display="https://huddersfield.brightspace.com/d2l/le/content/83217/viewContent/536711/View" xr:uid="{EC9BA66E-A2F2-42D9-91F9-B5AEA034F4EA}"/>
    <hyperlink ref="N11" r:id="rId22" display="https://huddersfield.brightspace.com/d2l/le/content/83217/viewContent/535191/View" xr:uid="{3A338699-7E01-454D-811B-BD543D26617B}"/>
    <hyperlink ref="L11" r:id="rId23" display="https://huddersfield.brightspace.com/d2l/le/content/83217/viewContent/535190/View" xr:uid="{BE5979EF-D0C4-4E90-B3E4-DF8719F8320B}"/>
    <hyperlink ref="H11" r:id="rId24" display="https://huddersfield.brightspace.com/d2l/le/content/83217/viewContent/535184/View" xr:uid="{49EBE835-A777-4F2B-9CCC-6CE683852EF4}"/>
    <hyperlink ref="F11" r:id="rId25" display="https://huddersfield.brightspace.com/d2l/le/content/83217/viewContent/527669/View" xr:uid="{C4A4541B-62CD-4A78-8471-5FFCBF1A17FA}"/>
    <hyperlink ref="AN11" r:id="rId26" display="https://brightspace.hud.ac.uk/d2l/le/content/83217/viewContent/549389/View" xr:uid="{28F5593F-2C23-4DCC-9904-EA4CBBD49B62}"/>
    <hyperlink ref="AO11" r:id="rId27" display="https://brightspace.hud.ac.uk/d2l/le/content/83217/viewContent/548499/View" xr:uid="{8F25B4F5-5AAF-44A7-964A-6FF2AA8C035B}"/>
    <hyperlink ref="AP11" r:id="rId28" display="https://brightspace.hud.ac.uk/d2l/le/content/83217/viewContent/549166/View" xr:uid="{FFF62B4B-E0D1-41EF-BB99-F0D8E8533098}"/>
    <hyperlink ref="AQ11" r:id="rId29" display="https://brightspace.hud.ac.uk/d2l/le/content/83217/viewContent/549048/View" xr:uid="{0C735543-0736-483F-B7DC-0A78DF316BA7}"/>
    <hyperlink ref="AR11" r:id="rId30" display="https://brightspace.hud.ac.uk/d2l/le/content/83217/viewContent/549119/View" xr:uid="{80949C7B-9145-4DBC-B02F-1F57189162C0}"/>
    <hyperlink ref="AS11" r:id="rId31" display="https://brightspace.hud.ac.uk/d2l/le/content/83217/viewContent/549166/View" xr:uid="{B2565618-DDF1-46B8-B658-7844E1051756}"/>
    <hyperlink ref="AY11" r:id="rId32" display="https://brightspace.hud.ac.uk/d2l/le/content/83217/viewContent/552861/View" xr:uid="{403271D1-70B8-41AE-95D6-FAC8932F42D8}"/>
    <hyperlink ref="AZ11" r:id="rId33" display="https://brightspace.hud.ac.uk/d2l/le/content/83217/viewContent/552861/View" xr:uid="{C5EBE563-D422-47C5-B497-9AE3382F406B}"/>
    <hyperlink ref="BC11" r:id="rId34" display="https://brightspace.hud.ac.uk/d2l/le/content/83217/Home" xr:uid="{7AAFBB51-75BA-4B9F-ACB6-A9E8181DA0B3}"/>
    <hyperlink ref="BD11" r:id="rId35" display="https://brightspace.hud.ac.uk/d2l/le/content/83217/Home" xr:uid="{78318735-0787-4B84-BB5A-7840C02175CC}"/>
    <hyperlink ref="BE11" r:id="rId36" display="https://brightspace.hud.ac.uk/d2l/le/content/83217/Home" xr:uid="{4AC0292C-CCF9-4F8F-8BA2-2752342D764C}"/>
  </hyperlinks>
  <pageMargins left="0.70866141732283472" right="0.70866141732283472" top="0.74803149606299213" bottom="0.74803149606299213" header="0.31496062992125984" footer="0.31496062992125984"/>
  <pageSetup paperSize="9" scale="51" fitToHeight="0"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8748-8E4C-4F4C-AB47-00AF0803EB3E}">
  <sheetPr>
    <tabColor rgb="FF8EA9DB"/>
    <pageSetUpPr fitToPage="1"/>
  </sheetPr>
  <dimension ref="A1:BS40"/>
  <sheetViews>
    <sheetView zoomScale="40" zoomScaleNormal="40" zoomScalePageLayoutView="58" workbookViewId="0">
      <pane xSplit="3" ySplit="3" topLeftCell="AS25" activePane="bottomRight" state="frozen"/>
      <selection pane="bottomRight" activeCell="BE25" sqref="BE25"/>
      <selection pane="bottomLeft"/>
      <selection pane="topRight"/>
    </sheetView>
  </sheetViews>
  <sheetFormatPr defaultRowHeight="14.45"/>
  <cols>
    <col min="1" max="1" width="17.7109375" customWidth="1"/>
    <col min="2" max="2" width="36.5703125" customWidth="1"/>
    <col min="3" max="3" width="15.28515625" customWidth="1"/>
    <col min="4" max="4" width="17.570312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13.42578125" customWidth="1"/>
    <col min="15" max="15" width="8.5703125" customWidth="1"/>
    <col min="16" max="16" width="10.42578125" customWidth="1"/>
    <col min="17" max="17" width="8.5703125" customWidth="1"/>
    <col min="18" max="18" width="10.28515625" customWidth="1"/>
    <col min="19" max="19" width="8.5703125" customWidth="1"/>
    <col min="20" max="20" width="10.28515625" customWidth="1"/>
    <col min="21" max="21" width="9.140625" customWidth="1"/>
    <col min="22" max="22" width="10.5703125" customWidth="1"/>
    <col min="23" max="23" width="8.5703125" customWidth="1"/>
    <col min="24" max="24" width="10.28515625" customWidth="1"/>
    <col min="25" max="25" width="8.5703125" customWidth="1"/>
    <col min="26" max="26" width="10.28515625" customWidth="1"/>
    <col min="27" max="27" width="8.5703125" customWidth="1"/>
    <col min="28" max="28" width="10.28515625" customWidth="1"/>
    <col min="29" max="29" width="9.140625" customWidth="1"/>
    <col min="30" max="30" width="10" customWidth="1"/>
    <col min="31" max="31" width="10.7109375" customWidth="1"/>
    <col min="32" max="32" width="8.7109375" customWidth="1"/>
    <col min="33" max="33" width="10.28515625" customWidth="1"/>
    <col min="34" max="34" width="8.5703125" customWidth="1"/>
    <col min="35" max="35" width="10.28515625" customWidth="1"/>
    <col min="36" max="36" width="8.5703125" customWidth="1"/>
    <col min="37" max="37" width="10.28515625" customWidth="1"/>
    <col min="38" max="38" width="9.140625" customWidth="1"/>
    <col min="39" max="39" width="10" customWidth="1"/>
    <col min="41" max="41" width="10.28515625" customWidth="1"/>
    <col min="42" max="42" width="8.5703125" style="10" customWidth="1"/>
    <col min="43" max="43" width="10.28515625" customWidth="1"/>
    <col min="44" max="44" width="8.5703125" customWidth="1"/>
    <col min="45" max="45" width="10.28515625" customWidth="1"/>
    <col min="46" max="46" width="9.140625" customWidth="1"/>
    <col min="47" max="47" width="10" customWidth="1"/>
    <col min="49" max="49" width="10.7109375" customWidth="1"/>
    <col min="50" max="50" width="8.5703125" customWidth="1"/>
    <col min="51" max="51" width="10.28515625" customWidth="1"/>
    <col min="52" max="52" width="8.5703125" customWidth="1"/>
    <col min="53" max="53" width="10.28515625" customWidth="1"/>
    <col min="54" max="54" width="9.140625" customWidth="1"/>
    <col min="55" max="55" width="10" customWidth="1"/>
    <col min="57" max="57" width="10.7109375" customWidth="1"/>
    <col min="58" max="58" width="8.5703125" customWidth="1"/>
    <col min="59" max="59" width="10.28515625" customWidth="1"/>
    <col min="60" max="60" width="8.5703125" customWidth="1"/>
    <col min="61" max="61" width="10.28515625" customWidth="1"/>
    <col min="62" max="62" width="9.140625" customWidth="1"/>
    <col min="63" max="63" width="10" customWidth="1"/>
    <col min="65" max="65" width="10.7109375" customWidth="1"/>
    <col min="66" max="66" width="8.5703125" customWidth="1"/>
    <col min="67" max="67" width="10.28515625" customWidth="1"/>
    <col min="68" max="68" width="8.5703125" customWidth="1"/>
    <col min="69" max="69" width="10.28515625" customWidth="1"/>
    <col min="70" max="70" width="9.140625" customWidth="1"/>
    <col min="71" max="71" width="10" customWidth="1"/>
  </cols>
  <sheetData>
    <row r="1" spans="1:71" ht="15.75">
      <c r="E1" s="1339"/>
      <c r="F1" s="1340" t="s">
        <v>1</v>
      </c>
      <c r="G1" s="1341" t="s">
        <v>2</v>
      </c>
      <c r="H1" s="1341"/>
      <c r="I1" s="1341"/>
      <c r="J1" s="1341"/>
      <c r="K1" s="1341"/>
      <c r="L1" s="1341"/>
      <c r="M1" s="1341"/>
      <c r="N1" s="1342"/>
      <c r="O1" s="709" t="s">
        <v>3</v>
      </c>
      <c r="P1" s="710" t="s">
        <v>4</v>
      </c>
      <c r="Q1" s="710"/>
      <c r="R1" s="710"/>
      <c r="S1" s="710"/>
      <c r="T1" s="710"/>
      <c r="U1" s="710"/>
      <c r="V1" s="710"/>
      <c r="W1" s="709" t="s">
        <v>5</v>
      </c>
      <c r="X1" s="710" t="s">
        <v>6</v>
      </c>
      <c r="Y1" s="710"/>
      <c r="Z1" s="710"/>
      <c r="AA1" s="710"/>
      <c r="AB1" s="710"/>
      <c r="AC1" s="710"/>
      <c r="AD1" s="710"/>
      <c r="AE1" s="710"/>
      <c r="AF1" s="709" t="s">
        <v>7</v>
      </c>
      <c r="AG1" s="710" t="s">
        <v>8</v>
      </c>
      <c r="AH1" s="710"/>
      <c r="AI1" s="710"/>
      <c r="AJ1" s="710"/>
      <c r="AK1" s="710"/>
      <c r="AL1" s="710"/>
      <c r="AM1" s="710"/>
      <c r="AN1" s="709" t="s">
        <v>9</v>
      </c>
      <c r="AO1" s="710" t="s">
        <v>10</v>
      </c>
      <c r="AP1" s="895"/>
      <c r="AQ1" s="710"/>
      <c r="AR1" s="710"/>
      <c r="AS1" s="710"/>
      <c r="AT1" s="710"/>
      <c r="AU1" s="710"/>
      <c r="AV1" s="709" t="s">
        <v>11</v>
      </c>
      <c r="AW1" s="710" t="s">
        <v>12</v>
      </c>
      <c r="AX1" s="710"/>
      <c r="AY1" s="710"/>
      <c r="AZ1" s="710"/>
      <c r="BA1" s="710"/>
      <c r="BB1" s="710"/>
      <c r="BC1" s="710"/>
      <c r="BD1" s="709" t="s">
        <v>13</v>
      </c>
      <c r="BE1" s="710" t="s">
        <v>14</v>
      </c>
      <c r="BF1" s="710"/>
      <c r="BG1" s="710"/>
      <c r="BH1" s="710"/>
      <c r="BI1" s="710"/>
      <c r="BJ1" s="710"/>
      <c r="BK1" s="710"/>
      <c r="BL1" s="709" t="s">
        <v>15</v>
      </c>
      <c r="BM1" s="710" t="s">
        <v>16</v>
      </c>
      <c r="BN1" s="710"/>
      <c r="BO1" s="710"/>
      <c r="BP1" s="710"/>
      <c r="BQ1" s="710"/>
      <c r="BR1" s="710"/>
      <c r="BS1" s="710"/>
    </row>
    <row r="2" spans="1:71" ht="34.9" customHeight="1">
      <c r="A2" s="705" t="s">
        <v>44</v>
      </c>
      <c r="B2" s="706"/>
      <c r="C2" s="706"/>
      <c r="D2" s="706"/>
      <c r="E2" s="1372"/>
      <c r="F2" s="706"/>
      <c r="G2" s="706"/>
      <c r="H2" s="706"/>
      <c r="I2" s="706"/>
      <c r="J2" s="706"/>
      <c r="K2" s="706"/>
      <c r="L2" s="706"/>
      <c r="M2" s="706"/>
      <c r="N2" s="751"/>
      <c r="O2" s="704"/>
      <c r="P2" s="704"/>
      <c r="Q2" s="704"/>
      <c r="R2" s="704"/>
      <c r="S2" s="704"/>
      <c r="T2" s="704"/>
      <c r="U2" s="704"/>
      <c r="V2" s="706"/>
      <c r="W2" s="706"/>
      <c r="X2" s="706"/>
      <c r="Y2" s="706"/>
      <c r="Z2" s="706"/>
      <c r="AA2" s="706"/>
      <c r="AB2" s="706"/>
      <c r="AC2" s="706"/>
      <c r="AD2" s="706"/>
      <c r="AE2" s="704"/>
      <c r="AF2" s="704"/>
      <c r="AG2" s="704"/>
      <c r="AH2" s="704"/>
      <c r="AI2" s="704"/>
      <c r="AJ2" s="704"/>
      <c r="AK2" s="704"/>
      <c r="AL2" s="704"/>
      <c r="AM2" s="706"/>
      <c r="AN2" s="706"/>
      <c r="AO2" s="706"/>
      <c r="AP2" s="896"/>
      <c r="AQ2" s="706"/>
      <c r="AR2" s="706"/>
      <c r="AS2" s="706"/>
      <c r="AT2" s="706"/>
      <c r="AU2" s="706"/>
      <c r="AV2" s="706"/>
      <c r="AW2" s="706"/>
      <c r="AX2" s="706"/>
      <c r="AY2" s="706"/>
      <c r="AZ2" s="706"/>
      <c r="BA2" s="706"/>
      <c r="BB2" s="706"/>
      <c r="BC2" s="706"/>
      <c r="BD2" s="706"/>
      <c r="BE2" s="706"/>
      <c r="BF2" s="706"/>
      <c r="BG2" s="706"/>
      <c r="BH2" s="706"/>
      <c r="BI2" s="706"/>
      <c r="BJ2" s="706"/>
      <c r="BK2" s="709"/>
      <c r="BL2" s="709"/>
      <c r="BM2" s="709"/>
      <c r="BN2" s="709"/>
      <c r="BO2" s="709"/>
      <c r="BP2" s="709"/>
      <c r="BQ2" s="709"/>
      <c r="BR2" s="709"/>
      <c r="BS2" s="709"/>
    </row>
    <row r="3" spans="1:71" s="1" customFormat="1" ht="34.9" customHeight="1">
      <c r="A3" s="2110" t="s">
        <v>21</v>
      </c>
      <c r="B3" s="2111"/>
      <c r="C3" s="2112"/>
      <c r="D3" s="863"/>
      <c r="E3" s="752" t="s">
        <v>946</v>
      </c>
      <c r="F3" s="753" t="s">
        <v>23</v>
      </c>
      <c r="G3" s="754" t="s">
        <v>24</v>
      </c>
      <c r="H3" s="753" t="s">
        <v>23</v>
      </c>
      <c r="I3" s="754" t="s">
        <v>24</v>
      </c>
      <c r="J3" s="753" t="s">
        <v>23</v>
      </c>
      <c r="K3" s="754" t="s">
        <v>24</v>
      </c>
      <c r="L3" s="771" t="s">
        <v>25</v>
      </c>
      <c r="M3" s="772" t="s">
        <v>26</v>
      </c>
      <c r="N3" s="1831" t="s">
        <v>947</v>
      </c>
      <c r="O3" s="1567" t="s">
        <v>23</v>
      </c>
      <c r="P3" s="1568" t="s">
        <v>24</v>
      </c>
      <c r="Q3" s="1567" t="s">
        <v>23</v>
      </c>
      <c r="R3" s="1568" t="s">
        <v>24</v>
      </c>
      <c r="S3" s="1567" t="s">
        <v>23</v>
      </c>
      <c r="T3" s="1568" t="s">
        <v>24</v>
      </c>
      <c r="U3" s="1584" t="s">
        <v>25</v>
      </c>
      <c r="V3" s="1045" t="s">
        <v>948</v>
      </c>
      <c r="W3" s="712" t="s">
        <v>23</v>
      </c>
      <c r="X3" s="713" t="s">
        <v>24</v>
      </c>
      <c r="Y3" s="712" t="s">
        <v>23</v>
      </c>
      <c r="Z3" s="713" t="s">
        <v>24</v>
      </c>
      <c r="AA3" s="712" t="s">
        <v>23</v>
      </c>
      <c r="AB3" s="713" t="s">
        <v>24</v>
      </c>
      <c r="AC3" s="714" t="s">
        <v>199</v>
      </c>
      <c r="AD3" s="715" t="s">
        <v>26</v>
      </c>
      <c r="AE3" s="1824" t="s">
        <v>949</v>
      </c>
      <c r="AF3" s="1567" t="s">
        <v>23</v>
      </c>
      <c r="AG3" s="1568" t="s">
        <v>24</v>
      </c>
      <c r="AH3" s="1567" t="s">
        <v>23</v>
      </c>
      <c r="AI3" s="1568" t="s">
        <v>24</v>
      </c>
      <c r="AJ3" s="1567" t="s">
        <v>23</v>
      </c>
      <c r="AK3" s="1568" t="s">
        <v>24</v>
      </c>
      <c r="AL3" s="1584" t="s">
        <v>950</v>
      </c>
      <c r="AM3" s="715" t="s">
        <v>198</v>
      </c>
      <c r="AN3" s="712" t="s">
        <v>23</v>
      </c>
      <c r="AO3" s="713" t="s">
        <v>24</v>
      </c>
      <c r="AP3" s="1731" t="s">
        <v>23</v>
      </c>
      <c r="AQ3" s="713" t="s">
        <v>24</v>
      </c>
      <c r="AR3" s="712" t="s">
        <v>23</v>
      </c>
      <c r="AS3" s="713" t="s">
        <v>24</v>
      </c>
      <c r="AT3" s="714" t="s">
        <v>199</v>
      </c>
      <c r="AU3" s="1838" t="s">
        <v>198</v>
      </c>
      <c r="AV3" s="1567" t="s">
        <v>23</v>
      </c>
      <c r="AW3" s="1568" t="s">
        <v>24</v>
      </c>
      <c r="AX3" s="1567" t="s">
        <v>23</v>
      </c>
      <c r="AY3" s="1568" t="s">
        <v>24</v>
      </c>
      <c r="AZ3" s="1567" t="s">
        <v>23</v>
      </c>
      <c r="BA3" s="1568" t="s">
        <v>24</v>
      </c>
      <c r="BB3" s="1584" t="s">
        <v>199</v>
      </c>
      <c r="BC3" s="715" t="s">
        <v>198</v>
      </c>
      <c r="BD3" s="712" t="s">
        <v>23</v>
      </c>
      <c r="BE3" s="713" t="s">
        <v>24</v>
      </c>
      <c r="BF3" s="712" t="s">
        <v>23</v>
      </c>
      <c r="BG3" s="713" t="s">
        <v>24</v>
      </c>
      <c r="BH3" s="712" t="s">
        <v>23</v>
      </c>
      <c r="BI3" s="713" t="s">
        <v>24</v>
      </c>
      <c r="BJ3" s="714" t="s">
        <v>199</v>
      </c>
      <c r="BK3" s="1838" t="s">
        <v>198</v>
      </c>
      <c r="BL3" s="1567" t="s">
        <v>23</v>
      </c>
      <c r="BM3" s="1568" t="s">
        <v>24</v>
      </c>
      <c r="BN3" s="1567" t="s">
        <v>23</v>
      </c>
      <c r="BO3" s="1568" t="s">
        <v>24</v>
      </c>
      <c r="BP3" s="1567" t="s">
        <v>23</v>
      </c>
      <c r="BQ3" s="1568" t="s">
        <v>24</v>
      </c>
      <c r="BR3" s="1584" t="s">
        <v>199</v>
      </c>
      <c r="BS3" s="715" t="s">
        <v>26</v>
      </c>
    </row>
    <row r="4" spans="1:71" s="10" customFormat="1" ht="34.5" customHeight="1">
      <c r="A4" s="861" t="s">
        <v>27</v>
      </c>
      <c r="B4" s="862" t="s">
        <v>28</v>
      </c>
      <c r="C4" s="862" t="s">
        <v>40</v>
      </c>
      <c r="D4" s="1536" t="s">
        <v>41</v>
      </c>
      <c r="E4" s="1531" t="s">
        <v>951</v>
      </c>
      <c r="F4" s="756"/>
      <c r="G4" s="757"/>
      <c r="H4" s="756"/>
      <c r="I4" s="757"/>
      <c r="J4" s="756"/>
      <c r="K4" s="757"/>
      <c r="L4" s="774"/>
      <c r="M4" s="775"/>
      <c r="N4" s="1832" t="s">
        <v>952</v>
      </c>
      <c r="O4" s="756"/>
      <c r="P4" s="1828"/>
      <c r="Q4" s="756"/>
      <c r="R4" s="757"/>
      <c r="S4" s="756"/>
      <c r="T4" s="757"/>
      <c r="U4" s="1430"/>
      <c r="V4" s="1115" t="s">
        <v>953</v>
      </c>
      <c r="W4" s="717"/>
      <c r="X4" s="718"/>
      <c r="Y4" s="717"/>
      <c r="Z4" s="718"/>
      <c r="AA4" s="717"/>
      <c r="AB4" s="718"/>
      <c r="AC4" s="719"/>
      <c r="AD4" s="720"/>
      <c r="AE4" s="1825" t="s">
        <v>954</v>
      </c>
      <c r="AF4" s="756"/>
      <c r="AG4" s="757"/>
      <c r="AH4" s="756"/>
      <c r="AI4" s="757"/>
      <c r="AJ4" s="756"/>
      <c r="AK4" s="757"/>
      <c r="AL4" s="1430"/>
      <c r="AM4" s="1115" t="s">
        <v>955</v>
      </c>
      <c r="AN4" s="717"/>
      <c r="AO4" s="718"/>
      <c r="AP4" s="881"/>
      <c r="AQ4" s="718"/>
      <c r="AR4" s="717"/>
      <c r="AS4" s="718"/>
      <c r="AT4" s="719"/>
      <c r="AU4" s="1429" t="s">
        <v>956</v>
      </c>
      <c r="AV4" s="756"/>
      <c r="AW4" s="757"/>
      <c r="AX4" s="756"/>
      <c r="AY4" s="757"/>
      <c r="AZ4" s="756"/>
      <c r="BA4" s="757"/>
      <c r="BB4" s="1430"/>
      <c r="BC4" s="720" t="s">
        <v>857</v>
      </c>
      <c r="BD4" s="717"/>
      <c r="BE4" s="718"/>
      <c r="BF4" s="717"/>
      <c r="BG4" s="718"/>
      <c r="BH4" s="717"/>
      <c r="BI4" s="718"/>
      <c r="BJ4" s="719"/>
      <c r="BK4" s="1429"/>
      <c r="BL4" s="756"/>
      <c r="BM4" s="757"/>
      <c r="BN4" s="756"/>
      <c r="BO4" s="757"/>
      <c r="BP4" s="756"/>
      <c r="BQ4" s="757"/>
      <c r="BR4" s="1430"/>
      <c r="BS4" s="720"/>
    </row>
    <row r="5" spans="1:71" s="1727" customFormat="1" ht="34.5" customHeight="1">
      <c r="A5" s="1709" t="s">
        <v>957</v>
      </c>
      <c r="B5" s="1710" t="s">
        <v>958</v>
      </c>
      <c r="C5" s="1711">
        <v>1975570</v>
      </c>
      <c r="D5" s="1712">
        <v>2534927</v>
      </c>
      <c r="E5" s="1713" t="s">
        <v>859</v>
      </c>
      <c r="F5" s="1714" t="s">
        <v>959</v>
      </c>
      <c r="G5" s="1715"/>
      <c r="H5" s="1714" t="s">
        <v>960</v>
      </c>
      <c r="I5" s="1715"/>
      <c r="J5" s="1714"/>
      <c r="K5" s="1716"/>
      <c r="L5" s="1717"/>
      <c r="M5" s="1718"/>
      <c r="N5" s="1833" t="s">
        <v>859</v>
      </c>
      <c r="O5" s="1827" t="s">
        <v>239</v>
      </c>
      <c r="P5" s="1827" t="s">
        <v>126</v>
      </c>
      <c r="Q5" s="1714" t="s">
        <v>961</v>
      </c>
      <c r="R5" s="1715" t="s">
        <v>126</v>
      </c>
      <c r="S5" s="1827" t="s">
        <v>213</v>
      </c>
      <c r="T5" s="1716"/>
      <c r="U5" s="1829" t="s">
        <v>126</v>
      </c>
      <c r="V5" s="1724" t="s">
        <v>962</v>
      </c>
      <c r="W5" s="1719" t="s">
        <v>239</v>
      </c>
      <c r="X5" s="1721" t="s">
        <v>126</v>
      </c>
      <c r="Y5" s="1719" t="s">
        <v>213</v>
      </c>
      <c r="Z5" s="1721" t="s">
        <v>126</v>
      </c>
      <c r="AA5" s="1719" t="s">
        <v>961</v>
      </c>
      <c r="AB5" s="1721"/>
      <c r="AC5" s="1723" t="s">
        <v>126</v>
      </c>
      <c r="AD5" s="1725"/>
      <c r="AE5" s="1826" t="s">
        <v>963</v>
      </c>
      <c r="AF5" s="1714" t="s">
        <v>239</v>
      </c>
      <c r="AG5" s="1716"/>
      <c r="AH5" s="1714" t="s">
        <v>213</v>
      </c>
      <c r="AI5" s="1716"/>
      <c r="AJ5" s="1714" t="s">
        <v>961</v>
      </c>
      <c r="AK5" s="1716"/>
      <c r="AL5" s="1829" t="s">
        <v>126</v>
      </c>
      <c r="AM5" s="1724" t="s">
        <v>963</v>
      </c>
      <c r="AN5" s="1720" t="s">
        <v>239</v>
      </c>
      <c r="AO5" s="1721"/>
      <c r="AP5" s="1719" t="s">
        <v>213</v>
      </c>
      <c r="AQ5" s="1722"/>
      <c r="AR5" s="1720" t="s">
        <v>961</v>
      </c>
      <c r="AS5" s="1721"/>
      <c r="AT5" s="1723"/>
      <c r="AU5" s="1826" t="s">
        <v>963</v>
      </c>
      <c r="AV5" s="1714" t="s">
        <v>239</v>
      </c>
      <c r="AW5" s="1715"/>
      <c r="AX5" s="1827" t="s">
        <v>213</v>
      </c>
      <c r="AY5" s="1715"/>
      <c r="AZ5" s="1827" t="s">
        <v>961</v>
      </c>
      <c r="BA5" s="1715"/>
      <c r="BB5" s="1829"/>
      <c r="BC5" s="1724" t="s">
        <v>963</v>
      </c>
      <c r="BD5" s="1720" t="s">
        <v>239</v>
      </c>
      <c r="BE5" s="1722"/>
      <c r="BF5" s="1720" t="s">
        <v>213</v>
      </c>
      <c r="BG5" s="1722"/>
      <c r="BH5" s="1720" t="s">
        <v>961</v>
      </c>
      <c r="BI5" s="1722"/>
      <c r="BJ5" s="1726"/>
      <c r="BK5" s="1826" t="s">
        <v>963</v>
      </c>
      <c r="BL5" s="1714" t="s">
        <v>239</v>
      </c>
      <c r="BM5" s="1716"/>
      <c r="BN5" s="1714" t="s">
        <v>213</v>
      </c>
      <c r="BO5" s="1716"/>
      <c r="BP5" s="1714" t="s">
        <v>961</v>
      </c>
      <c r="BQ5" s="1716"/>
      <c r="BR5" s="1839"/>
      <c r="BS5" s="1725"/>
    </row>
    <row r="6" spans="1:71" ht="36.75" customHeight="1">
      <c r="A6" s="876" t="s">
        <v>964</v>
      </c>
      <c r="B6" s="877" t="s">
        <v>965</v>
      </c>
      <c r="C6" s="868">
        <v>1975708</v>
      </c>
      <c r="D6" s="869">
        <v>2511289</v>
      </c>
      <c r="E6" s="1345" t="s">
        <v>859</v>
      </c>
      <c r="F6" s="756" t="s">
        <v>966</v>
      </c>
      <c r="G6" s="1398" t="s">
        <v>125</v>
      </c>
      <c r="H6" s="756" t="s">
        <v>960</v>
      </c>
      <c r="I6" s="1398" t="s">
        <v>125</v>
      </c>
      <c r="J6" s="756"/>
      <c r="K6" s="757"/>
      <c r="L6" s="1532" t="s">
        <v>125</v>
      </c>
      <c r="M6" s="775"/>
      <c r="N6" s="1834" t="s">
        <v>859</v>
      </c>
      <c r="O6" s="1828" t="s">
        <v>239</v>
      </c>
      <c r="P6" s="1828" t="s">
        <v>126</v>
      </c>
      <c r="Q6" s="756" t="s">
        <v>961</v>
      </c>
      <c r="R6" s="1398" t="s">
        <v>126</v>
      </c>
      <c r="S6" s="1828" t="s">
        <v>213</v>
      </c>
      <c r="T6" s="757"/>
      <c r="U6" s="1821" t="s">
        <v>125</v>
      </c>
      <c r="V6" s="880" t="s">
        <v>962</v>
      </c>
      <c r="W6" s="881" t="s">
        <v>239</v>
      </c>
      <c r="X6" s="879" t="s">
        <v>125</v>
      </c>
      <c r="Y6" s="881" t="s">
        <v>213</v>
      </c>
      <c r="Z6" s="879" t="s">
        <v>125</v>
      </c>
      <c r="AA6" s="881" t="s">
        <v>961</v>
      </c>
      <c r="AB6" s="879"/>
      <c r="AC6" s="795" t="s">
        <v>125</v>
      </c>
      <c r="AD6" s="720"/>
      <c r="AE6" s="1435" t="s">
        <v>967</v>
      </c>
      <c r="AF6" s="756" t="s">
        <v>239</v>
      </c>
      <c r="AG6" s="757" t="s">
        <v>125</v>
      </c>
      <c r="AH6" s="756" t="s">
        <v>213</v>
      </c>
      <c r="AI6" s="757" t="s">
        <v>125</v>
      </c>
      <c r="AJ6" s="756" t="s">
        <v>961</v>
      </c>
      <c r="AK6" s="757"/>
      <c r="AL6" s="1821" t="s">
        <v>125</v>
      </c>
      <c r="AM6" s="880" t="s">
        <v>967</v>
      </c>
      <c r="AN6" s="717" t="s">
        <v>239</v>
      </c>
      <c r="AO6" s="879" t="s">
        <v>125</v>
      </c>
      <c r="AP6" s="881" t="s">
        <v>213</v>
      </c>
      <c r="AQ6" s="718"/>
      <c r="AR6" s="717" t="s">
        <v>961</v>
      </c>
      <c r="AS6" s="879" t="s">
        <v>125</v>
      </c>
      <c r="AT6" s="795" t="s">
        <v>125</v>
      </c>
      <c r="AU6" s="1435" t="s">
        <v>967</v>
      </c>
      <c r="AV6" s="756" t="s">
        <v>239</v>
      </c>
      <c r="AW6" s="1398"/>
      <c r="AX6" s="1828" t="s">
        <v>213</v>
      </c>
      <c r="AY6" s="1398"/>
      <c r="AZ6" s="1828" t="s">
        <v>961</v>
      </c>
      <c r="BA6" s="1398"/>
      <c r="BB6" s="1821" t="s">
        <v>125</v>
      </c>
      <c r="BC6" s="880" t="s">
        <v>967</v>
      </c>
      <c r="BD6" s="717" t="s">
        <v>239</v>
      </c>
      <c r="BE6" s="718"/>
      <c r="BF6" s="717" t="s">
        <v>213</v>
      </c>
      <c r="BG6" s="718"/>
      <c r="BH6" s="717" t="s">
        <v>961</v>
      </c>
      <c r="BI6" s="718"/>
      <c r="BJ6" s="719"/>
      <c r="BK6" s="1435" t="s">
        <v>967</v>
      </c>
      <c r="BL6" s="756" t="s">
        <v>239</v>
      </c>
      <c r="BM6" s="757"/>
      <c r="BN6" s="756" t="s">
        <v>213</v>
      </c>
      <c r="BO6" s="757"/>
      <c r="BP6" s="756" t="s">
        <v>961</v>
      </c>
      <c r="BQ6" s="757"/>
      <c r="BR6" s="1430"/>
      <c r="BS6" s="720"/>
    </row>
    <row r="7" spans="1:71" ht="33.75" customHeight="1">
      <c r="A7" s="876" t="s">
        <v>968</v>
      </c>
      <c r="B7" s="877" t="s">
        <v>969</v>
      </c>
      <c r="C7" s="870">
        <v>1975948</v>
      </c>
      <c r="D7" s="871">
        <v>2524474</v>
      </c>
      <c r="E7" s="1345" t="s">
        <v>859</v>
      </c>
      <c r="F7" s="756" t="s">
        <v>966</v>
      </c>
      <c r="G7" s="1398" t="s">
        <v>125</v>
      </c>
      <c r="H7" s="756" t="s">
        <v>960</v>
      </c>
      <c r="I7" s="1398" t="s">
        <v>125</v>
      </c>
      <c r="J7" s="756"/>
      <c r="K7" s="757"/>
      <c r="L7" s="1532" t="s">
        <v>125</v>
      </c>
      <c r="M7" s="775"/>
      <c r="N7" s="1834" t="s">
        <v>859</v>
      </c>
      <c r="O7" s="1828" t="s">
        <v>239</v>
      </c>
      <c r="P7" s="1828" t="s">
        <v>125</v>
      </c>
      <c r="Q7" s="756" t="s">
        <v>961</v>
      </c>
      <c r="R7" s="1398" t="s">
        <v>125</v>
      </c>
      <c r="S7" s="1828" t="s">
        <v>213</v>
      </c>
      <c r="T7" s="757"/>
      <c r="U7" s="1821" t="s">
        <v>125</v>
      </c>
      <c r="V7" s="880" t="s">
        <v>962</v>
      </c>
      <c r="W7" s="881" t="s">
        <v>239</v>
      </c>
      <c r="X7" s="879" t="s">
        <v>125</v>
      </c>
      <c r="Y7" s="881" t="s">
        <v>213</v>
      </c>
      <c r="Z7" s="879" t="s">
        <v>125</v>
      </c>
      <c r="AA7" s="881" t="s">
        <v>961</v>
      </c>
      <c r="AB7" s="879"/>
      <c r="AC7" s="795" t="s">
        <v>125</v>
      </c>
      <c r="AD7" s="720"/>
      <c r="AE7" s="1435" t="s">
        <v>970</v>
      </c>
      <c r="AF7" s="756" t="s">
        <v>239</v>
      </c>
      <c r="AG7" s="757" t="s">
        <v>125</v>
      </c>
      <c r="AH7" s="756" t="s">
        <v>213</v>
      </c>
      <c r="AI7" s="757" t="s">
        <v>125</v>
      </c>
      <c r="AJ7" s="756" t="s">
        <v>961</v>
      </c>
      <c r="AK7" s="757"/>
      <c r="AL7" s="1821" t="s">
        <v>125</v>
      </c>
      <c r="AM7" s="880" t="s">
        <v>970</v>
      </c>
      <c r="AN7" s="717" t="s">
        <v>239</v>
      </c>
      <c r="AO7" s="879" t="s">
        <v>125</v>
      </c>
      <c r="AP7" s="881" t="s">
        <v>213</v>
      </c>
      <c r="AQ7" s="718"/>
      <c r="AR7" s="717" t="s">
        <v>961</v>
      </c>
      <c r="AS7" s="879" t="s">
        <v>125</v>
      </c>
      <c r="AT7" s="795" t="s">
        <v>125</v>
      </c>
      <c r="AU7" s="1435" t="s">
        <v>970</v>
      </c>
      <c r="AV7" s="756" t="s">
        <v>239</v>
      </c>
      <c r="AW7" s="1398"/>
      <c r="AX7" s="1828" t="s">
        <v>213</v>
      </c>
      <c r="AY7" s="1398"/>
      <c r="AZ7" s="1828" t="s">
        <v>961</v>
      </c>
      <c r="BA7" s="1398"/>
      <c r="BB7" s="1821" t="s">
        <v>125</v>
      </c>
      <c r="BC7" s="880" t="s">
        <v>970</v>
      </c>
      <c r="BD7" s="717" t="s">
        <v>239</v>
      </c>
      <c r="BE7" s="718"/>
      <c r="BF7" s="717" t="s">
        <v>213</v>
      </c>
      <c r="BG7" s="718"/>
      <c r="BH7" s="717" t="s">
        <v>961</v>
      </c>
      <c r="BI7" s="718"/>
      <c r="BJ7" s="719"/>
      <c r="BK7" s="1435" t="s">
        <v>970</v>
      </c>
      <c r="BL7" s="756" t="s">
        <v>239</v>
      </c>
      <c r="BM7" s="757"/>
      <c r="BN7" s="756" t="s">
        <v>213</v>
      </c>
      <c r="BO7" s="757"/>
      <c r="BP7" s="756" t="s">
        <v>961</v>
      </c>
      <c r="BQ7" s="757"/>
      <c r="BR7" s="1430"/>
      <c r="BS7" s="720"/>
    </row>
    <row r="8" spans="1:71" ht="27.75" customHeight="1">
      <c r="A8" s="876" t="s">
        <v>971</v>
      </c>
      <c r="B8" s="877" t="s">
        <v>972</v>
      </c>
      <c r="C8" s="872">
        <v>1975703</v>
      </c>
      <c r="D8" s="873">
        <v>2533818</v>
      </c>
      <c r="E8" s="1345" t="s">
        <v>859</v>
      </c>
      <c r="F8" s="756" t="s">
        <v>966</v>
      </c>
      <c r="G8" s="1398" t="s">
        <v>125</v>
      </c>
      <c r="H8" s="756" t="s">
        <v>960</v>
      </c>
      <c r="I8" s="1398" t="s">
        <v>125</v>
      </c>
      <c r="J8" s="756"/>
      <c r="K8" s="757"/>
      <c r="L8" s="1532" t="s">
        <v>125</v>
      </c>
      <c r="M8" s="775"/>
      <c r="N8" s="1834" t="s">
        <v>859</v>
      </c>
      <c r="O8" s="1828" t="s">
        <v>239</v>
      </c>
      <c r="P8" s="1828" t="s">
        <v>126</v>
      </c>
      <c r="Q8" s="756" t="s">
        <v>961</v>
      </c>
      <c r="R8" s="1398" t="s">
        <v>125</v>
      </c>
      <c r="S8" s="1828" t="s">
        <v>213</v>
      </c>
      <c r="T8" s="757"/>
      <c r="U8" s="1821" t="s">
        <v>125</v>
      </c>
      <c r="V8" s="880" t="s">
        <v>962</v>
      </c>
      <c r="W8" s="881" t="s">
        <v>239</v>
      </c>
      <c r="X8" s="879" t="s">
        <v>125</v>
      </c>
      <c r="Y8" s="881" t="s">
        <v>213</v>
      </c>
      <c r="Z8" s="879" t="s">
        <v>125</v>
      </c>
      <c r="AA8" s="881" t="s">
        <v>961</v>
      </c>
      <c r="AB8" s="879"/>
      <c r="AC8" s="795" t="s">
        <v>125</v>
      </c>
      <c r="AD8" s="720"/>
      <c r="AE8" s="1435" t="s">
        <v>973</v>
      </c>
      <c r="AF8" s="756" t="s">
        <v>239</v>
      </c>
      <c r="AG8" s="757" t="s">
        <v>125</v>
      </c>
      <c r="AH8" s="756" t="s">
        <v>213</v>
      </c>
      <c r="AI8" s="757" t="s">
        <v>125</v>
      </c>
      <c r="AJ8" s="756" t="s">
        <v>961</v>
      </c>
      <c r="AK8" s="757"/>
      <c r="AL8" s="1821" t="s">
        <v>126</v>
      </c>
      <c r="AM8" s="880" t="s">
        <v>973</v>
      </c>
      <c r="AN8" s="717" t="s">
        <v>239</v>
      </c>
      <c r="AO8" s="879" t="s">
        <v>125</v>
      </c>
      <c r="AP8" s="881" t="s">
        <v>213</v>
      </c>
      <c r="AQ8" s="718"/>
      <c r="AR8" s="717" t="s">
        <v>961</v>
      </c>
      <c r="AS8" s="879" t="s">
        <v>125</v>
      </c>
      <c r="AT8" s="795"/>
      <c r="AU8" s="1435" t="s">
        <v>973</v>
      </c>
      <c r="AV8" s="756" t="s">
        <v>239</v>
      </c>
      <c r="AW8" s="1398"/>
      <c r="AX8" s="1828" t="s">
        <v>213</v>
      </c>
      <c r="AY8" s="1398"/>
      <c r="AZ8" s="1828" t="s">
        <v>961</v>
      </c>
      <c r="BA8" s="1398"/>
      <c r="BB8" s="1821" t="s">
        <v>125</v>
      </c>
      <c r="BC8" s="880" t="s">
        <v>973</v>
      </c>
      <c r="BD8" s="717" t="s">
        <v>239</v>
      </c>
      <c r="BE8" s="718"/>
      <c r="BF8" s="717" t="s">
        <v>213</v>
      </c>
      <c r="BG8" s="718"/>
      <c r="BH8" s="717" t="s">
        <v>961</v>
      </c>
      <c r="BI8" s="718"/>
      <c r="BJ8" s="719"/>
      <c r="BK8" s="1435" t="s">
        <v>973</v>
      </c>
      <c r="BL8" s="756" t="s">
        <v>239</v>
      </c>
      <c r="BM8" s="757"/>
      <c r="BN8" s="756" t="s">
        <v>213</v>
      </c>
      <c r="BO8" s="757"/>
      <c r="BP8" s="756" t="s">
        <v>961</v>
      </c>
      <c r="BQ8" s="757"/>
      <c r="BR8" s="1430"/>
      <c r="BS8" s="720"/>
    </row>
    <row r="9" spans="1:71" ht="36" customHeight="1">
      <c r="A9" s="876" t="s">
        <v>974</v>
      </c>
      <c r="B9" s="877" t="s">
        <v>975</v>
      </c>
      <c r="C9" s="870">
        <v>1975921</v>
      </c>
      <c r="D9" s="871">
        <v>2519897</v>
      </c>
      <c r="E9" s="1345" t="s">
        <v>859</v>
      </c>
      <c r="F9" s="756" t="s">
        <v>966</v>
      </c>
      <c r="G9" s="1398" t="s">
        <v>125</v>
      </c>
      <c r="H9" s="756" t="s">
        <v>960</v>
      </c>
      <c r="I9" s="1398" t="s">
        <v>125</v>
      </c>
      <c r="J9" s="756"/>
      <c r="K9" s="757"/>
      <c r="L9" s="1532" t="s">
        <v>125</v>
      </c>
      <c r="M9" s="775"/>
      <c r="N9" s="1834" t="s">
        <v>859</v>
      </c>
      <c r="O9" s="1828" t="s">
        <v>239</v>
      </c>
      <c r="P9" s="1828" t="s">
        <v>126</v>
      </c>
      <c r="Q9" s="756" t="s">
        <v>961</v>
      </c>
      <c r="R9" s="1398" t="s">
        <v>126</v>
      </c>
      <c r="S9" s="1828" t="s">
        <v>213</v>
      </c>
      <c r="T9" s="757"/>
      <c r="U9" s="1821" t="s">
        <v>125</v>
      </c>
      <c r="V9" s="880" t="s">
        <v>962</v>
      </c>
      <c r="W9" s="881" t="s">
        <v>239</v>
      </c>
      <c r="X9" s="879" t="s">
        <v>125</v>
      </c>
      <c r="Y9" s="881" t="s">
        <v>213</v>
      </c>
      <c r="Z9" s="879" t="s">
        <v>125</v>
      </c>
      <c r="AA9" s="881" t="s">
        <v>961</v>
      </c>
      <c r="AB9" s="879"/>
      <c r="AC9" s="795" t="s">
        <v>125</v>
      </c>
      <c r="AD9" s="720"/>
      <c r="AE9" s="1435" t="s">
        <v>976</v>
      </c>
      <c r="AF9" s="756" t="s">
        <v>239</v>
      </c>
      <c r="AG9" s="757" t="s">
        <v>126</v>
      </c>
      <c r="AH9" s="756" t="s">
        <v>213</v>
      </c>
      <c r="AI9" s="757" t="s">
        <v>125</v>
      </c>
      <c r="AJ9" s="756" t="s">
        <v>961</v>
      </c>
      <c r="AK9" s="757"/>
      <c r="AL9" s="1821" t="s">
        <v>126</v>
      </c>
      <c r="AM9" s="880" t="s">
        <v>976</v>
      </c>
      <c r="AN9" s="717" t="s">
        <v>239</v>
      </c>
      <c r="AO9" s="879" t="s">
        <v>126</v>
      </c>
      <c r="AP9" s="881" t="s">
        <v>213</v>
      </c>
      <c r="AQ9" s="718"/>
      <c r="AR9" s="717" t="s">
        <v>961</v>
      </c>
      <c r="AS9" s="879" t="s">
        <v>126</v>
      </c>
      <c r="AT9" s="795"/>
      <c r="AU9" s="1435" t="s">
        <v>976</v>
      </c>
      <c r="AV9" s="756" t="s">
        <v>239</v>
      </c>
      <c r="AW9" s="1398"/>
      <c r="AX9" s="1828" t="s">
        <v>213</v>
      </c>
      <c r="AY9" s="1398"/>
      <c r="AZ9" s="1828" t="s">
        <v>961</v>
      </c>
      <c r="BA9" s="1398"/>
      <c r="BB9" s="1821" t="s">
        <v>125</v>
      </c>
      <c r="BC9" s="880" t="s">
        <v>976</v>
      </c>
      <c r="BD9" s="717" t="s">
        <v>239</v>
      </c>
      <c r="BE9" s="718"/>
      <c r="BF9" s="717" t="s">
        <v>213</v>
      </c>
      <c r="BG9" s="718"/>
      <c r="BH9" s="717" t="s">
        <v>961</v>
      </c>
      <c r="BI9" s="718"/>
      <c r="BJ9" s="719"/>
      <c r="BK9" s="1435" t="s">
        <v>976</v>
      </c>
      <c r="BL9" s="756" t="s">
        <v>239</v>
      </c>
      <c r="BM9" s="757"/>
      <c r="BN9" s="756" t="s">
        <v>213</v>
      </c>
      <c r="BO9" s="757"/>
      <c r="BP9" s="756" t="s">
        <v>961</v>
      </c>
      <c r="BQ9" s="757"/>
      <c r="BR9" s="1430"/>
      <c r="BS9" s="720"/>
    </row>
    <row r="10" spans="1:71" ht="36" customHeight="1">
      <c r="A10" s="864" t="s">
        <v>642</v>
      </c>
      <c r="B10" s="865" t="s">
        <v>977</v>
      </c>
      <c r="C10" s="870">
        <v>1975569</v>
      </c>
      <c r="D10" s="871">
        <v>2535745</v>
      </c>
      <c r="E10" s="1345" t="s">
        <v>859</v>
      </c>
      <c r="F10" s="756" t="s">
        <v>966</v>
      </c>
      <c r="G10" s="1398" t="s">
        <v>125</v>
      </c>
      <c r="H10" s="756" t="s">
        <v>960</v>
      </c>
      <c r="I10" s="1398" t="s">
        <v>125</v>
      </c>
      <c r="J10" s="756"/>
      <c r="K10" s="757"/>
      <c r="L10" s="1532" t="s">
        <v>125</v>
      </c>
      <c r="M10" s="775"/>
      <c r="N10" s="1834" t="s">
        <v>859</v>
      </c>
      <c r="O10" s="1828" t="s">
        <v>239</v>
      </c>
      <c r="P10" s="1828" t="s">
        <v>125</v>
      </c>
      <c r="Q10" s="756" t="s">
        <v>961</v>
      </c>
      <c r="R10" s="1398" t="s">
        <v>125</v>
      </c>
      <c r="S10" s="1828" t="s">
        <v>213</v>
      </c>
      <c r="T10" s="757"/>
      <c r="U10" s="1821" t="s">
        <v>125</v>
      </c>
      <c r="V10" s="880" t="s">
        <v>962</v>
      </c>
      <c r="W10" s="881" t="s">
        <v>239</v>
      </c>
      <c r="X10" s="879" t="s">
        <v>125</v>
      </c>
      <c r="Y10" s="881" t="s">
        <v>213</v>
      </c>
      <c r="Z10" s="879" t="s">
        <v>125</v>
      </c>
      <c r="AA10" s="881" t="s">
        <v>961</v>
      </c>
      <c r="AB10" s="879"/>
      <c r="AC10" s="795" t="s">
        <v>125</v>
      </c>
      <c r="AD10" s="720"/>
      <c r="AE10" s="1435" t="s">
        <v>978</v>
      </c>
      <c r="AF10" s="756" t="s">
        <v>239</v>
      </c>
      <c r="AG10" s="757" t="s">
        <v>125</v>
      </c>
      <c r="AH10" s="756" t="s">
        <v>213</v>
      </c>
      <c r="AI10" s="757" t="s">
        <v>125</v>
      </c>
      <c r="AJ10" s="756" t="s">
        <v>961</v>
      </c>
      <c r="AK10" s="757"/>
      <c r="AL10" s="1821" t="s">
        <v>125</v>
      </c>
      <c r="AM10" s="880" t="s">
        <v>978</v>
      </c>
      <c r="AN10" s="717" t="s">
        <v>239</v>
      </c>
      <c r="AO10" s="879" t="s">
        <v>125</v>
      </c>
      <c r="AP10" s="881" t="s">
        <v>213</v>
      </c>
      <c r="AQ10" s="718"/>
      <c r="AR10" s="717" t="s">
        <v>961</v>
      </c>
      <c r="AS10" s="879" t="s">
        <v>125</v>
      </c>
      <c r="AT10" s="795" t="s">
        <v>125</v>
      </c>
      <c r="AU10" s="1435" t="s">
        <v>978</v>
      </c>
      <c r="AV10" s="756" t="s">
        <v>239</v>
      </c>
      <c r="AW10" s="1398"/>
      <c r="AX10" s="1828" t="s">
        <v>213</v>
      </c>
      <c r="AY10" s="1398"/>
      <c r="AZ10" s="1828" t="s">
        <v>961</v>
      </c>
      <c r="BA10" s="1398"/>
      <c r="BB10" s="1821" t="s">
        <v>125</v>
      </c>
      <c r="BC10" s="880" t="s">
        <v>978</v>
      </c>
      <c r="BD10" s="717" t="s">
        <v>239</v>
      </c>
      <c r="BE10" s="718"/>
      <c r="BF10" s="717" t="s">
        <v>213</v>
      </c>
      <c r="BG10" s="718"/>
      <c r="BH10" s="717" t="s">
        <v>961</v>
      </c>
      <c r="BI10" s="718"/>
      <c r="BJ10" s="719"/>
      <c r="BK10" s="1435" t="s">
        <v>978</v>
      </c>
      <c r="BL10" s="756" t="s">
        <v>239</v>
      </c>
      <c r="BM10" s="757"/>
      <c r="BN10" s="756" t="s">
        <v>213</v>
      </c>
      <c r="BO10" s="757"/>
      <c r="BP10" s="756" t="s">
        <v>961</v>
      </c>
      <c r="BQ10" s="757"/>
      <c r="BR10" s="1430"/>
      <c r="BS10" s="720"/>
    </row>
    <row r="11" spans="1:71" ht="41.25" customHeight="1">
      <c r="A11" s="932" t="s">
        <v>979</v>
      </c>
      <c r="B11" s="935" t="s">
        <v>980</v>
      </c>
      <c r="C11" s="868">
        <v>1975705</v>
      </c>
      <c r="D11" s="869">
        <v>2536642</v>
      </c>
      <c r="E11" s="1345" t="s">
        <v>859</v>
      </c>
      <c r="F11" s="756" t="s">
        <v>966</v>
      </c>
      <c r="G11" s="1398" t="s">
        <v>125</v>
      </c>
      <c r="H11" s="756" t="s">
        <v>960</v>
      </c>
      <c r="I11" s="1398" t="s">
        <v>125</v>
      </c>
      <c r="J11" s="756"/>
      <c r="K11" s="757"/>
      <c r="L11" s="1532" t="s">
        <v>125</v>
      </c>
      <c r="M11" s="775"/>
      <c r="N11" s="1834" t="s">
        <v>859</v>
      </c>
      <c r="O11" s="1828" t="s">
        <v>239</v>
      </c>
      <c r="P11" s="1828" t="s">
        <v>125</v>
      </c>
      <c r="Q11" s="756" t="s">
        <v>961</v>
      </c>
      <c r="R11" s="1398" t="s">
        <v>126</v>
      </c>
      <c r="S11" s="1828" t="s">
        <v>213</v>
      </c>
      <c r="T11" s="757"/>
      <c r="U11" s="1821" t="s">
        <v>125</v>
      </c>
      <c r="V11" s="880" t="s">
        <v>962</v>
      </c>
      <c r="W11" s="881" t="s">
        <v>239</v>
      </c>
      <c r="X11" s="879" t="s">
        <v>126</v>
      </c>
      <c r="Y11" s="881" t="s">
        <v>213</v>
      </c>
      <c r="Z11" s="879" t="s">
        <v>126</v>
      </c>
      <c r="AA11" s="881" t="s">
        <v>961</v>
      </c>
      <c r="AB11" s="879"/>
      <c r="AC11" s="795" t="s">
        <v>126</v>
      </c>
      <c r="AD11" s="720"/>
      <c r="AE11" s="1435" t="s">
        <v>981</v>
      </c>
      <c r="AF11" s="756" t="s">
        <v>239</v>
      </c>
      <c r="AG11" s="757" t="s">
        <v>126</v>
      </c>
      <c r="AH11" s="756" t="s">
        <v>213</v>
      </c>
      <c r="AI11" s="757" t="s">
        <v>126</v>
      </c>
      <c r="AJ11" s="756" t="s">
        <v>961</v>
      </c>
      <c r="AK11" s="757"/>
      <c r="AL11" s="1821" t="s">
        <v>126</v>
      </c>
      <c r="AM11" s="880" t="s">
        <v>981</v>
      </c>
      <c r="AN11" s="717" t="s">
        <v>239</v>
      </c>
      <c r="AO11" s="879" t="s">
        <v>125</v>
      </c>
      <c r="AP11" s="881" t="s">
        <v>213</v>
      </c>
      <c r="AQ11" s="718"/>
      <c r="AR11" s="717" t="s">
        <v>961</v>
      </c>
      <c r="AS11" s="879" t="s">
        <v>126</v>
      </c>
      <c r="AT11" s="795" t="s">
        <v>125</v>
      </c>
      <c r="AU11" s="1435" t="s">
        <v>981</v>
      </c>
      <c r="AV11" s="756" t="s">
        <v>239</v>
      </c>
      <c r="AW11" s="1398"/>
      <c r="AX11" s="1828" t="s">
        <v>213</v>
      </c>
      <c r="AY11" s="1398"/>
      <c r="AZ11" s="1828" t="s">
        <v>961</v>
      </c>
      <c r="BA11" s="1398"/>
      <c r="BB11" s="1821" t="s">
        <v>125</v>
      </c>
      <c r="BC11" s="880" t="s">
        <v>981</v>
      </c>
      <c r="BD11" s="717" t="s">
        <v>239</v>
      </c>
      <c r="BE11" s="718"/>
      <c r="BF11" s="717" t="s">
        <v>213</v>
      </c>
      <c r="BG11" s="718"/>
      <c r="BH11" s="717" t="s">
        <v>961</v>
      </c>
      <c r="BI11" s="718"/>
      <c r="BJ11" s="719"/>
      <c r="BK11" s="1435" t="s">
        <v>981</v>
      </c>
      <c r="BL11" s="756" t="s">
        <v>239</v>
      </c>
      <c r="BM11" s="757"/>
      <c r="BN11" s="756" t="s">
        <v>213</v>
      </c>
      <c r="BO11" s="757"/>
      <c r="BP11" s="756" t="s">
        <v>961</v>
      </c>
      <c r="BQ11" s="757"/>
      <c r="BR11" s="1430"/>
      <c r="BS11" s="720"/>
    </row>
    <row r="12" spans="1:71" ht="33" customHeight="1">
      <c r="A12" s="932" t="s">
        <v>982</v>
      </c>
      <c r="B12" s="935" t="s">
        <v>983</v>
      </c>
      <c r="C12" s="868">
        <v>1976187</v>
      </c>
      <c r="D12" s="869">
        <v>2526582</v>
      </c>
      <c r="E12" s="1345" t="s">
        <v>859</v>
      </c>
      <c r="F12" s="756" t="s">
        <v>966</v>
      </c>
      <c r="G12" s="1398" t="s">
        <v>125</v>
      </c>
      <c r="H12" s="756" t="s">
        <v>960</v>
      </c>
      <c r="I12" s="1398" t="s">
        <v>125</v>
      </c>
      <c r="J12" s="756"/>
      <c r="K12" s="757"/>
      <c r="L12" s="1532" t="s">
        <v>125</v>
      </c>
      <c r="M12" s="775"/>
      <c r="N12" s="1834" t="s">
        <v>859</v>
      </c>
      <c r="O12" s="1828" t="s">
        <v>239</v>
      </c>
      <c r="P12" s="1828" t="s">
        <v>126</v>
      </c>
      <c r="Q12" s="756" t="s">
        <v>961</v>
      </c>
      <c r="R12" s="1398" t="s">
        <v>125</v>
      </c>
      <c r="S12" s="1828" t="s">
        <v>213</v>
      </c>
      <c r="T12" s="757"/>
      <c r="U12" s="1821" t="s">
        <v>126</v>
      </c>
      <c r="V12" s="880" t="s">
        <v>962</v>
      </c>
      <c r="W12" s="881" t="s">
        <v>239</v>
      </c>
      <c r="X12" s="879" t="s">
        <v>125</v>
      </c>
      <c r="Y12" s="881" t="s">
        <v>213</v>
      </c>
      <c r="Z12" s="879" t="s">
        <v>125</v>
      </c>
      <c r="AA12" s="881" t="s">
        <v>961</v>
      </c>
      <c r="AB12" s="879"/>
      <c r="AC12" s="795" t="s">
        <v>125</v>
      </c>
      <c r="AD12" s="720"/>
      <c r="AE12" s="1435" t="s">
        <v>984</v>
      </c>
      <c r="AF12" s="756" t="s">
        <v>239</v>
      </c>
      <c r="AG12" s="757" t="s">
        <v>125</v>
      </c>
      <c r="AH12" s="756" t="s">
        <v>213</v>
      </c>
      <c r="AI12" s="757" t="s">
        <v>125</v>
      </c>
      <c r="AJ12" s="756" t="s">
        <v>961</v>
      </c>
      <c r="AK12" s="757"/>
      <c r="AL12" s="1821" t="s">
        <v>125</v>
      </c>
      <c r="AM12" s="880" t="s">
        <v>984</v>
      </c>
      <c r="AN12" s="717" t="s">
        <v>239</v>
      </c>
      <c r="AO12" s="879" t="s">
        <v>126</v>
      </c>
      <c r="AP12" s="881" t="s">
        <v>213</v>
      </c>
      <c r="AQ12" s="718"/>
      <c r="AR12" s="717" t="s">
        <v>961</v>
      </c>
      <c r="AS12" s="879" t="s">
        <v>125</v>
      </c>
      <c r="AT12" s="795"/>
      <c r="AU12" s="1435" t="s">
        <v>984</v>
      </c>
      <c r="AV12" s="756" t="s">
        <v>239</v>
      </c>
      <c r="AW12" s="1398"/>
      <c r="AX12" s="1828" t="s">
        <v>213</v>
      </c>
      <c r="AY12" s="1398"/>
      <c r="AZ12" s="1828" t="s">
        <v>961</v>
      </c>
      <c r="BA12" s="1398"/>
      <c r="BB12" s="1821" t="s">
        <v>126</v>
      </c>
      <c r="BC12" s="880" t="s">
        <v>984</v>
      </c>
      <c r="BD12" s="717" t="s">
        <v>239</v>
      </c>
      <c r="BE12" s="718"/>
      <c r="BF12" s="717" t="s">
        <v>213</v>
      </c>
      <c r="BG12" s="718"/>
      <c r="BH12" s="717" t="s">
        <v>961</v>
      </c>
      <c r="BI12" s="718"/>
      <c r="BJ12" s="719"/>
      <c r="BK12" s="1435" t="s">
        <v>984</v>
      </c>
      <c r="BL12" s="756" t="s">
        <v>239</v>
      </c>
      <c r="BM12" s="757"/>
      <c r="BN12" s="756" t="s">
        <v>213</v>
      </c>
      <c r="BO12" s="757"/>
      <c r="BP12" s="756" t="s">
        <v>961</v>
      </c>
      <c r="BQ12" s="757"/>
      <c r="BR12" s="1430"/>
      <c r="BS12" s="720"/>
    </row>
    <row r="13" spans="1:71" ht="33" customHeight="1">
      <c r="A13" s="932" t="s">
        <v>985</v>
      </c>
      <c r="B13" s="935" t="s">
        <v>986</v>
      </c>
      <c r="C13" s="868">
        <v>1975552</v>
      </c>
      <c r="D13" s="869">
        <v>2458409</v>
      </c>
      <c r="E13" s="1345" t="s">
        <v>859</v>
      </c>
      <c r="F13" s="756" t="s">
        <v>966</v>
      </c>
      <c r="G13" s="1398" t="s">
        <v>125</v>
      </c>
      <c r="H13" s="756" t="s">
        <v>960</v>
      </c>
      <c r="I13" s="1398"/>
      <c r="J13" s="756"/>
      <c r="K13" s="757"/>
      <c r="L13" s="1532" t="s">
        <v>126</v>
      </c>
      <c r="M13" s="775"/>
      <c r="N13" s="1834" t="s">
        <v>859</v>
      </c>
      <c r="O13" s="1828" t="s">
        <v>239</v>
      </c>
      <c r="P13" s="1828" t="s">
        <v>126</v>
      </c>
      <c r="Q13" s="756" t="s">
        <v>961</v>
      </c>
      <c r="R13" s="1398" t="s">
        <v>125</v>
      </c>
      <c r="S13" s="1828" t="s">
        <v>213</v>
      </c>
      <c r="T13" s="757"/>
      <c r="U13" s="1821" t="s">
        <v>126</v>
      </c>
      <c r="V13" s="880" t="s">
        <v>962</v>
      </c>
      <c r="W13" s="881" t="s">
        <v>239</v>
      </c>
      <c r="X13" s="879" t="s">
        <v>125</v>
      </c>
      <c r="Y13" s="881" t="s">
        <v>213</v>
      </c>
      <c r="Z13" s="879" t="s">
        <v>125</v>
      </c>
      <c r="AA13" s="881" t="s">
        <v>961</v>
      </c>
      <c r="AB13" s="879"/>
      <c r="AC13" s="795" t="s">
        <v>125</v>
      </c>
      <c r="AD13" s="720"/>
      <c r="AE13" s="1435" t="s">
        <v>987</v>
      </c>
      <c r="AF13" s="756" t="s">
        <v>239</v>
      </c>
      <c r="AG13" s="757" t="s">
        <v>125</v>
      </c>
      <c r="AH13" s="756" t="s">
        <v>213</v>
      </c>
      <c r="AI13" s="757" t="s">
        <v>125</v>
      </c>
      <c r="AJ13" s="756" t="s">
        <v>961</v>
      </c>
      <c r="AK13" s="757"/>
      <c r="AL13" s="1821" t="s">
        <v>125</v>
      </c>
      <c r="AM13" s="880" t="s">
        <v>987</v>
      </c>
      <c r="AN13" s="717" t="s">
        <v>239</v>
      </c>
      <c r="AO13" s="879" t="s">
        <v>125</v>
      </c>
      <c r="AP13" s="881" t="s">
        <v>213</v>
      </c>
      <c r="AQ13" s="718"/>
      <c r="AR13" s="717" t="s">
        <v>961</v>
      </c>
      <c r="AS13" s="879" t="s">
        <v>125</v>
      </c>
      <c r="AT13" s="795" t="s">
        <v>125</v>
      </c>
      <c r="AU13" s="1435" t="s">
        <v>987</v>
      </c>
      <c r="AV13" s="756" t="s">
        <v>239</v>
      </c>
      <c r="AW13" s="1398"/>
      <c r="AX13" s="1828" t="s">
        <v>213</v>
      </c>
      <c r="AY13" s="1398"/>
      <c r="AZ13" s="1828" t="s">
        <v>961</v>
      </c>
      <c r="BA13" s="1398"/>
      <c r="BB13" s="1821" t="s">
        <v>126</v>
      </c>
      <c r="BC13" s="880" t="s">
        <v>987</v>
      </c>
      <c r="BD13" s="717" t="s">
        <v>239</v>
      </c>
      <c r="BE13" s="718"/>
      <c r="BF13" s="717" t="s">
        <v>213</v>
      </c>
      <c r="BG13" s="718"/>
      <c r="BH13" s="717" t="s">
        <v>961</v>
      </c>
      <c r="BI13" s="718"/>
      <c r="BJ13" s="719"/>
      <c r="BK13" s="1435" t="s">
        <v>987</v>
      </c>
      <c r="BL13" s="756" t="s">
        <v>239</v>
      </c>
      <c r="BM13" s="757"/>
      <c r="BN13" s="756" t="s">
        <v>213</v>
      </c>
      <c r="BO13" s="757"/>
      <c r="BP13" s="756" t="s">
        <v>961</v>
      </c>
      <c r="BQ13" s="757"/>
      <c r="BR13" s="1430"/>
      <c r="BS13" s="720"/>
    </row>
    <row r="14" spans="1:71" ht="33" customHeight="1">
      <c r="A14" s="876" t="s">
        <v>988</v>
      </c>
      <c r="B14" s="878" t="s">
        <v>989</v>
      </c>
      <c r="C14" s="868">
        <v>1976820</v>
      </c>
      <c r="D14" s="869">
        <v>2536524</v>
      </c>
      <c r="E14" s="1345" t="s">
        <v>859</v>
      </c>
      <c r="F14" s="756" t="s">
        <v>966</v>
      </c>
      <c r="G14" s="1398" t="s">
        <v>126</v>
      </c>
      <c r="H14" s="756" t="s">
        <v>960</v>
      </c>
      <c r="I14" s="1398" t="s">
        <v>126</v>
      </c>
      <c r="J14" s="756"/>
      <c r="K14" s="757"/>
      <c r="L14" s="1532" t="s">
        <v>126</v>
      </c>
      <c r="M14" s="775"/>
      <c r="N14" s="1834" t="s">
        <v>859</v>
      </c>
      <c r="O14" s="1828" t="s">
        <v>239</v>
      </c>
      <c r="P14" s="1828" t="s">
        <v>126</v>
      </c>
      <c r="Q14" s="756" t="s">
        <v>961</v>
      </c>
      <c r="R14" s="1398" t="s">
        <v>126</v>
      </c>
      <c r="S14" s="1828" t="s">
        <v>213</v>
      </c>
      <c r="T14" s="757"/>
      <c r="U14" s="1821" t="s">
        <v>126</v>
      </c>
      <c r="V14" s="880" t="s">
        <v>962</v>
      </c>
      <c r="W14" s="881" t="s">
        <v>239</v>
      </c>
      <c r="X14" s="879" t="s">
        <v>125</v>
      </c>
      <c r="Y14" s="881" t="s">
        <v>213</v>
      </c>
      <c r="Z14" s="879" t="s">
        <v>125</v>
      </c>
      <c r="AA14" s="881" t="s">
        <v>961</v>
      </c>
      <c r="AB14" s="879"/>
      <c r="AC14" s="795" t="s">
        <v>125</v>
      </c>
      <c r="AD14" s="720"/>
      <c r="AE14" s="1435" t="s">
        <v>990</v>
      </c>
      <c r="AF14" s="756" t="s">
        <v>239</v>
      </c>
      <c r="AG14" s="757" t="s">
        <v>126</v>
      </c>
      <c r="AH14" s="756" t="s">
        <v>213</v>
      </c>
      <c r="AI14" s="757" t="s">
        <v>126</v>
      </c>
      <c r="AJ14" s="756" t="s">
        <v>961</v>
      </c>
      <c r="AK14" s="757"/>
      <c r="AL14" s="1821" t="s">
        <v>126</v>
      </c>
      <c r="AM14" s="880" t="s">
        <v>990</v>
      </c>
      <c r="AN14" s="717" t="s">
        <v>239</v>
      </c>
      <c r="AO14" s="879" t="s">
        <v>125</v>
      </c>
      <c r="AP14" s="881" t="s">
        <v>213</v>
      </c>
      <c r="AQ14" s="718"/>
      <c r="AR14" s="717" t="s">
        <v>961</v>
      </c>
      <c r="AS14" s="879" t="s">
        <v>125</v>
      </c>
      <c r="AT14" s="795"/>
      <c r="AU14" s="1435" t="s">
        <v>990</v>
      </c>
      <c r="AV14" s="756" t="s">
        <v>239</v>
      </c>
      <c r="AW14" s="1398"/>
      <c r="AX14" s="1828" t="s">
        <v>213</v>
      </c>
      <c r="AY14" s="1398"/>
      <c r="AZ14" s="1828" t="s">
        <v>961</v>
      </c>
      <c r="BA14" s="1398"/>
      <c r="BB14" s="1821" t="s">
        <v>125</v>
      </c>
      <c r="BC14" s="880" t="s">
        <v>990</v>
      </c>
      <c r="BD14" s="717" t="s">
        <v>239</v>
      </c>
      <c r="BE14" s="718"/>
      <c r="BF14" s="717" t="s">
        <v>213</v>
      </c>
      <c r="BG14" s="718"/>
      <c r="BH14" s="717" t="s">
        <v>961</v>
      </c>
      <c r="BI14" s="718"/>
      <c r="BJ14" s="719"/>
      <c r="BK14" s="1435" t="s">
        <v>990</v>
      </c>
      <c r="BL14" s="756" t="s">
        <v>239</v>
      </c>
      <c r="BM14" s="757"/>
      <c r="BN14" s="756" t="s">
        <v>213</v>
      </c>
      <c r="BO14" s="757"/>
      <c r="BP14" s="756" t="s">
        <v>961</v>
      </c>
      <c r="BQ14" s="757"/>
      <c r="BR14" s="1430"/>
      <c r="BS14" s="720"/>
    </row>
    <row r="15" spans="1:71" ht="35.25" customHeight="1">
      <c r="A15" s="866" t="s">
        <v>991</v>
      </c>
      <c r="B15" s="867" t="s">
        <v>992</v>
      </c>
      <c r="C15" s="874">
        <v>1975706</v>
      </c>
      <c r="D15" s="875">
        <v>2529192</v>
      </c>
      <c r="E15" s="1345" t="s">
        <v>859</v>
      </c>
      <c r="F15" s="756" t="s">
        <v>966</v>
      </c>
      <c r="G15" s="1398" t="s">
        <v>125</v>
      </c>
      <c r="H15" s="756" t="s">
        <v>960</v>
      </c>
      <c r="I15" s="1398" t="s">
        <v>125</v>
      </c>
      <c r="J15" s="756"/>
      <c r="K15" s="757"/>
      <c r="L15" s="1532" t="s">
        <v>125</v>
      </c>
      <c r="M15" s="775"/>
      <c r="N15" s="1834" t="s">
        <v>859</v>
      </c>
      <c r="O15" s="1828" t="s">
        <v>239</v>
      </c>
      <c r="P15" s="1828" t="s">
        <v>126</v>
      </c>
      <c r="Q15" s="756" t="s">
        <v>961</v>
      </c>
      <c r="R15" s="1398" t="s">
        <v>126</v>
      </c>
      <c r="S15" s="1828" t="s">
        <v>213</v>
      </c>
      <c r="T15" s="757"/>
      <c r="U15" s="1821" t="s">
        <v>126</v>
      </c>
      <c r="V15" s="880" t="s">
        <v>962</v>
      </c>
      <c r="W15" s="881" t="s">
        <v>239</v>
      </c>
      <c r="X15" s="879" t="s">
        <v>126</v>
      </c>
      <c r="Y15" s="881" t="s">
        <v>213</v>
      </c>
      <c r="Z15" s="879" t="s">
        <v>126</v>
      </c>
      <c r="AA15" s="881" t="s">
        <v>961</v>
      </c>
      <c r="AB15" s="879"/>
      <c r="AC15" s="795" t="s">
        <v>126</v>
      </c>
      <c r="AD15" s="720"/>
      <c r="AE15" s="1435" t="s">
        <v>993</v>
      </c>
      <c r="AF15" s="756" t="s">
        <v>239</v>
      </c>
      <c r="AG15" s="757" t="s">
        <v>126</v>
      </c>
      <c r="AH15" s="756" t="s">
        <v>213</v>
      </c>
      <c r="AI15" s="757" t="s">
        <v>126</v>
      </c>
      <c r="AJ15" s="756" t="s">
        <v>961</v>
      </c>
      <c r="AK15" s="757"/>
      <c r="AL15" s="1821" t="s">
        <v>126</v>
      </c>
      <c r="AM15" s="880" t="s">
        <v>993</v>
      </c>
      <c r="AN15" s="717" t="s">
        <v>239</v>
      </c>
      <c r="AO15" s="879" t="s">
        <v>126</v>
      </c>
      <c r="AP15" s="881" t="s">
        <v>213</v>
      </c>
      <c r="AQ15" s="718"/>
      <c r="AR15" s="717" t="s">
        <v>961</v>
      </c>
      <c r="AS15" s="879" t="s">
        <v>125</v>
      </c>
      <c r="AT15" s="795"/>
      <c r="AU15" s="1435" t="s">
        <v>993</v>
      </c>
      <c r="AV15" s="756" t="s">
        <v>239</v>
      </c>
      <c r="AW15" s="1398"/>
      <c r="AX15" s="1828" t="s">
        <v>213</v>
      </c>
      <c r="AY15" s="1398"/>
      <c r="AZ15" s="1828" t="s">
        <v>961</v>
      </c>
      <c r="BA15" s="1398"/>
      <c r="BB15" s="1821" t="s">
        <v>126</v>
      </c>
      <c r="BC15" s="880" t="s">
        <v>993</v>
      </c>
      <c r="BD15" s="717" t="s">
        <v>239</v>
      </c>
      <c r="BE15" s="718"/>
      <c r="BF15" s="717" t="s">
        <v>213</v>
      </c>
      <c r="BG15" s="718"/>
      <c r="BH15" s="717" t="s">
        <v>961</v>
      </c>
      <c r="BI15" s="718"/>
      <c r="BJ15" s="719"/>
      <c r="BK15" s="1435" t="s">
        <v>993</v>
      </c>
      <c r="BL15" s="756" t="s">
        <v>239</v>
      </c>
      <c r="BM15" s="757"/>
      <c r="BN15" s="756" t="s">
        <v>213</v>
      </c>
      <c r="BO15" s="757"/>
      <c r="BP15" s="756" t="s">
        <v>961</v>
      </c>
      <c r="BQ15" s="757"/>
      <c r="BR15" s="1430"/>
      <c r="BS15" s="720"/>
    </row>
    <row r="16" spans="1:71" ht="39" customHeight="1">
      <c r="A16" s="932" t="s">
        <v>648</v>
      </c>
      <c r="B16" s="933" t="s">
        <v>652</v>
      </c>
      <c r="C16" s="928">
        <v>1975925</v>
      </c>
      <c r="D16" s="930">
        <v>2517953</v>
      </c>
      <c r="E16" s="1345" t="s">
        <v>859</v>
      </c>
      <c r="F16" s="756" t="s">
        <v>966</v>
      </c>
      <c r="G16" s="1398" t="s">
        <v>126</v>
      </c>
      <c r="H16" s="756" t="s">
        <v>960</v>
      </c>
      <c r="I16" s="1398" t="s">
        <v>126</v>
      </c>
      <c r="J16" s="756"/>
      <c r="K16" s="757"/>
      <c r="L16" s="1532" t="s">
        <v>126</v>
      </c>
      <c r="M16" s="775"/>
      <c r="N16" s="1834" t="s">
        <v>859</v>
      </c>
      <c r="O16" s="1828" t="s">
        <v>239</v>
      </c>
      <c r="P16" s="757" t="s">
        <v>126</v>
      </c>
      <c r="Q16" s="756" t="s">
        <v>961</v>
      </c>
      <c r="R16" s="1398" t="s">
        <v>126</v>
      </c>
      <c r="S16" s="1828" t="s">
        <v>213</v>
      </c>
      <c r="T16" s="757"/>
      <c r="U16" s="1821" t="s">
        <v>126</v>
      </c>
      <c r="V16" s="880" t="s">
        <v>962</v>
      </c>
      <c r="W16" s="881" t="s">
        <v>239</v>
      </c>
      <c r="X16" s="879" t="s">
        <v>125</v>
      </c>
      <c r="Y16" s="881" t="s">
        <v>213</v>
      </c>
      <c r="Z16" s="879" t="s">
        <v>125</v>
      </c>
      <c r="AA16" s="881" t="s">
        <v>961</v>
      </c>
      <c r="AB16" s="879"/>
      <c r="AC16" s="795" t="s">
        <v>125</v>
      </c>
      <c r="AD16" s="720"/>
      <c r="AE16" s="1435" t="s">
        <v>994</v>
      </c>
      <c r="AF16" s="756" t="s">
        <v>239</v>
      </c>
      <c r="AG16" s="757" t="s">
        <v>125</v>
      </c>
      <c r="AH16" s="756" t="s">
        <v>213</v>
      </c>
      <c r="AI16" s="757" t="s">
        <v>125</v>
      </c>
      <c r="AJ16" s="756" t="s">
        <v>961</v>
      </c>
      <c r="AK16" s="757"/>
      <c r="AL16" s="1821" t="s">
        <v>125</v>
      </c>
      <c r="AM16" s="880" t="s">
        <v>994</v>
      </c>
      <c r="AN16" s="717" t="s">
        <v>239</v>
      </c>
      <c r="AO16" s="879" t="s">
        <v>125</v>
      </c>
      <c r="AP16" s="881" t="s">
        <v>213</v>
      </c>
      <c r="AQ16" s="718"/>
      <c r="AR16" s="717" t="s">
        <v>961</v>
      </c>
      <c r="AS16" s="879" t="s">
        <v>125</v>
      </c>
      <c r="AT16" s="795" t="s">
        <v>125</v>
      </c>
      <c r="AU16" s="1435" t="s">
        <v>994</v>
      </c>
      <c r="AV16" s="756" t="s">
        <v>239</v>
      </c>
      <c r="AW16" s="1398" t="s">
        <v>125</v>
      </c>
      <c r="AX16" s="1828" t="s">
        <v>213</v>
      </c>
      <c r="AY16" s="1398"/>
      <c r="AZ16" s="1828" t="s">
        <v>961</v>
      </c>
      <c r="BA16" s="1398"/>
      <c r="BB16" s="1821" t="s">
        <v>125</v>
      </c>
      <c r="BC16" s="880" t="s">
        <v>994</v>
      </c>
      <c r="BD16" s="717" t="s">
        <v>239</v>
      </c>
      <c r="BE16" s="718"/>
      <c r="BF16" s="717" t="s">
        <v>213</v>
      </c>
      <c r="BG16" s="718"/>
      <c r="BH16" s="717" t="s">
        <v>961</v>
      </c>
      <c r="BI16" s="718"/>
      <c r="BJ16" s="719"/>
      <c r="BK16" s="1435" t="s">
        <v>994</v>
      </c>
      <c r="BL16" s="756" t="s">
        <v>239</v>
      </c>
      <c r="BM16" s="757"/>
      <c r="BN16" s="756" t="s">
        <v>213</v>
      </c>
      <c r="BO16" s="757"/>
      <c r="BP16" s="756" t="s">
        <v>961</v>
      </c>
      <c r="BQ16" s="757"/>
      <c r="BR16" s="1430"/>
      <c r="BS16" s="720"/>
    </row>
    <row r="17" spans="1:71" ht="41.25" customHeight="1">
      <c r="A17" s="932" t="s">
        <v>653</v>
      </c>
      <c r="B17" s="933" t="s">
        <v>654</v>
      </c>
      <c r="C17" s="928">
        <v>1975955</v>
      </c>
      <c r="D17" s="930">
        <v>2491403</v>
      </c>
      <c r="E17" s="1345" t="s">
        <v>859</v>
      </c>
      <c r="F17" s="756" t="s">
        <v>966</v>
      </c>
      <c r="G17" s="1399" t="s">
        <v>125</v>
      </c>
      <c r="H17" s="756" t="s">
        <v>960</v>
      </c>
      <c r="I17" s="1399" t="s">
        <v>125</v>
      </c>
      <c r="J17" s="758"/>
      <c r="K17" s="759"/>
      <c r="L17" s="1533" t="s">
        <v>125</v>
      </c>
      <c r="M17" s="775"/>
      <c r="N17" s="1834" t="s">
        <v>859</v>
      </c>
      <c r="O17" s="1828" t="s">
        <v>239</v>
      </c>
      <c r="P17" s="757" t="s">
        <v>125</v>
      </c>
      <c r="Q17" s="756" t="s">
        <v>961</v>
      </c>
      <c r="R17" s="1398" t="s">
        <v>125</v>
      </c>
      <c r="S17" s="1828" t="s">
        <v>213</v>
      </c>
      <c r="T17" s="757"/>
      <c r="U17" s="1821" t="s">
        <v>125</v>
      </c>
      <c r="V17" s="880" t="s">
        <v>962</v>
      </c>
      <c r="W17" s="881" t="s">
        <v>239</v>
      </c>
      <c r="X17" s="879" t="s">
        <v>125</v>
      </c>
      <c r="Y17" s="881" t="s">
        <v>213</v>
      </c>
      <c r="Z17" s="879" t="s">
        <v>125</v>
      </c>
      <c r="AA17" s="881" t="s">
        <v>961</v>
      </c>
      <c r="AB17" s="879"/>
      <c r="AC17" s="795" t="s">
        <v>125</v>
      </c>
      <c r="AD17" s="720"/>
      <c r="AE17" s="1435" t="s">
        <v>995</v>
      </c>
      <c r="AF17" s="756" t="s">
        <v>239</v>
      </c>
      <c r="AG17" s="757" t="s">
        <v>125</v>
      </c>
      <c r="AH17" s="756" t="s">
        <v>213</v>
      </c>
      <c r="AI17" s="757" t="s">
        <v>125</v>
      </c>
      <c r="AJ17" s="756" t="s">
        <v>961</v>
      </c>
      <c r="AK17" s="757"/>
      <c r="AL17" s="1821" t="s">
        <v>125</v>
      </c>
      <c r="AM17" s="880" t="s">
        <v>995</v>
      </c>
      <c r="AN17" s="717" t="s">
        <v>239</v>
      </c>
      <c r="AO17" s="879" t="s">
        <v>125</v>
      </c>
      <c r="AP17" s="881" t="s">
        <v>213</v>
      </c>
      <c r="AQ17" s="718"/>
      <c r="AR17" s="717" t="s">
        <v>961</v>
      </c>
      <c r="AS17" s="879" t="s">
        <v>125</v>
      </c>
      <c r="AT17" s="795" t="s">
        <v>125</v>
      </c>
      <c r="AU17" s="1435" t="s">
        <v>995</v>
      </c>
      <c r="AV17" s="756" t="s">
        <v>239</v>
      </c>
      <c r="AW17" s="1398" t="s">
        <v>125</v>
      </c>
      <c r="AX17" s="1828" t="s">
        <v>213</v>
      </c>
      <c r="AY17" s="1398"/>
      <c r="AZ17" s="1828" t="s">
        <v>961</v>
      </c>
      <c r="BA17" s="1398"/>
      <c r="BB17" s="1821" t="s">
        <v>125</v>
      </c>
      <c r="BC17" s="880" t="s">
        <v>995</v>
      </c>
      <c r="BD17" s="717" t="s">
        <v>239</v>
      </c>
      <c r="BE17" s="718"/>
      <c r="BF17" s="717" t="s">
        <v>213</v>
      </c>
      <c r="BG17" s="718"/>
      <c r="BH17" s="717" t="s">
        <v>961</v>
      </c>
      <c r="BI17" s="718"/>
      <c r="BJ17" s="719"/>
      <c r="BK17" s="1435" t="s">
        <v>995</v>
      </c>
      <c r="BL17" s="756" t="s">
        <v>239</v>
      </c>
      <c r="BM17" s="757"/>
      <c r="BN17" s="756" t="s">
        <v>213</v>
      </c>
      <c r="BO17" s="757"/>
      <c r="BP17" s="756" t="s">
        <v>961</v>
      </c>
      <c r="BQ17" s="757"/>
      <c r="BR17" s="1430"/>
      <c r="BS17" s="720"/>
    </row>
    <row r="18" spans="1:71" ht="38.25" customHeight="1">
      <c r="A18" s="932" t="s">
        <v>655</v>
      </c>
      <c r="B18" s="933" t="s">
        <v>656</v>
      </c>
      <c r="C18" s="928">
        <v>1975573</v>
      </c>
      <c r="D18" s="930">
        <v>2517851</v>
      </c>
      <c r="E18" s="1345" t="s">
        <v>859</v>
      </c>
      <c r="F18" s="756" t="s">
        <v>966</v>
      </c>
      <c r="G18" s="1399" t="s">
        <v>125</v>
      </c>
      <c r="H18" s="756" t="s">
        <v>960</v>
      </c>
      <c r="I18" s="1399" t="s">
        <v>125</v>
      </c>
      <c r="J18" s="758"/>
      <c r="K18" s="759"/>
      <c r="L18" s="1533" t="s">
        <v>125</v>
      </c>
      <c r="M18" s="775"/>
      <c r="N18" s="1834" t="s">
        <v>859</v>
      </c>
      <c r="O18" s="1828" t="s">
        <v>239</v>
      </c>
      <c r="P18" s="757" t="s">
        <v>125</v>
      </c>
      <c r="Q18" s="756" t="s">
        <v>961</v>
      </c>
      <c r="R18" s="1398" t="s">
        <v>125</v>
      </c>
      <c r="S18" s="1828" t="s">
        <v>213</v>
      </c>
      <c r="T18" s="757"/>
      <c r="U18" s="1821" t="s">
        <v>125</v>
      </c>
      <c r="V18" s="880" t="s">
        <v>962</v>
      </c>
      <c r="W18" s="881" t="s">
        <v>239</v>
      </c>
      <c r="X18" s="879" t="s">
        <v>125</v>
      </c>
      <c r="Y18" s="881" t="s">
        <v>213</v>
      </c>
      <c r="Z18" s="879" t="s">
        <v>125</v>
      </c>
      <c r="AA18" s="881" t="s">
        <v>961</v>
      </c>
      <c r="AB18" s="879"/>
      <c r="AC18" s="795" t="s">
        <v>125</v>
      </c>
      <c r="AD18" s="720"/>
      <c r="AE18" s="1435" t="s">
        <v>996</v>
      </c>
      <c r="AF18" s="756" t="s">
        <v>239</v>
      </c>
      <c r="AG18" s="757" t="s">
        <v>125</v>
      </c>
      <c r="AH18" s="756" t="s">
        <v>213</v>
      </c>
      <c r="AI18" s="757" t="s">
        <v>125</v>
      </c>
      <c r="AJ18" s="756" t="s">
        <v>961</v>
      </c>
      <c r="AK18" s="757"/>
      <c r="AL18" s="1821" t="s">
        <v>125</v>
      </c>
      <c r="AM18" s="880" t="s">
        <v>996</v>
      </c>
      <c r="AN18" s="717" t="s">
        <v>239</v>
      </c>
      <c r="AO18" s="879" t="s">
        <v>125</v>
      </c>
      <c r="AP18" s="881" t="s">
        <v>213</v>
      </c>
      <c r="AQ18" s="718"/>
      <c r="AR18" s="717" t="s">
        <v>961</v>
      </c>
      <c r="AS18" s="879" t="s">
        <v>125</v>
      </c>
      <c r="AT18" s="795" t="s">
        <v>125</v>
      </c>
      <c r="AU18" s="1435" t="s">
        <v>996</v>
      </c>
      <c r="AV18" s="756" t="s">
        <v>239</v>
      </c>
      <c r="AW18" s="1398"/>
      <c r="AX18" s="1828" t="s">
        <v>213</v>
      </c>
      <c r="AY18" s="1398"/>
      <c r="AZ18" s="1828" t="s">
        <v>961</v>
      </c>
      <c r="BA18" s="1398"/>
      <c r="BB18" s="1821" t="s">
        <v>125</v>
      </c>
      <c r="BC18" s="880" t="s">
        <v>996</v>
      </c>
      <c r="BD18" s="717" t="s">
        <v>239</v>
      </c>
      <c r="BE18" s="718"/>
      <c r="BF18" s="717" t="s">
        <v>213</v>
      </c>
      <c r="BG18" s="718"/>
      <c r="BH18" s="717" t="s">
        <v>961</v>
      </c>
      <c r="BI18" s="718"/>
      <c r="BJ18" s="719"/>
      <c r="BK18" s="1435" t="s">
        <v>996</v>
      </c>
      <c r="BL18" s="756" t="s">
        <v>239</v>
      </c>
      <c r="BM18" s="757"/>
      <c r="BN18" s="756" t="s">
        <v>213</v>
      </c>
      <c r="BO18" s="757"/>
      <c r="BP18" s="756" t="s">
        <v>961</v>
      </c>
      <c r="BQ18" s="757"/>
      <c r="BR18" s="1430"/>
      <c r="BS18" s="720"/>
    </row>
    <row r="19" spans="1:71" ht="35.25" customHeight="1">
      <c r="A19" s="932" t="s">
        <v>657</v>
      </c>
      <c r="B19" s="934" t="s">
        <v>997</v>
      </c>
      <c r="C19" s="929">
        <v>1975614</v>
      </c>
      <c r="D19" s="931">
        <v>2524440</v>
      </c>
      <c r="E19" s="1345" t="s">
        <v>859</v>
      </c>
      <c r="F19" s="756" t="s">
        <v>966</v>
      </c>
      <c r="G19" s="764" t="s">
        <v>126</v>
      </c>
      <c r="H19" s="756" t="s">
        <v>960</v>
      </c>
      <c r="I19" s="764"/>
      <c r="J19" s="761"/>
      <c r="K19" s="762"/>
      <c r="L19" s="1534"/>
      <c r="M19" s="775"/>
      <c r="N19" s="1835" t="s">
        <v>859</v>
      </c>
      <c r="O19" s="1836" t="s">
        <v>239</v>
      </c>
      <c r="P19" s="1493" t="s">
        <v>126</v>
      </c>
      <c r="Q19" s="1492" t="s">
        <v>961</v>
      </c>
      <c r="R19" s="1837" t="s">
        <v>125</v>
      </c>
      <c r="S19" s="1836" t="s">
        <v>213</v>
      </c>
      <c r="T19" s="1493"/>
      <c r="U19" s="1830" t="s">
        <v>125</v>
      </c>
      <c r="V19" s="880" t="s">
        <v>962</v>
      </c>
      <c r="W19" s="881" t="s">
        <v>239</v>
      </c>
      <c r="X19" s="879" t="s">
        <v>125</v>
      </c>
      <c r="Y19" s="881" t="s">
        <v>213</v>
      </c>
      <c r="Z19" s="879" t="s">
        <v>125</v>
      </c>
      <c r="AA19" s="881" t="s">
        <v>961</v>
      </c>
      <c r="AB19" s="879"/>
      <c r="AC19" s="795" t="s">
        <v>125</v>
      </c>
      <c r="AD19" s="720"/>
      <c r="AE19" s="1438" t="s">
        <v>998</v>
      </c>
      <c r="AF19" s="1492" t="s">
        <v>239</v>
      </c>
      <c r="AG19" s="1493"/>
      <c r="AH19" s="1492" t="s">
        <v>213</v>
      </c>
      <c r="AI19" s="1493" t="s">
        <v>126</v>
      </c>
      <c r="AJ19" s="1492" t="s">
        <v>961</v>
      </c>
      <c r="AK19" s="1493"/>
      <c r="AL19" s="1830" t="s">
        <v>125</v>
      </c>
      <c r="AM19" s="880" t="s">
        <v>998</v>
      </c>
      <c r="AN19" s="717" t="s">
        <v>239</v>
      </c>
      <c r="AO19" s="879" t="s">
        <v>125</v>
      </c>
      <c r="AP19" s="881" t="s">
        <v>213</v>
      </c>
      <c r="AQ19" s="718"/>
      <c r="AR19" s="717" t="s">
        <v>961</v>
      </c>
      <c r="AS19" s="879" t="s">
        <v>125</v>
      </c>
      <c r="AT19" s="795"/>
      <c r="AU19" s="1438" t="s">
        <v>998</v>
      </c>
      <c r="AV19" s="1492" t="s">
        <v>239</v>
      </c>
      <c r="AW19" s="1837" t="s">
        <v>125</v>
      </c>
      <c r="AX19" s="1836" t="s">
        <v>213</v>
      </c>
      <c r="AY19" s="1837"/>
      <c r="AZ19" s="1836" t="s">
        <v>961</v>
      </c>
      <c r="BA19" s="1837"/>
      <c r="BB19" s="1830" t="s">
        <v>125</v>
      </c>
      <c r="BC19" s="880" t="s">
        <v>998</v>
      </c>
      <c r="BD19" s="717" t="s">
        <v>239</v>
      </c>
      <c r="BE19" s="718"/>
      <c r="BF19" s="717" t="s">
        <v>213</v>
      </c>
      <c r="BG19" s="718"/>
      <c r="BH19" s="717" t="s">
        <v>961</v>
      </c>
      <c r="BI19" s="718"/>
      <c r="BJ19" s="719"/>
      <c r="BK19" s="1438" t="s">
        <v>998</v>
      </c>
      <c r="BL19" s="1492" t="s">
        <v>239</v>
      </c>
      <c r="BM19" s="1493"/>
      <c r="BN19" s="1492" t="s">
        <v>213</v>
      </c>
      <c r="BO19" s="1493"/>
      <c r="BP19" s="1492" t="s">
        <v>961</v>
      </c>
      <c r="BQ19" s="1493"/>
      <c r="BR19" s="1667"/>
      <c r="BS19" s="720"/>
    </row>
    <row r="20" spans="1:71" ht="15.75">
      <c r="A20" s="1489"/>
      <c r="B20" s="1490"/>
      <c r="C20" s="1491"/>
      <c r="D20" s="1490"/>
      <c r="E20" s="1535"/>
      <c r="F20" s="1056"/>
      <c r="G20" s="1057"/>
      <c r="H20" s="1056"/>
      <c r="I20" s="1057"/>
      <c r="J20" s="1056"/>
      <c r="K20" s="1057"/>
      <c r="L20" s="1058"/>
      <c r="M20" s="1064"/>
      <c r="N20" s="1351"/>
      <c r="O20" s="726"/>
      <c r="P20" s="722"/>
      <c r="Q20" s="721"/>
      <c r="R20" s="722"/>
      <c r="S20" s="721"/>
      <c r="T20" s="722"/>
      <c r="U20" s="723"/>
      <c r="V20" s="724"/>
      <c r="W20" s="721"/>
      <c r="X20" s="722"/>
      <c r="Y20" s="721"/>
      <c r="Z20" s="722"/>
      <c r="AA20" s="721"/>
      <c r="AB20" s="722"/>
      <c r="AC20" s="723"/>
      <c r="AD20" s="724"/>
      <c r="AE20" s="724"/>
      <c r="AF20" s="721"/>
      <c r="AG20" s="722"/>
      <c r="AH20" s="721"/>
      <c r="AI20" s="722"/>
      <c r="AJ20" s="721"/>
      <c r="AK20" s="722"/>
      <c r="AL20" s="723"/>
      <c r="AM20" s="724"/>
      <c r="AN20" s="721"/>
      <c r="AO20" s="722"/>
      <c r="AP20" s="1728"/>
      <c r="AQ20" s="722"/>
      <c r="AR20" s="721"/>
      <c r="AS20" s="722"/>
      <c r="AT20" s="723"/>
      <c r="AU20" s="724"/>
      <c r="AV20" s="721"/>
      <c r="AW20" s="722"/>
      <c r="AX20" s="721"/>
      <c r="AY20" s="722"/>
      <c r="AZ20" s="721"/>
      <c r="BA20" s="722"/>
      <c r="BB20" s="723"/>
      <c r="BC20" s="724"/>
      <c r="BD20" s="721"/>
      <c r="BE20" s="722"/>
      <c r="BF20" s="721"/>
      <c r="BG20" s="722"/>
      <c r="BH20" s="721"/>
      <c r="BI20" s="722"/>
      <c r="BJ20" s="723"/>
      <c r="BK20" s="724"/>
      <c r="BL20" s="721"/>
      <c r="BM20" s="722"/>
      <c r="BN20" s="721"/>
      <c r="BO20" s="722"/>
      <c r="BP20" s="721"/>
      <c r="BQ20" s="722"/>
      <c r="BR20" s="723"/>
      <c r="BS20" s="724"/>
    </row>
    <row r="21" spans="1:71" ht="20.25" customHeight="1">
      <c r="A21" s="2075" t="s">
        <v>278</v>
      </c>
      <c r="B21" s="2076"/>
      <c r="C21" s="2076"/>
      <c r="D21" s="2076"/>
      <c r="E21" s="1537"/>
      <c r="F21" s="1537"/>
      <c r="G21" s="1537">
        <f>COUNTIFS(G6:G19, "Y")</f>
        <v>11</v>
      </c>
      <c r="H21" s="1537"/>
      <c r="I21" s="1537">
        <f>COUNTIFS(I6:I19, "Y")</f>
        <v>10</v>
      </c>
      <c r="J21" s="1538"/>
      <c r="K21" s="1538"/>
      <c r="L21" s="1537">
        <f>COUNTIFS(L6:L19, "Y")</f>
        <v>10</v>
      </c>
      <c r="M21" s="1538"/>
      <c r="N21" s="1537"/>
      <c r="O21" s="1482"/>
      <c r="P21" s="1482">
        <f>COUNTIFS(P6:P19, "Y")</f>
        <v>5</v>
      </c>
      <c r="Q21" s="1482"/>
      <c r="R21" s="1482">
        <f>COUNTIFS(R6:R19, "Y")</f>
        <v>8</v>
      </c>
      <c r="S21" s="1488"/>
      <c r="T21" s="1488"/>
      <c r="U21" s="1482">
        <f>COUNTIFS(U6:U19, "Y")</f>
        <v>9</v>
      </c>
      <c r="V21" s="1482"/>
      <c r="W21" s="1482"/>
      <c r="X21" s="1482">
        <f>COUNTIFS(X6:X19, "Y")</f>
        <v>12</v>
      </c>
      <c r="Y21" s="1482"/>
      <c r="Z21" s="1482">
        <f>COUNTIFS(Z6:Z19, "Y")</f>
        <v>12</v>
      </c>
      <c r="AA21" s="1488"/>
      <c r="AB21" s="1488"/>
      <c r="AC21" s="1482">
        <f>COUNTIFS(AC6:AC19, "Y")</f>
        <v>12</v>
      </c>
      <c r="AD21" s="1364"/>
      <c r="AE21" s="1482"/>
      <c r="AF21" s="1482"/>
      <c r="AG21" s="1482">
        <f>COUNTIFS(AG6:AG19, "Y")</f>
        <v>9</v>
      </c>
      <c r="AH21" s="1482"/>
      <c r="AI21" s="1482">
        <f>COUNTIFS(AI6:AI19, "Y")</f>
        <v>10</v>
      </c>
      <c r="AJ21" s="1488"/>
      <c r="AK21" s="1488"/>
      <c r="AL21" s="1482">
        <f>COUNTIFS(AL6:AL19, "Y")</f>
        <v>9</v>
      </c>
      <c r="AM21" s="1482"/>
      <c r="AN21" s="1482"/>
      <c r="AO21" s="1482">
        <f>COUNTIFS(AO6:AO19, "Y")</f>
        <v>11</v>
      </c>
      <c r="AP21" s="1729"/>
      <c r="AQ21" s="1482">
        <f>COUNTIFS(AQ12:AQ19, "Y")</f>
        <v>0</v>
      </c>
      <c r="AR21" s="1488"/>
      <c r="AS21" s="1624">
        <f>COUNTIFS(AS6:AS19, "Y")</f>
        <v>12</v>
      </c>
      <c r="AT21" s="1482">
        <f>COUNTIFS(AT6:AT19, "Y")</f>
        <v>8</v>
      </c>
      <c r="AU21" s="1482"/>
      <c r="AV21" s="1482"/>
      <c r="AW21" s="1482">
        <f>COUNTIFS(AW12:AW19, "Y")</f>
        <v>3</v>
      </c>
      <c r="AX21" s="1482"/>
      <c r="AY21" s="1482">
        <f>COUNTIFS(AY12:AY19, "Y")</f>
        <v>0</v>
      </c>
      <c r="AZ21" s="1488"/>
      <c r="BA21" s="1488"/>
      <c r="BB21" s="1482">
        <f>COUNTIFS(BB5:BB19, "Y")</f>
        <v>11</v>
      </c>
      <c r="BC21" s="1482"/>
      <c r="BD21" s="1482"/>
      <c r="BE21" s="1482">
        <f>COUNTIFS(BE12:BE19, "Y")</f>
        <v>0</v>
      </c>
      <c r="BF21" s="1482"/>
      <c r="BG21" s="1482">
        <f>COUNTIFS(BG12:BG19, "Y")</f>
        <v>0</v>
      </c>
      <c r="BH21" s="1488"/>
      <c r="BI21" s="1488"/>
      <c r="BJ21" s="1482">
        <f>COUNTIFS(BJ5:BJ19, "Y")</f>
        <v>0</v>
      </c>
      <c r="BK21" s="1482"/>
      <c r="BL21" s="1482"/>
      <c r="BM21" s="1482">
        <f>COUNTIFS(BM12:BM19, "Y")</f>
        <v>0</v>
      </c>
      <c r="BN21" s="1482"/>
      <c r="BO21" s="1482">
        <f>COUNTIFS(BO12:BO19, "Y")</f>
        <v>0</v>
      </c>
      <c r="BP21" s="1488"/>
      <c r="BQ21" s="1488"/>
      <c r="BR21" s="1482">
        <f>COUNTIFS(BR5:BR19, "Y")</f>
        <v>0</v>
      </c>
      <c r="BS21" s="724"/>
    </row>
    <row r="22" spans="1:71" ht="26.25" customHeight="1">
      <c r="A22" s="47"/>
      <c r="B22" s="49"/>
      <c r="C22" s="205"/>
      <c r="D22" s="49"/>
      <c r="E22" s="1448" t="s">
        <v>132</v>
      </c>
      <c r="F22" s="1440">
        <f>MAX(E21:M21)</f>
        <v>11</v>
      </c>
      <c r="G22" s="727"/>
      <c r="H22" s="726"/>
      <c r="I22" s="727"/>
      <c r="J22" s="726"/>
      <c r="K22" s="727"/>
      <c r="L22" s="728"/>
      <c r="M22" s="729"/>
      <c r="N22" s="1448" t="s">
        <v>132</v>
      </c>
      <c r="O22" s="1440">
        <f>MAX(N21:V21)</f>
        <v>9</v>
      </c>
      <c r="P22" s="727"/>
      <c r="Q22" s="726"/>
      <c r="R22" s="727"/>
      <c r="S22" s="726"/>
      <c r="T22" s="727"/>
      <c r="U22" s="728"/>
      <c r="V22" s="1448" t="s">
        <v>132</v>
      </c>
      <c r="W22" s="1440">
        <f>MAX(V21:AD21)</f>
        <v>12</v>
      </c>
      <c r="X22" s="727"/>
      <c r="Y22" s="726"/>
      <c r="Z22" s="727"/>
      <c r="AA22" s="726"/>
      <c r="AB22" s="727"/>
      <c r="AC22" s="728"/>
      <c r="AD22" s="729"/>
      <c r="AE22" s="1448" t="s">
        <v>132</v>
      </c>
      <c r="AF22" s="1440">
        <f>MAX(AE21:AM21)</f>
        <v>10</v>
      </c>
      <c r="AG22" s="727"/>
      <c r="AH22" s="726"/>
      <c r="AI22" s="727"/>
      <c r="AJ22" s="726"/>
      <c r="AK22" s="727"/>
      <c r="AL22" s="728"/>
      <c r="AM22" s="1448" t="s">
        <v>132</v>
      </c>
      <c r="AN22" s="1440">
        <f>MAX(AM21:AT21)</f>
        <v>12</v>
      </c>
      <c r="AO22" s="727"/>
      <c r="AP22" s="910"/>
      <c r="AQ22" s="727"/>
      <c r="AR22" s="726"/>
      <c r="AS22" s="727"/>
      <c r="AT22" s="728"/>
      <c r="AU22" s="1448" t="s">
        <v>132</v>
      </c>
      <c r="AV22" s="1440">
        <f>MAX(AU21:BB21)</f>
        <v>11</v>
      </c>
      <c r="AW22" s="727"/>
      <c r="AX22" s="726"/>
      <c r="AY22" s="727"/>
      <c r="AZ22" s="726"/>
      <c r="BA22" s="727"/>
      <c r="BB22" s="728"/>
      <c r="BC22" s="1448" t="s">
        <v>132</v>
      </c>
      <c r="BD22" s="1440">
        <f>MAX(BC21:BJ21)</f>
        <v>0</v>
      </c>
      <c r="BE22" s="727"/>
      <c r="BF22" s="726"/>
      <c r="BG22" s="727"/>
      <c r="BH22" s="726"/>
      <c r="BI22" s="727"/>
      <c r="BJ22" s="728"/>
      <c r="BK22" s="1448" t="s">
        <v>132</v>
      </c>
      <c r="BL22" s="1440">
        <f>MAX(BK21:BR21)</f>
        <v>0</v>
      </c>
      <c r="BM22" s="727"/>
      <c r="BN22" s="726"/>
      <c r="BO22" s="727"/>
      <c r="BP22" s="726"/>
      <c r="BQ22" s="727"/>
      <c r="BR22" s="728"/>
      <c r="BS22" s="729"/>
    </row>
    <row r="23" spans="1:71" ht="24.95" customHeight="1">
      <c r="A23" s="47"/>
      <c r="B23" s="49"/>
      <c r="C23" s="205"/>
      <c r="D23" s="49"/>
      <c r="E23" s="725"/>
      <c r="F23" s="726"/>
      <c r="G23" s="727"/>
      <c r="H23" s="726"/>
      <c r="I23" s="727"/>
      <c r="J23" s="726"/>
      <c r="K23" s="727"/>
      <c r="L23" s="728"/>
      <c r="M23" s="729"/>
      <c r="N23" s="729"/>
      <c r="O23" s="726"/>
      <c r="P23" s="727"/>
      <c r="Q23" s="726"/>
      <c r="R23" s="727"/>
      <c r="S23" s="726"/>
      <c r="T23" s="727"/>
      <c r="U23" s="728"/>
      <c r="V23" s="729"/>
      <c r="W23" s="726"/>
      <c r="X23" s="727"/>
      <c r="Y23" s="726"/>
      <c r="Z23" s="727"/>
      <c r="AA23" s="726"/>
      <c r="AB23" s="727"/>
      <c r="AC23" s="728"/>
      <c r="AD23" s="729"/>
      <c r="AE23" s="729"/>
      <c r="AF23" s="726"/>
      <c r="AG23" s="727"/>
      <c r="AH23" s="726"/>
      <c r="AI23" s="727"/>
      <c r="AJ23" s="726"/>
      <c r="AK23" s="727"/>
      <c r="AL23" s="728"/>
      <c r="AM23" s="729"/>
      <c r="AN23" s="726"/>
      <c r="AO23" s="727"/>
      <c r="AP23" s="910"/>
      <c r="AQ23" s="727"/>
      <c r="AR23" s="726"/>
      <c r="AS23" s="727"/>
      <c r="AT23" s="728"/>
      <c r="AU23" s="729"/>
      <c r="AV23" s="726"/>
      <c r="AW23" s="727"/>
      <c r="AX23" s="726"/>
      <c r="AY23" s="727"/>
      <c r="AZ23" s="726"/>
      <c r="BA23" s="727"/>
      <c r="BB23" s="728"/>
      <c r="BC23" s="729"/>
      <c r="BD23" s="726"/>
      <c r="BE23" s="727"/>
      <c r="BF23" s="726"/>
      <c r="BG23" s="727"/>
      <c r="BH23" s="726"/>
      <c r="BI23" s="727"/>
      <c r="BJ23" s="728"/>
      <c r="BK23" s="729"/>
      <c r="BL23" s="726"/>
      <c r="BM23" s="727"/>
      <c r="BN23" s="726"/>
      <c r="BO23" s="727"/>
      <c r="BP23" s="726"/>
      <c r="BQ23" s="727"/>
      <c r="BR23" s="728"/>
      <c r="BS23" s="729"/>
    </row>
    <row r="24" spans="1:71" ht="24.95" customHeight="1">
      <c r="A24" s="47"/>
      <c r="B24" s="49"/>
      <c r="C24" s="205"/>
      <c r="D24" s="49"/>
      <c r="E24" s="725"/>
      <c r="F24" s="726"/>
      <c r="G24" s="727"/>
      <c r="H24" s="726"/>
      <c r="I24" s="727"/>
      <c r="J24" s="726"/>
      <c r="K24" s="727"/>
      <c r="L24" s="728"/>
      <c r="M24" s="729"/>
      <c r="N24" s="729"/>
      <c r="O24" s="726"/>
      <c r="P24" s="727"/>
      <c r="Q24" s="726"/>
      <c r="R24" s="727"/>
      <c r="S24" s="726"/>
      <c r="T24" s="727"/>
      <c r="U24" s="728"/>
      <c r="V24" s="729"/>
      <c r="W24" s="726"/>
      <c r="X24" s="727"/>
      <c r="Y24" s="726"/>
      <c r="Z24" s="727"/>
      <c r="AA24" s="726"/>
      <c r="AB24" s="727"/>
      <c r="AC24" s="728"/>
      <c r="AD24" s="729"/>
      <c r="AE24" s="729"/>
      <c r="AF24" s="726"/>
      <c r="AG24" s="727"/>
      <c r="AH24" s="726"/>
      <c r="AI24" s="727"/>
      <c r="AJ24" s="726"/>
      <c r="AK24" s="727"/>
      <c r="AL24" s="728"/>
      <c r="AM24" s="729"/>
      <c r="AN24" s="726"/>
      <c r="AO24" s="727"/>
      <c r="AP24" s="910"/>
      <c r="AQ24" s="727"/>
      <c r="AR24" s="726"/>
      <c r="AS24" s="727"/>
      <c r="AT24" s="728"/>
      <c r="AU24" s="729"/>
      <c r="AV24" s="726"/>
      <c r="AW24" s="727"/>
      <c r="AX24" s="726"/>
      <c r="AY24" s="727"/>
      <c r="AZ24" s="726"/>
      <c r="BA24" s="727"/>
      <c r="BB24" s="728"/>
      <c r="BC24" s="729"/>
      <c r="BD24" s="726"/>
      <c r="BE24" s="727"/>
      <c r="BF24" s="726"/>
      <c r="BG24" s="727"/>
      <c r="BH24" s="726"/>
      <c r="BI24" s="727"/>
      <c r="BJ24" s="728"/>
      <c r="BK24" s="729"/>
      <c r="BL24" s="726"/>
      <c r="BM24" s="727"/>
      <c r="BN24" s="726"/>
      <c r="BO24" s="727"/>
      <c r="BP24" s="726"/>
      <c r="BQ24" s="727"/>
      <c r="BR24" s="728"/>
      <c r="BS24" s="729"/>
    </row>
    <row r="25" spans="1:71" ht="24.95" customHeight="1">
      <c r="A25" s="667"/>
      <c r="B25" s="552"/>
      <c r="C25" s="656"/>
      <c r="D25" s="657"/>
      <c r="E25" s="725"/>
      <c r="F25" s="726"/>
      <c r="G25" s="727"/>
      <c r="H25" s="726"/>
      <c r="I25" s="727"/>
      <c r="J25" s="726"/>
      <c r="K25" s="727"/>
      <c r="L25" s="728"/>
      <c r="M25" s="729"/>
      <c r="N25" s="729"/>
      <c r="O25" s="726"/>
      <c r="P25" s="727"/>
      <c r="Q25" s="726"/>
      <c r="R25" s="727"/>
      <c r="S25" s="726"/>
      <c r="T25" s="727"/>
      <c r="U25" s="728"/>
      <c r="V25" s="729"/>
      <c r="W25" s="726"/>
      <c r="X25" s="727"/>
      <c r="Y25" s="726"/>
      <c r="Z25" s="727"/>
      <c r="AA25" s="726"/>
      <c r="AB25" s="727"/>
      <c r="AC25" s="728"/>
      <c r="AD25" s="729"/>
      <c r="AE25" s="729"/>
      <c r="AF25" s="726"/>
      <c r="AG25" s="727"/>
      <c r="AH25" s="726"/>
      <c r="AI25" s="727"/>
      <c r="AJ25" s="726"/>
      <c r="AK25" s="727"/>
      <c r="AL25" s="728"/>
      <c r="AM25" s="729"/>
      <c r="AN25" s="726"/>
      <c r="AO25" s="727"/>
      <c r="AP25" s="910"/>
      <c r="AQ25" s="727"/>
      <c r="AR25" s="726"/>
      <c r="AS25" s="727"/>
      <c r="AT25" s="728"/>
      <c r="AU25" s="729"/>
      <c r="AV25" s="726"/>
      <c r="AW25" s="727"/>
      <c r="AX25" s="726"/>
      <c r="AY25" s="727"/>
      <c r="AZ25" s="726"/>
      <c r="BA25" s="727"/>
      <c r="BB25" s="728"/>
      <c r="BC25" s="729"/>
      <c r="BD25" s="726"/>
      <c r="BE25" s="727"/>
      <c r="BF25" s="726"/>
      <c r="BG25" s="727"/>
      <c r="BH25" s="726"/>
      <c r="BI25" s="727"/>
      <c r="BJ25" s="728"/>
      <c r="BK25" s="729"/>
      <c r="BL25" s="726"/>
      <c r="BM25" s="727"/>
      <c r="BN25" s="726"/>
      <c r="BO25" s="727"/>
      <c r="BP25" s="726"/>
      <c r="BQ25" s="727"/>
      <c r="BR25" s="728"/>
      <c r="BS25" s="729"/>
    </row>
    <row r="26" spans="1:71" ht="24.95" customHeight="1">
      <c r="A26" s="667"/>
      <c r="B26" s="552"/>
      <c r="C26" s="654"/>
      <c r="D26" s="655"/>
      <c r="E26" s="725"/>
      <c r="F26" s="726"/>
      <c r="G26" s="727"/>
      <c r="H26" s="726"/>
      <c r="I26" s="727"/>
      <c r="J26" s="726"/>
      <c r="K26" s="727"/>
      <c r="L26" s="728"/>
      <c r="M26" s="729"/>
      <c r="N26" s="729"/>
      <c r="O26" s="726"/>
      <c r="P26" s="727"/>
      <c r="Q26" s="726"/>
      <c r="R26" s="727"/>
      <c r="S26" s="726"/>
      <c r="T26" s="727"/>
      <c r="U26" s="728"/>
      <c r="V26" s="729"/>
      <c r="W26" s="726"/>
      <c r="X26" s="727"/>
      <c r="Y26" s="726"/>
      <c r="Z26" s="727"/>
      <c r="AA26" s="726"/>
      <c r="AB26" s="727"/>
      <c r="AC26" s="728"/>
      <c r="AD26" s="729"/>
      <c r="AE26" s="729"/>
      <c r="AF26" s="726"/>
      <c r="AG26" s="727"/>
      <c r="AH26" s="726"/>
      <c r="AI26" s="727"/>
      <c r="AJ26" s="726"/>
      <c r="AK26" s="727"/>
      <c r="AL26" s="728"/>
      <c r="AM26" s="729"/>
      <c r="AN26" s="726"/>
      <c r="AO26" s="727"/>
      <c r="AP26" s="910"/>
      <c r="AQ26" s="727"/>
      <c r="AR26" s="726"/>
      <c r="AS26" s="727"/>
      <c r="AT26" s="728"/>
      <c r="AU26" s="729"/>
      <c r="AV26" s="726"/>
      <c r="AW26" s="727"/>
      <c r="AX26" s="726"/>
      <c r="AY26" s="727"/>
      <c r="AZ26" s="726"/>
      <c r="BA26" s="727"/>
      <c r="BB26" s="728"/>
      <c r="BC26" s="729"/>
      <c r="BD26" s="726"/>
      <c r="BE26" s="727"/>
      <c r="BF26" s="726"/>
      <c r="BG26" s="727"/>
      <c r="BH26" s="726"/>
      <c r="BI26" s="727"/>
      <c r="BJ26" s="728"/>
      <c r="BK26" s="729"/>
      <c r="BL26" s="726"/>
      <c r="BM26" s="727"/>
      <c r="BN26" s="726"/>
      <c r="BO26" s="727"/>
      <c r="BP26" s="726"/>
      <c r="BQ26" s="727"/>
      <c r="BR26" s="728"/>
      <c r="BS26" s="729"/>
    </row>
    <row r="27" spans="1:71" ht="24.95" customHeight="1">
      <c r="A27" s="667"/>
      <c r="B27" s="552"/>
      <c r="C27" s="654"/>
      <c r="D27" s="655"/>
      <c r="E27" s="725"/>
      <c r="F27" s="726"/>
      <c r="G27" s="727"/>
      <c r="H27" s="726"/>
      <c r="I27" s="727"/>
      <c r="J27" s="726"/>
      <c r="K27" s="727"/>
      <c r="L27" s="728"/>
      <c r="M27" s="729"/>
      <c r="N27" s="729"/>
      <c r="O27" s="726"/>
      <c r="P27" s="727"/>
      <c r="Q27" s="726"/>
      <c r="R27" s="727"/>
      <c r="S27" s="726"/>
      <c r="T27" s="727"/>
      <c r="U27" s="728"/>
      <c r="V27" s="729"/>
      <c r="W27" s="726"/>
      <c r="X27" s="727"/>
      <c r="Y27" s="726"/>
      <c r="Z27" s="727"/>
      <c r="AA27" s="726"/>
      <c r="AB27" s="727"/>
      <c r="AC27" s="728"/>
      <c r="AD27" s="729"/>
      <c r="AE27" s="729"/>
      <c r="AF27" s="726"/>
      <c r="AG27" s="727"/>
      <c r="AH27" s="726"/>
      <c r="AI27" s="727"/>
      <c r="AJ27" s="726"/>
      <c r="AK27" s="727"/>
      <c r="AL27" s="728"/>
      <c r="AM27" s="729"/>
      <c r="AN27" s="726"/>
      <c r="AO27" s="727"/>
      <c r="AP27" s="910"/>
      <c r="AQ27" s="727"/>
      <c r="AR27" s="726"/>
      <c r="AS27" s="727"/>
      <c r="AT27" s="728"/>
      <c r="AU27" s="729"/>
      <c r="AV27" s="726"/>
      <c r="AW27" s="727"/>
      <c r="AX27" s="726"/>
      <c r="AY27" s="727"/>
      <c r="AZ27" s="726"/>
      <c r="BA27" s="727"/>
      <c r="BB27" s="728"/>
      <c r="BC27" s="729"/>
      <c r="BD27" s="726"/>
      <c r="BE27" s="727"/>
      <c r="BF27" s="726"/>
      <c r="BG27" s="727"/>
      <c r="BH27" s="726"/>
      <c r="BI27" s="727"/>
      <c r="BJ27" s="728"/>
      <c r="BK27" s="729"/>
      <c r="BL27" s="726"/>
      <c r="BM27" s="727"/>
      <c r="BN27" s="726"/>
      <c r="BO27" s="727"/>
      <c r="BP27" s="726"/>
      <c r="BQ27" s="727"/>
      <c r="BR27" s="728"/>
      <c r="BS27" s="729"/>
    </row>
    <row r="28" spans="1:71" ht="24.95" customHeight="1">
      <c r="A28" s="667"/>
      <c r="B28" s="552"/>
      <c r="C28" s="656"/>
      <c r="D28" s="657"/>
      <c r="E28" s="725"/>
      <c r="F28" s="726"/>
      <c r="G28" s="727"/>
      <c r="H28" s="726"/>
      <c r="I28" s="727"/>
      <c r="J28" s="726"/>
      <c r="K28" s="727"/>
      <c r="L28" s="728"/>
      <c r="M28" s="729"/>
      <c r="N28" s="729"/>
      <c r="O28" s="726"/>
      <c r="P28" s="727"/>
      <c r="Q28" s="726"/>
      <c r="R28" s="727"/>
      <c r="S28" s="726"/>
      <c r="T28" s="727"/>
      <c r="U28" s="728"/>
      <c r="V28" s="729"/>
      <c r="W28" s="726"/>
      <c r="X28" s="727"/>
      <c r="Y28" s="726"/>
      <c r="Z28" s="727"/>
      <c r="AA28" s="726"/>
      <c r="AB28" s="727"/>
      <c r="AC28" s="728"/>
      <c r="AD28" s="729"/>
      <c r="AE28" s="729"/>
      <c r="AF28" s="726"/>
      <c r="AG28" s="727"/>
      <c r="AH28" s="726"/>
      <c r="AI28" s="727"/>
      <c r="AJ28" s="726"/>
      <c r="AK28" s="727"/>
      <c r="AL28" s="728"/>
      <c r="AM28" s="729"/>
      <c r="AN28" s="726"/>
      <c r="AO28" s="727"/>
      <c r="AP28" s="910"/>
      <c r="AQ28" s="727"/>
      <c r="AR28" s="726"/>
      <c r="AS28" s="727"/>
      <c r="AT28" s="728"/>
      <c r="AU28" s="729"/>
      <c r="AV28" s="726"/>
      <c r="AW28" s="727"/>
      <c r="AX28" s="726"/>
      <c r="AY28" s="727"/>
      <c r="AZ28" s="726"/>
      <c r="BA28" s="727"/>
      <c r="BB28" s="728"/>
      <c r="BC28" s="729"/>
      <c r="BD28" s="726"/>
      <c r="BE28" s="727"/>
      <c r="BF28" s="726"/>
      <c r="BG28" s="727"/>
      <c r="BH28" s="726"/>
      <c r="BI28" s="727"/>
      <c r="BJ28" s="728"/>
      <c r="BK28" s="729"/>
      <c r="BL28" s="726"/>
      <c r="BM28" s="727"/>
      <c r="BN28" s="726"/>
      <c r="BO28" s="727"/>
      <c r="BP28" s="726"/>
      <c r="BQ28" s="727"/>
      <c r="BR28" s="728"/>
      <c r="BS28" s="729"/>
    </row>
    <row r="29" spans="1:71" ht="24.95" customHeight="1">
      <c r="A29" s="668"/>
      <c r="B29" s="669"/>
      <c r="C29" s="656"/>
      <c r="D29" s="657"/>
      <c r="E29" s="725"/>
      <c r="F29" s="726"/>
      <c r="G29" s="727"/>
      <c r="H29" s="726"/>
      <c r="I29" s="727"/>
      <c r="J29" s="726"/>
      <c r="K29" s="727"/>
      <c r="L29" s="728"/>
      <c r="M29" s="729"/>
      <c r="N29" s="729"/>
      <c r="O29" s="726"/>
      <c r="P29" s="727"/>
      <c r="Q29" s="726"/>
      <c r="R29" s="727"/>
      <c r="S29" s="726"/>
      <c r="T29" s="727"/>
      <c r="U29" s="728"/>
      <c r="V29" s="729"/>
      <c r="W29" s="726"/>
      <c r="X29" s="727"/>
      <c r="Y29" s="726"/>
      <c r="Z29" s="727"/>
      <c r="AA29" s="726"/>
      <c r="AB29" s="727"/>
      <c r="AC29" s="728"/>
      <c r="AD29" s="729"/>
      <c r="AE29" s="729"/>
      <c r="AF29" s="726"/>
      <c r="AG29" s="727"/>
      <c r="AH29" s="726"/>
      <c r="AI29" s="727"/>
      <c r="AJ29" s="726"/>
      <c r="AK29" s="727"/>
      <c r="AL29" s="728"/>
      <c r="AM29" s="729"/>
      <c r="AN29" s="726"/>
      <c r="AO29" s="727"/>
      <c r="AP29" s="910"/>
      <c r="AQ29" s="727"/>
      <c r="AR29" s="726"/>
      <c r="AS29" s="727"/>
      <c r="AT29" s="728"/>
      <c r="AU29" s="729"/>
      <c r="AV29" s="726"/>
      <c r="AW29" s="727"/>
      <c r="AX29" s="726"/>
      <c r="AY29" s="727"/>
      <c r="AZ29" s="726"/>
      <c r="BA29" s="727"/>
      <c r="BB29" s="728"/>
      <c r="BC29" s="729"/>
      <c r="BD29" s="726"/>
      <c r="BE29" s="727"/>
      <c r="BF29" s="726"/>
      <c r="BG29" s="727"/>
      <c r="BH29" s="726"/>
      <c r="BI29" s="727"/>
      <c r="BJ29" s="728"/>
      <c r="BK29" s="729"/>
      <c r="BL29" s="726"/>
      <c r="BM29" s="727"/>
      <c r="BN29" s="726"/>
      <c r="BO29" s="727"/>
      <c r="BP29" s="726"/>
      <c r="BQ29" s="727"/>
      <c r="BR29" s="728"/>
      <c r="BS29" s="729"/>
    </row>
    <row r="30" spans="1:71" ht="24.95" customHeight="1">
      <c r="A30" s="667"/>
      <c r="B30" s="670"/>
      <c r="C30" s="638"/>
      <c r="D30" s="646"/>
      <c r="E30" s="725"/>
      <c r="F30" s="726"/>
      <c r="G30" s="727"/>
      <c r="H30" s="726"/>
      <c r="I30" s="727"/>
      <c r="J30" s="726"/>
      <c r="K30" s="727"/>
      <c r="L30" s="728"/>
      <c r="M30" s="729"/>
      <c r="N30" s="729"/>
      <c r="O30" s="726"/>
      <c r="P30" s="727"/>
      <c r="Q30" s="726"/>
      <c r="R30" s="727"/>
      <c r="S30" s="726"/>
      <c r="T30" s="727"/>
      <c r="U30" s="728"/>
      <c r="V30" s="729"/>
      <c r="W30" s="726"/>
      <c r="X30" s="727"/>
      <c r="Y30" s="726"/>
      <c r="Z30" s="727"/>
      <c r="AA30" s="726"/>
      <c r="AB30" s="727"/>
      <c r="AC30" s="728"/>
      <c r="AD30" s="729"/>
      <c r="AE30" s="729"/>
      <c r="AF30" s="726"/>
      <c r="AG30" s="727"/>
      <c r="AH30" s="726"/>
      <c r="AI30" s="727"/>
      <c r="AJ30" s="726"/>
      <c r="AK30" s="727"/>
      <c r="AL30" s="728"/>
      <c r="AM30" s="729"/>
      <c r="AN30" s="726"/>
      <c r="AO30" s="727"/>
      <c r="AP30" s="910"/>
      <c r="AQ30" s="727"/>
      <c r="AR30" s="726"/>
      <c r="AS30" s="727"/>
      <c r="AT30" s="728"/>
      <c r="AU30" s="729"/>
      <c r="AV30" s="726"/>
      <c r="AW30" s="727"/>
      <c r="AX30" s="726"/>
      <c r="AY30" s="727"/>
      <c r="AZ30" s="726"/>
      <c r="BA30" s="727"/>
      <c r="BB30" s="728"/>
      <c r="BC30" s="729"/>
      <c r="BD30" s="726"/>
      <c r="BE30" s="727"/>
      <c r="BF30" s="726"/>
      <c r="BG30" s="727"/>
      <c r="BH30" s="726"/>
      <c r="BI30" s="727"/>
      <c r="BJ30" s="728"/>
      <c r="BK30" s="729"/>
      <c r="BL30" s="726"/>
      <c r="BM30" s="727"/>
      <c r="BN30" s="726"/>
      <c r="BO30" s="727"/>
      <c r="BP30" s="726"/>
      <c r="BQ30" s="727"/>
      <c r="BR30" s="728"/>
      <c r="BS30" s="729"/>
    </row>
    <row r="31" spans="1:71" ht="24.95" customHeight="1">
      <c r="A31" s="667"/>
      <c r="B31" s="670"/>
      <c r="C31" s="638"/>
      <c r="D31" s="646"/>
      <c r="E31" s="725"/>
      <c r="F31" s="726"/>
      <c r="G31" s="727"/>
      <c r="H31" s="726"/>
      <c r="I31" s="727"/>
      <c r="J31" s="726"/>
      <c r="K31" s="727"/>
      <c r="L31" s="728"/>
      <c r="M31" s="729"/>
      <c r="N31" s="729"/>
      <c r="O31" s="726"/>
      <c r="P31" s="727"/>
      <c r="Q31" s="726"/>
      <c r="R31" s="727"/>
      <c r="S31" s="726"/>
      <c r="T31" s="727"/>
      <c r="U31" s="728"/>
      <c r="V31" s="729"/>
      <c r="W31" s="726"/>
      <c r="X31" s="727"/>
      <c r="Y31" s="726"/>
      <c r="Z31" s="727"/>
      <c r="AA31" s="726"/>
      <c r="AB31" s="727"/>
      <c r="AC31" s="728"/>
      <c r="AD31" s="729"/>
      <c r="AE31" s="729"/>
      <c r="AF31" s="726"/>
      <c r="AG31" s="727"/>
      <c r="AH31" s="726"/>
      <c r="AI31" s="727"/>
      <c r="AJ31" s="726"/>
      <c r="AK31" s="727"/>
      <c r="AL31" s="728"/>
      <c r="AM31" s="729"/>
      <c r="AN31" s="726"/>
      <c r="AO31" s="727"/>
      <c r="AP31" s="910"/>
      <c r="AQ31" s="727"/>
      <c r="AR31" s="726"/>
      <c r="AS31" s="727"/>
      <c r="AT31" s="728"/>
      <c r="AU31" s="729"/>
      <c r="AV31" s="726"/>
      <c r="AW31" s="727"/>
      <c r="AX31" s="726"/>
      <c r="AY31" s="727"/>
      <c r="AZ31" s="726"/>
      <c r="BA31" s="727"/>
      <c r="BB31" s="728"/>
      <c r="BC31" s="729"/>
      <c r="BD31" s="726"/>
      <c r="BE31" s="727"/>
      <c r="BF31" s="726"/>
      <c r="BG31" s="727"/>
      <c r="BH31" s="726"/>
      <c r="BI31" s="727"/>
      <c r="BJ31" s="728"/>
      <c r="BK31" s="729"/>
      <c r="BL31" s="726"/>
      <c r="BM31" s="727"/>
      <c r="BN31" s="726"/>
      <c r="BO31" s="727"/>
      <c r="BP31" s="726"/>
      <c r="BQ31" s="727"/>
      <c r="BR31" s="728"/>
      <c r="BS31" s="729"/>
    </row>
    <row r="32" spans="1:71" ht="24.95" customHeight="1">
      <c r="A32" s="671"/>
      <c r="B32" s="672"/>
      <c r="C32" s="638"/>
      <c r="D32" s="646"/>
      <c r="E32" s="725"/>
      <c r="F32" s="726"/>
      <c r="G32" s="727"/>
      <c r="H32" s="726"/>
      <c r="I32" s="727"/>
      <c r="J32" s="726"/>
      <c r="K32" s="727"/>
      <c r="L32" s="728"/>
      <c r="M32" s="729"/>
      <c r="N32" s="729"/>
      <c r="O32" s="726"/>
      <c r="P32" s="727"/>
      <c r="Q32" s="726"/>
      <c r="R32" s="727"/>
      <c r="S32" s="726"/>
      <c r="T32" s="727"/>
      <c r="U32" s="728"/>
      <c r="V32" s="729"/>
      <c r="W32" s="726"/>
      <c r="X32" s="727"/>
      <c r="Y32" s="726"/>
      <c r="Z32" s="727"/>
      <c r="AA32" s="726"/>
      <c r="AB32" s="727"/>
      <c r="AC32" s="728"/>
      <c r="AD32" s="729"/>
      <c r="AE32" s="729"/>
      <c r="AF32" s="726"/>
      <c r="AG32" s="727"/>
      <c r="AH32" s="726"/>
      <c r="AI32" s="727"/>
      <c r="AJ32" s="726"/>
      <c r="AK32" s="727"/>
      <c r="AL32" s="728"/>
      <c r="AM32" s="729"/>
      <c r="AN32" s="726"/>
      <c r="AO32" s="727"/>
      <c r="AP32" s="910"/>
      <c r="AQ32" s="727"/>
      <c r="AR32" s="726"/>
      <c r="AS32" s="727"/>
      <c r="AT32" s="728"/>
      <c r="AU32" s="729"/>
      <c r="AV32" s="726"/>
      <c r="AW32" s="727"/>
      <c r="AX32" s="726"/>
      <c r="AY32" s="727"/>
      <c r="AZ32" s="726"/>
      <c r="BA32" s="727"/>
      <c r="BB32" s="728"/>
      <c r="BC32" s="729"/>
      <c r="BD32" s="726"/>
      <c r="BE32" s="727"/>
      <c r="BF32" s="726"/>
      <c r="BG32" s="727"/>
      <c r="BH32" s="726"/>
      <c r="BI32" s="727"/>
      <c r="BJ32" s="728"/>
      <c r="BK32" s="729"/>
      <c r="BL32" s="726"/>
      <c r="BM32" s="727"/>
      <c r="BN32" s="726"/>
      <c r="BO32" s="727"/>
      <c r="BP32" s="726"/>
      <c r="BQ32" s="727"/>
      <c r="BR32" s="728"/>
      <c r="BS32" s="729"/>
    </row>
    <row r="33" spans="1:71" ht="24.95" customHeight="1">
      <c r="A33" s="671"/>
      <c r="B33" s="672"/>
      <c r="C33" s="638"/>
      <c r="D33" s="646"/>
      <c r="E33" s="725"/>
      <c r="F33" s="726"/>
      <c r="G33" s="727"/>
      <c r="H33" s="726"/>
      <c r="I33" s="727"/>
      <c r="J33" s="726"/>
      <c r="K33" s="727"/>
      <c r="L33" s="728"/>
      <c r="M33" s="729"/>
      <c r="N33" s="729"/>
      <c r="O33" s="726"/>
      <c r="P33" s="727"/>
      <c r="Q33" s="726"/>
      <c r="R33" s="727"/>
      <c r="S33" s="726"/>
      <c r="T33" s="727"/>
      <c r="U33" s="728"/>
      <c r="V33" s="729"/>
      <c r="W33" s="726"/>
      <c r="X33" s="727"/>
      <c r="Y33" s="726"/>
      <c r="Z33" s="727"/>
      <c r="AA33" s="726"/>
      <c r="AB33" s="727"/>
      <c r="AC33" s="728"/>
      <c r="AD33" s="729"/>
      <c r="AE33" s="729"/>
      <c r="AF33" s="726"/>
      <c r="AG33" s="727"/>
      <c r="AH33" s="726"/>
      <c r="AI33" s="727"/>
      <c r="AJ33" s="726"/>
      <c r="AK33" s="727"/>
      <c r="AL33" s="728"/>
      <c r="AM33" s="729"/>
      <c r="AN33" s="726"/>
      <c r="AO33" s="727"/>
      <c r="AP33" s="910"/>
      <c r="AQ33" s="727"/>
      <c r="AR33" s="726"/>
      <c r="AS33" s="727"/>
      <c r="AT33" s="728"/>
      <c r="AU33" s="729"/>
      <c r="AV33" s="726"/>
      <c r="AW33" s="727"/>
      <c r="AX33" s="726"/>
      <c r="AY33" s="727"/>
      <c r="AZ33" s="726"/>
      <c r="BA33" s="727"/>
      <c r="BB33" s="728"/>
      <c r="BC33" s="729"/>
      <c r="BD33" s="726"/>
      <c r="BE33" s="727"/>
      <c r="BF33" s="726"/>
      <c r="BG33" s="727"/>
      <c r="BH33" s="726"/>
      <c r="BI33" s="727"/>
      <c r="BJ33" s="728"/>
      <c r="BK33" s="729"/>
      <c r="BL33" s="726"/>
      <c r="BM33" s="727"/>
      <c r="BN33" s="726"/>
      <c r="BO33" s="727"/>
      <c r="BP33" s="726"/>
      <c r="BQ33" s="727"/>
      <c r="BR33" s="728"/>
      <c r="BS33" s="729"/>
    </row>
    <row r="34" spans="1:71" ht="24.95" customHeight="1">
      <c r="A34" s="671"/>
      <c r="B34" s="672"/>
      <c r="C34" s="638"/>
      <c r="D34" s="646"/>
      <c r="E34" s="725"/>
      <c r="F34" s="726"/>
      <c r="G34" s="727"/>
      <c r="H34" s="726"/>
      <c r="I34" s="727"/>
      <c r="J34" s="726"/>
      <c r="K34" s="727"/>
      <c r="L34" s="728"/>
      <c r="M34" s="729"/>
      <c r="N34" s="729"/>
      <c r="O34" s="726"/>
      <c r="P34" s="727"/>
      <c r="Q34" s="726"/>
      <c r="R34" s="727"/>
      <c r="S34" s="726"/>
      <c r="T34" s="727"/>
      <c r="U34" s="728"/>
      <c r="V34" s="729"/>
      <c r="W34" s="726"/>
      <c r="X34" s="727"/>
      <c r="Y34" s="726"/>
      <c r="Z34" s="727"/>
      <c r="AA34" s="726"/>
      <c r="AB34" s="727"/>
      <c r="AC34" s="728"/>
      <c r="AD34" s="729"/>
      <c r="AE34" s="729"/>
      <c r="AF34" s="726"/>
      <c r="AG34" s="727"/>
      <c r="AH34" s="726"/>
      <c r="AI34" s="727"/>
      <c r="AJ34" s="726"/>
      <c r="AK34" s="727"/>
      <c r="AL34" s="728"/>
      <c r="AM34" s="729"/>
      <c r="AN34" s="726"/>
      <c r="AO34" s="727"/>
      <c r="AP34" s="910"/>
      <c r="AQ34" s="727"/>
      <c r="AR34" s="726"/>
      <c r="AS34" s="727"/>
      <c r="AT34" s="728"/>
      <c r="AU34" s="729"/>
      <c r="AV34" s="726"/>
      <c r="AW34" s="727"/>
      <c r="AX34" s="726"/>
      <c r="AY34" s="727"/>
      <c r="AZ34" s="726"/>
      <c r="BA34" s="727"/>
      <c r="BB34" s="728"/>
      <c r="BC34" s="729"/>
      <c r="BD34" s="726"/>
      <c r="BE34" s="727"/>
      <c r="BF34" s="726"/>
      <c r="BG34" s="727"/>
      <c r="BH34" s="726"/>
      <c r="BI34" s="727"/>
      <c r="BJ34" s="728"/>
      <c r="BK34" s="729"/>
      <c r="BL34" s="726"/>
      <c r="BM34" s="727"/>
      <c r="BN34" s="726"/>
      <c r="BO34" s="727"/>
      <c r="BP34" s="726"/>
      <c r="BQ34" s="727"/>
      <c r="BR34" s="728"/>
      <c r="BS34" s="729"/>
    </row>
    <row r="35" spans="1:71" ht="24.95" customHeight="1">
      <c r="A35" s="667"/>
      <c r="B35" s="670"/>
      <c r="C35" s="638"/>
      <c r="D35" s="646"/>
      <c r="E35" s="725"/>
      <c r="F35" s="730"/>
      <c r="G35" s="731"/>
      <c r="H35" s="730"/>
      <c r="I35" s="731"/>
      <c r="J35" s="730"/>
      <c r="K35" s="731"/>
      <c r="L35" s="732"/>
      <c r="M35" s="733"/>
      <c r="N35" s="733"/>
      <c r="O35" s="730"/>
      <c r="P35" s="727"/>
      <c r="Q35" s="726"/>
      <c r="R35" s="727"/>
      <c r="S35" s="726"/>
      <c r="T35" s="727"/>
      <c r="U35" s="728"/>
      <c r="V35" s="729"/>
      <c r="W35" s="726"/>
      <c r="X35" s="727"/>
      <c r="Y35" s="726"/>
      <c r="Z35" s="727"/>
      <c r="AA35" s="726"/>
      <c r="AB35" s="727"/>
      <c r="AC35" s="728"/>
      <c r="AD35" s="729"/>
      <c r="AE35" s="729"/>
      <c r="AF35" s="726"/>
      <c r="AG35" s="727"/>
      <c r="AH35" s="726"/>
      <c r="AI35" s="727"/>
      <c r="AJ35" s="726"/>
      <c r="AK35" s="727"/>
      <c r="AL35" s="728"/>
      <c r="AM35" s="729"/>
      <c r="AN35" s="726"/>
      <c r="AO35" s="727"/>
      <c r="AP35" s="910"/>
      <c r="AQ35" s="727"/>
      <c r="AR35" s="726"/>
      <c r="AS35" s="727"/>
      <c r="AT35" s="728"/>
      <c r="AU35" s="729"/>
      <c r="AV35" s="726"/>
      <c r="AW35" s="727"/>
      <c r="AX35" s="726"/>
      <c r="AY35" s="727"/>
      <c r="AZ35" s="726"/>
      <c r="BA35" s="727"/>
      <c r="BB35" s="728"/>
      <c r="BC35" s="729"/>
      <c r="BD35" s="726"/>
      <c r="BE35" s="727"/>
      <c r="BF35" s="726"/>
      <c r="BG35" s="727"/>
      <c r="BH35" s="726"/>
      <c r="BI35" s="727"/>
      <c r="BJ35" s="728"/>
      <c r="BK35" s="729"/>
      <c r="BL35" s="726"/>
      <c r="BM35" s="727"/>
      <c r="BN35" s="726"/>
      <c r="BO35" s="727"/>
      <c r="BP35" s="726"/>
      <c r="BQ35" s="727"/>
      <c r="BR35" s="728"/>
      <c r="BS35" s="729"/>
    </row>
    <row r="36" spans="1:71" ht="24.95" customHeight="1">
      <c r="A36" s="671"/>
      <c r="B36" s="672"/>
      <c r="C36" s="638"/>
      <c r="D36" s="646"/>
      <c r="E36" s="725"/>
      <c r="F36" s="730"/>
      <c r="G36" s="731"/>
      <c r="H36" s="730"/>
      <c r="I36" s="731"/>
      <c r="J36" s="730"/>
      <c r="K36" s="731"/>
      <c r="L36" s="732"/>
      <c r="M36" s="733"/>
      <c r="N36" s="733"/>
      <c r="O36" s="730"/>
      <c r="P36" s="727"/>
      <c r="Q36" s="726"/>
      <c r="R36" s="727"/>
      <c r="S36" s="726"/>
      <c r="T36" s="727"/>
      <c r="U36" s="728"/>
      <c r="V36" s="729"/>
      <c r="W36" s="726"/>
      <c r="X36" s="727"/>
      <c r="Y36" s="726"/>
      <c r="Z36" s="727"/>
      <c r="AA36" s="726"/>
      <c r="AB36" s="727"/>
      <c r="AC36" s="728"/>
      <c r="AD36" s="729"/>
      <c r="AE36" s="729"/>
      <c r="AF36" s="726"/>
      <c r="AG36" s="727"/>
      <c r="AH36" s="726"/>
      <c r="AI36" s="727"/>
      <c r="AJ36" s="726"/>
      <c r="AK36" s="727"/>
      <c r="AL36" s="728"/>
      <c r="AM36" s="729"/>
      <c r="AN36" s="726"/>
      <c r="AO36" s="727"/>
      <c r="AP36" s="910"/>
      <c r="AQ36" s="727"/>
      <c r="AR36" s="726"/>
      <c r="AS36" s="727"/>
      <c r="AT36" s="728"/>
      <c r="AU36" s="729"/>
      <c r="AV36" s="726"/>
      <c r="AW36" s="727"/>
      <c r="AX36" s="726"/>
      <c r="AY36" s="727"/>
      <c r="AZ36" s="726"/>
      <c r="BA36" s="727"/>
      <c r="BB36" s="728"/>
      <c r="BC36" s="729"/>
      <c r="BD36" s="726"/>
      <c r="BE36" s="727"/>
      <c r="BF36" s="726"/>
      <c r="BG36" s="727"/>
      <c r="BH36" s="726"/>
      <c r="BI36" s="727"/>
      <c r="BJ36" s="728"/>
      <c r="BK36" s="729"/>
      <c r="BL36" s="726"/>
      <c r="BM36" s="727"/>
      <c r="BN36" s="726"/>
      <c r="BO36" s="727"/>
      <c r="BP36" s="726"/>
      <c r="BQ36" s="727"/>
      <c r="BR36" s="728"/>
      <c r="BS36" s="729"/>
    </row>
    <row r="37" spans="1:71" ht="15.75" customHeight="1">
      <c r="A37" s="534"/>
      <c r="B37" s="500"/>
      <c r="C37" s="45"/>
      <c r="D37" s="36"/>
      <c r="E37" s="725"/>
      <c r="F37" s="726"/>
      <c r="G37" s="727"/>
      <c r="H37" s="726"/>
      <c r="I37" s="727"/>
      <c r="J37" s="726"/>
      <c r="K37" s="727"/>
      <c r="L37" s="728"/>
      <c r="M37" s="729"/>
      <c r="N37" s="729"/>
      <c r="O37" s="726"/>
      <c r="P37" s="727"/>
      <c r="Q37" s="726"/>
      <c r="R37" s="727"/>
      <c r="S37" s="726"/>
      <c r="T37" s="727"/>
      <c r="U37" s="728"/>
      <c r="V37" s="729"/>
      <c r="W37" s="726"/>
      <c r="X37" s="727"/>
      <c r="Y37" s="726"/>
      <c r="Z37" s="727"/>
      <c r="AA37" s="726"/>
      <c r="AB37" s="727"/>
      <c r="AC37" s="728"/>
      <c r="AD37" s="729"/>
      <c r="AE37" s="729"/>
      <c r="AF37" s="726"/>
      <c r="AG37" s="727"/>
      <c r="AH37" s="726"/>
      <c r="AI37" s="727"/>
      <c r="AJ37" s="726"/>
      <c r="AK37" s="727"/>
      <c r="AL37" s="728"/>
      <c r="AM37" s="729"/>
      <c r="AN37" s="726"/>
      <c r="AO37" s="727"/>
      <c r="AP37" s="910"/>
      <c r="AQ37" s="727"/>
      <c r="AR37" s="726"/>
      <c r="AS37" s="727"/>
      <c r="AT37" s="728"/>
      <c r="AU37" s="729"/>
      <c r="AV37" s="726"/>
      <c r="AW37" s="727"/>
      <c r="AX37" s="726"/>
      <c r="AY37" s="727"/>
      <c r="AZ37" s="726"/>
      <c r="BA37" s="727"/>
      <c r="BB37" s="728"/>
      <c r="BC37" s="729"/>
      <c r="BD37" s="726"/>
      <c r="BE37" s="727"/>
      <c r="BF37" s="726"/>
      <c r="BG37" s="727"/>
      <c r="BH37" s="726"/>
      <c r="BI37" s="727"/>
      <c r="BJ37" s="728"/>
      <c r="BK37" s="729"/>
      <c r="BL37" s="726"/>
      <c r="BM37" s="727"/>
      <c r="BN37" s="726"/>
      <c r="BO37" s="727"/>
      <c r="BP37" s="726"/>
      <c r="BQ37" s="727"/>
      <c r="BR37" s="728"/>
      <c r="BS37" s="729"/>
    </row>
    <row r="38" spans="1:71" ht="15.75" customHeight="1">
      <c r="A38" s="531"/>
      <c r="B38" s="673"/>
      <c r="C38" s="46"/>
      <c r="D38" s="39"/>
      <c r="E38" s="725"/>
      <c r="F38" s="730"/>
      <c r="G38" s="731"/>
      <c r="H38" s="730"/>
      <c r="I38" s="731"/>
      <c r="J38" s="730"/>
      <c r="K38" s="731"/>
      <c r="L38" s="732"/>
      <c r="M38" s="733"/>
      <c r="N38" s="733"/>
      <c r="O38" s="730"/>
      <c r="P38" s="731"/>
      <c r="Q38" s="730"/>
      <c r="R38" s="731"/>
      <c r="S38" s="730"/>
      <c r="T38" s="731"/>
      <c r="U38" s="732"/>
      <c r="V38" s="733"/>
      <c r="W38" s="730"/>
      <c r="X38" s="731"/>
      <c r="Y38" s="730"/>
      <c r="Z38" s="731"/>
      <c r="AA38" s="730"/>
      <c r="AB38" s="731"/>
      <c r="AC38" s="732"/>
      <c r="AD38" s="733"/>
      <c r="AE38" s="733"/>
      <c r="AF38" s="730"/>
      <c r="AG38" s="731"/>
      <c r="AH38" s="730"/>
      <c r="AI38" s="731"/>
      <c r="AJ38" s="730"/>
      <c r="AK38" s="731"/>
      <c r="AL38" s="732"/>
      <c r="AM38" s="733"/>
      <c r="AN38" s="730"/>
      <c r="AO38" s="731"/>
      <c r="AP38" s="1730"/>
      <c r="AQ38" s="731"/>
      <c r="AR38" s="730"/>
      <c r="AS38" s="731"/>
      <c r="AT38" s="732"/>
      <c r="AU38" s="733"/>
      <c r="AV38" s="730"/>
      <c r="AW38" s="731"/>
      <c r="AX38" s="730"/>
      <c r="AY38" s="731"/>
      <c r="AZ38" s="730"/>
      <c r="BA38" s="731"/>
      <c r="BB38" s="732"/>
      <c r="BC38" s="733"/>
      <c r="BD38" s="730"/>
      <c r="BE38" s="731"/>
      <c r="BF38" s="730"/>
      <c r="BG38" s="731"/>
      <c r="BH38" s="730"/>
      <c r="BI38" s="731"/>
      <c r="BJ38" s="732"/>
      <c r="BK38" s="733"/>
      <c r="BL38" s="730"/>
      <c r="BM38" s="731"/>
      <c r="BN38" s="730"/>
      <c r="BO38" s="731"/>
      <c r="BP38" s="730"/>
      <c r="BQ38" s="731"/>
      <c r="BR38" s="732"/>
      <c r="BS38" s="733"/>
    </row>
    <row r="39" spans="1:71" ht="15.75" customHeight="1">
      <c r="A39" s="532"/>
      <c r="B39" s="525"/>
      <c r="C39" s="48"/>
      <c r="D39" s="48"/>
      <c r="E39" s="725"/>
      <c r="F39" s="730"/>
      <c r="G39" s="731"/>
      <c r="H39" s="730"/>
      <c r="I39" s="731"/>
      <c r="J39" s="730"/>
      <c r="K39" s="731"/>
      <c r="L39" s="732"/>
      <c r="M39" s="733"/>
      <c r="N39" s="733"/>
      <c r="O39" s="730"/>
      <c r="P39" s="731"/>
      <c r="Q39" s="730"/>
      <c r="R39" s="731"/>
      <c r="S39" s="730"/>
      <c r="T39" s="731"/>
      <c r="U39" s="732"/>
      <c r="V39" s="733"/>
      <c r="W39" s="730"/>
      <c r="X39" s="731"/>
      <c r="Y39" s="730"/>
      <c r="Z39" s="731"/>
      <c r="AA39" s="730"/>
      <c r="AB39" s="731"/>
      <c r="AC39" s="732"/>
      <c r="AD39" s="733"/>
      <c r="AE39" s="733"/>
      <c r="AF39" s="730"/>
      <c r="AG39" s="731"/>
      <c r="AH39" s="730"/>
      <c r="AI39" s="731"/>
      <c r="AJ39" s="730"/>
      <c r="AK39" s="731"/>
      <c r="AL39" s="732"/>
      <c r="AM39" s="733"/>
      <c r="AN39" s="730"/>
      <c r="AO39" s="731"/>
      <c r="AP39" s="1730"/>
      <c r="AQ39" s="731"/>
      <c r="AR39" s="730"/>
      <c r="AS39" s="731"/>
      <c r="AT39" s="732"/>
      <c r="AU39" s="733"/>
      <c r="AV39" s="730"/>
      <c r="AW39" s="731"/>
      <c r="AX39" s="730"/>
      <c r="AY39" s="731"/>
      <c r="AZ39" s="730"/>
      <c r="BA39" s="731"/>
      <c r="BB39" s="732"/>
      <c r="BC39" s="733"/>
      <c r="BD39" s="730"/>
      <c r="BE39" s="731"/>
      <c r="BF39" s="730"/>
      <c r="BG39" s="731"/>
      <c r="BH39" s="730"/>
      <c r="BI39" s="731"/>
      <c r="BJ39" s="732"/>
      <c r="BK39" s="733"/>
      <c r="BL39" s="730"/>
      <c r="BM39" s="731"/>
      <c r="BN39" s="730"/>
      <c r="BO39" s="731"/>
      <c r="BP39" s="730"/>
      <c r="BQ39" s="731"/>
      <c r="BR39" s="732"/>
      <c r="BS39" s="733"/>
    </row>
    <row r="40" spans="1:71" ht="34.9" customHeight="1">
      <c r="A40" s="7" t="s">
        <v>0</v>
      </c>
      <c r="B40" s="2"/>
      <c r="C40" s="2"/>
      <c r="D40" s="2"/>
    </row>
  </sheetData>
  <mergeCells count="2">
    <mergeCell ref="A3:C3"/>
    <mergeCell ref="A21:D21"/>
  </mergeCells>
  <conditionalFormatting sqref="F21">
    <cfRule type="cellIs" dxfId="163" priority="114" operator="equal">
      <formula>"n"</formula>
    </cfRule>
  </conditionalFormatting>
  <conditionalFormatting sqref="F21">
    <cfRule type="cellIs" dxfId="162" priority="113" operator="equal">
      <formula>$E$4</formula>
    </cfRule>
  </conditionalFormatting>
  <conditionalFormatting sqref="E22">
    <cfRule type="cellIs" dxfId="161" priority="112" operator="equal">
      <formula>"n"</formula>
    </cfRule>
  </conditionalFormatting>
  <conditionalFormatting sqref="E22">
    <cfRule type="cellIs" dxfId="160" priority="111" operator="equal">
      <formula>$E$4</formula>
    </cfRule>
  </conditionalFormatting>
  <conditionalFormatting sqref="E21">
    <cfRule type="cellIs" dxfId="159" priority="110" operator="equal">
      <formula>"n"</formula>
    </cfRule>
  </conditionalFormatting>
  <conditionalFormatting sqref="E21">
    <cfRule type="cellIs" dxfId="158" priority="109" operator="equal">
      <formula>$E$4</formula>
    </cfRule>
  </conditionalFormatting>
  <conditionalFormatting sqref="G21">
    <cfRule type="cellIs" dxfId="157" priority="108" operator="equal">
      <formula>"n"</formula>
    </cfRule>
  </conditionalFormatting>
  <conditionalFormatting sqref="G21">
    <cfRule type="cellIs" dxfId="156" priority="107" operator="equal">
      <formula>$E$4</formula>
    </cfRule>
  </conditionalFormatting>
  <conditionalFormatting sqref="H21">
    <cfRule type="cellIs" dxfId="155" priority="106" operator="equal">
      <formula>"n"</formula>
    </cfRule>
  </conditionalFormatting>
  <conditionalFormatting sqref="H21">
    <cfRule type="cellIs" dxfId="154" priority="105" operator="equal">
      <formula>$E$4</formula>
    </cfRule>
  </conditionalFormatting>
  <conditionalFormatting sqref="I21">
    <cfRule type="cellIs" dxfId="153" priority="102" operator="equal">
      <formula>"n"</formula>
    </cfRule>
  </conditionalFormatting>
  <conditionalFormatting sqref="I21">
    <cfRule type="cellIs" dxfId="152" priority="101" operator="equal">
      <formula>$E$4</formula>
    </cfRule>
  </conditionalFormatting>
  <conditionalFormatting sqref="O21">
    <cfRule type="cellIs" dxfId="151" priority="100" operator="equal">
      <formula>"n"</formula>
    </cfRule>
  </conditionalFormatting>
  <conditionalFormatting sqref="O21">
    <cfRule type="cellIs" dxfId="150" priority="99" operator="equal">
      <formula>$E$4</formula>
    </cfRule>
  </conditionalFormatting>
  <conditionalFormatting sqref="N22">
    <cfRule type="cellIs" dxfId="149" priority="98" operator="equal">
      <formula>"n"</formula>
    </cfRule>
  </conditionalFormatting>
  <conditionalFormatting sqref="N22">
    <cfRule type="cellIs" dxfId="148" priority="97" operator="equal">
      <formula>$E$4</formula>
    </cfRule>
  </conditionalFormatting>
  <conditionalFormatting sqref="N21">
    <cfRule type="cellIs" dxfId="147" priority="96" operator="equal">
      <formula>"n"</formula>
    </cfRule>
  </conditionalFormatting>
  <conditionalFormatting sqref="N21">
    <cfRule type="cellIs" dxfId="146" priority="95" operator="equal">
      <formula>$E$4</formula>
    </cfRule>
  </conditionalFormatting>
  <conditionalFormatting sqref="P21">
    <cfRule type="cellIs" dxfId="145" priority="94" operator="equal">
      <formula>"n"</formula>
    </cfRule>
  </conditionalFormatting>
  <conditionalFormatting sqref="P21">
    <cfRule type="cellIs" dxfId="144" priority="93" operator="equal">
      <formula>$E$4</formula>
    </cfRule>
  </conditionalFormatting>
  <conditionalFormatting sqref="Q21">
    <cfRule type="cellIs" dxfId="143" priority="92" operator="equal">
      <formula>"n"</formula>
    </cfRule>
  </conditionalFormatting>
  <conditionalFormatting sqref="Q21">
    <cfRule type="cellIs" dxfId="142" priority="91" operator="equal">
      <formula>$E$4</formula>
    </cfRule>
  </conditionalFormatting>
  <conditionalFormatting sqref="R21">
    <cfRule type="cellIs" dxfId="141" priority="90" operator="equal">
      <formula>"n"</formula>
    </cfRule>
  </conditionalFormatting>
  <conditionalFormatting sqref="R21">
    <cfRule type="cellIs" dxfId="140" priority="89" operator="equal">
      <formula>$E$4</formula>
    </cfRule>
  </conditionalFormatting>
  <conditionalFormatting sqref="L21">
    <cfRule type="cellIs" dxfId="139" priority="88" operator="equal">
      <formula>"n"</formula>
    </cfRule>
  </conditionalFormatting>
  <conditionalFormatting sqref="L21">
    <cfRule type="cellIs" dxfId="138" priority="87" operator="equal">
      <formula>$E$4</formula>
    </cfRule>
  </conditionalFormatting>
  <conditionalFormatting sqref="U21">
    <cfRule type="cellIs" dxfId="137" priority="86" operator="equal">
      <formula>"n"</formula>
    </cfRule>
  </conditionalFormatting>
  <conditionalFormatting sqref="U21">
    <cfRule type="cellIs" dxfId="136" priority="85" operator="equal">
      <formula>$E$4</formula>
    </cfRule>
  </conditionalFormatting>
  <conditionalFormatting sqref="W21">
    <cfRule type="cellIs" dxfId="135" priority="84" operator="equal">
      <formula>"n"</formula>
    </cfRule>
  </conditionalFormatting>
  <conditionalFormatting sqref="W21">
    <cfRule type="cellIs" dxfId="134" priority="83" operator="equal">
      <formula>$E$4</formula>
    </cfRule>
  </conditionalFormatting>
  <conditionalFormatting sqref="V22">
    <cfRule type="cellIs" dxfId="133" priority="82" operator="equal">
      <formula>"n"</formula>
    </cfRule>
  </conditionalFormatting>
  <conditionalFormatting sqref="V22">
    <cfRule type="cellIs" dxfId="132" priority="81" operator="equal">
      <formula>$E$4</formula>
    </cfRule>
  </conditionalFormatting>
  <conditionalFormatting sqref="V21">
    <cfRule type="cellIs" dxfId="131" priority="80" operator="equal">
      <formula>"n"</formula>
    </cfRule>
  </conditionalFormatting>
  <conditionalFormatting sqref="V21">
    <cfRule type="cellIs" dxfId="130" priority="79" operator="equal">
      <formula>$E$4</formula>
    </cfRule>
  </conditionalFormatting>
  <conditionalFormatting sqref="X21">
    <cfRule type="cellIs" dxfId="129" priority="78" operator="equal">
      <formula>"n"</formula>
    </cfRule>
  </conditionalFormatting>
  <conditionalFormatting sqref="X21">
    <cfRule type="cellIs" dxfId="128" priority="77" operator="equal">
      <formula>$E$4</formula>
    </cfRule>
  </conditionalFormatting>
  <conditionalFormatting sqref="Y21">
    <cfRule type="cellIs" dxfId="127" priority="76" operator="equal">
      <formula>"n"</formula>
    </cfRule>
  </conditionalFormatting>
  <conditionalFormatting sqref="Y21">
    <cfRule type="cellIs" dxfId="126" priority="75" operator="equal">
      <formula>$E$4</formula>
    </cfRule>
  </conditionalFormatting>
  <conditionalFormatting sqref="Z21">
    <cfRule type="cellIs" dxfId="125" priority="74" operator="equal">
      <formula>"n"</formula>
    </cfRule>
  </conditionalFormatting>
  <conditionalFormatting sqref="Z21">
    <cfRule type="cellIs" dxfId="124" priority="73" operator="equal">
      <formula>$E$4</formula>
    </cfRule>
  </conditionalFormatting>
  <conditionalFormatting sqref="AC21">
    <cfRule type="cellIs" dxfId="123" priority="72" operator="equal">
      <formula>"n"</formula>
    </cfRule>
  </conditionalFormatting>
  <conditionalFormatting sqref="AC21">
    <cfRule type="cellIs" dxfId="122" priority="71" operator="equal">
      <formula>$E$4</formula>
    </cfRule>
  </conditionalFormatting>
  <conditionalFormatting sqref="AF21">
    <cfRule type="cellIs" dxfId="121" priority="70" operator="equal">
      <formula>"n"</formula>
    </cfRule>
  </conditionalFormatting>
  <conditionalFormatting sqref="AF21">
    <cfRule type="cellIs" dxfId="120" priority="69" operator="equal">
      <formula>$E$4</formula>
    </cfRule>
  </conditionalFormatting>
  <conditionalFormatting sqref="AE22">
    <cfRule type="cellIs" dxfId="119" priority="68" operator="equal">
      <formula>"n"</formula>
    </cfRule>
  </conditionalFormatting>
  <conditionalFormatting sqref="AE22">
    <cfRule type="cellIs" dxfId="118" priority="67" operator="equal">
      <formula>$E$4</formula>
    </cfRule>
  </conditionalFormatting>
  <conditionalFormatting sqref="AE21">
    <cfRule type="cellIs" dxfId="117" priority="66" operator="equal">
      <formula>"n"</formula>
    </cfRule>
  </conditionalFormatting>
  <conditionalFormatting sqref="AE21">
    <cfRule type="cellIs" dxfId="116" priority="65" operator="equal">
      <formula>$E$4</formula>
    </cfRule>
  </conditionalFormatting>
  <conditionalFormatting sqref="AG21">
    <cfRule type="cellIs" dxfId="115" priority="64" operator="equal">
      <formula>"n"</formula>
    </cfRule>
  </conditionalFormatting>
  <conditionalFormatting sqref="AG21">
    <cfRule type="cellIs" dxfId="114" priority="63" operator="equal">
      <formula>$E$4</formula>
    </cfRule>
  </conditionalFormatting>
  <conditionalFormatting sqref="AH21">
    <cfRule type="cellIs" dxfId="113" priority="62" operator="equal">
      <formula>"n"</formula>
    </cfRule>
  </conditionalFormatting>
  <conditionalFormatting sqref="AH21">
    <cfRule type="cellIs" dxfId="112" priority="61" operator="equal">
      <formula>$E$4</formula>
    </cfRule>
  </conditionalFormatting>
  <conditionalFormatting sqref="AI21">
    <cfRule type="cellIs" dxfId="111" priority="60" operator="equal">
      <formula>"n"</formula>
    </cfRule>
  </conditionalFormatting>
  <conditionalFormatting sqref="AI21">
    <cfRule type="cellIs" dxfId="110" priority="59" operator="equal">
      <formula>$E$4</formula>
    </cfRule>
  </conditionalFormatting>
  <conditionalFormatting sqref="AL21">
    <cfRule type="cellIs" dxfId="109" priority="58" operator="equal">
      <formula>"n"</formula>
    </cfRule>
  </conditionalFormatting>
  <conditionalFormatting sqref="AL21">
    <cfRule type="cellIs" dxfId="108" priority="57" operator="equal">
      <formula>$E$4</formula>
    </cfRule>
  </conditionalFormatting>
  <conditionalFormatting sqref="AN21">
    <cfRule type="cellIs" dxfId="107" priority="56" operator="equal">
      <formula>"n"</formula>
    </cfRule>
  </conditionalFormatting>
  <conditionalFormatting sqref="AN21">
    <cfRule type="cellIs" dxfId="106" priority="55" operator="equal">
      <formula>$E$4</formula>
    </cfRule>
  </conditionalFormatting>
  <conditionalFormatting sqref="AM22">
    <cfRule type="cellIs" dxfId="105" priority="54" operator="equal">
      <formula>"n"</formula>
    </cfRule>
  </conditionalFormatting>
  <conditionalFormatting sqref="AM22">
    <cfRule type="cellIs" dxfId="104" priority="53" operator="equal">
      <formula>$E$4</formula>
    </cfRule>
  </conditionalFormatting>
  <conditionalFormatting sqref="AM21">
    <cfRule type="cellIs" dxfId="103" priority="52" operator="equal">
      <formula>"n"</formula>
    </cfRule>
  </conditionalFormatting>
  <conditionalFormatting sqref="AM21">
    <cfRule type="cellIs" dxfId="102" priority="51" operator="equal">
      <formula>$E$4</formula>
    </cfRule>
  </conditionalFormatting>
  <conditionalFormatting sqref="AO21">
    <cfRule type="cellIs" dxfId="101" priority="50" operator="equal">
      <formula>"n"</formula>
    </cfRule>
  </conditionalFormatting>
  <conditionalFormatting sqref="AO21">
    <cfRule type="cellIs" dxfId="100" priority="49" operator="equal">
      <formula>$E$4</formula>
    </cfRule>
  </conditionalFormatting>
  <conditionalFormatting sqref="AP21">
    <cfRule type="cellIs" dxfId="99" priority="48" operator="equal">
      <formula>"n"</formula>
    </cfRule>
  </conditionalFormatting>
  <conditionalFormatting sqref="AP21">
    <cfRule type="cellIs" dxfId="98" priority="47" operator="equal">
      <formula>$E$4</formula>
    </cfRule>
  </conditionalFormatting>
  <conditionalFormatting sqref="AQ21">
    <cfRule type="cellIs" dxfId="97" priority="46" operator="equal">
      <formula>"n"</formula>
    </cfRule>
  </conditionalFormatting>
  <conditionalFormatting sqref="AQ21">
    <cfRule type="cellIs" dxfId="96" priority="45" operator="equal">
      <formula>$E$4</formula>
    </cfRule>
  </conditionalFormatting>
  <conditionalFormatting sqref="AT21">
    <cfRule type="cellIs" dxfId="95" priority="44" operator="equal">
      <formula>"n"</formula>
    </cfRule>
  </conditionalFormatting>
  <conditionalFormatting sqref="AT21">
    <cfRule type="cellIs" dxfId="94" priority="43" operator="equal">
      <formula>$E$4</formula>
    </cfRule>
  </conditionalFormatting>
  <conditionalFormatting sqref="AV21">
    <cfRule type="cellIs" dxfId="93" priority="42" operator="equal">
      <formula>"n"</formula>
    </cfRule>
  </conditionalFormatting>
  <conditionalFormatting sqref="AV21">
    <cfRule type="cellIs" dxfId="92" priority="41" operator="equal">
      <formula>$E$4</formula>
    </cfRule>
  </conditionalFormatting>
  <conditionalFormatting sqref="AU22">
    <cfRule type="cellIs" dxfId="91" priority="40" operator="equal">
      <formula>"n"</formula>
    </cfRule>
  </conditionalFormatting>
  <conditionalFormatting sqref="AU22">
    <cfRule type="cellIs" dxfId="90" priority="39" operator="equal">
      <formula>$E$4</formula>
    </cfRule>
  </conditionalFormatting>
  <conditionalFormatting sqref="AU21">
    <cfRule type="cellIs" dxfId="89" priority="38" operator="equal">
      <formula>"n"</formula>
    </cfRule>
  </conditionalFormatting>
  <conditionalFormatting sqref="AU21">
    <cfRule type="cellIs" dxfId="88" priority="37" operator="equal">
      <formula>$E$4</formula>
    </cfRule>
  </conditionalFormatting>
  <conditionalFormatting sqref="AW21">
    <cfRule type="cellIs" dxfId="87" priority="36" operator="equal">
      <formula>"n"</formula>
    </cfRule>
  </conditionalFormatting>
  <conditionalFormatting sqref="AW21">
    <cfRule type="cellIs" dxfId="86" priority="35" operator="equal">
      <formula>$E$4</formula>
    </cfRule>
  </conditionalFormatting>
  <conditionalFormatting sqref="AX21">
    <cfRule type="cellIs" dxfId="85" priority="34" operator="equal">
      <formula>"n"</formula>
    </cfRule>
  </conditionalFormatting>
  <conditionalFormatting sqref="AX21">
    <cfRule type="cellIs" dxfId="84" priority="33" operator="equal">
      <formula>$E$4</formula>
    </cfRule>
  </conditionalFormatting>
  <conditionalFormatting sqref="AY21">
    <cfRule type="cellIs" dxfId="83" priority="32" operator="equal">
      <formula>"n"</formula>
    </cfRule>
  </conditionalFormatting>
  <conditionalFormatting sqref="AY21">
    <cfRule type="cellIs" dxfId="82" priority="31" operator="equal">
      <formula>$E$4</formula>
    </cfRule>
  </conditionalFormatting>
  <conditionalFormatting sqref="BB21">
    <cfRule type="cellIs" dxfId="81" priority="30" operator="equal">
      <formula>"n"</formula>
    </cfRule>
  </conditionalFormatting>
  <conditionalFormatting sqref="BB21">
    <cfRule type="cellIs" dxfId="80" priority="29" operator="equal">
      <formula>$E$4</formula>
    </cfRule>
  </conditionalFormatting>
  <conditionalFormatting sqref="BD21">
    <cfRule type="cellIs" dxfId="79" priority="28" operator="equal">
      <formula>"n"</formula>
    </cfRule>
  </conditionalFormatting>
  <conditionalFormatting sqref="BD21">
    <cfRule type="cellIs" dxfId="78" priority="27" operator="equal">
      <formula>$E$4</formula>
    </cfRule>
  </conditionalFormatting>
  <conditionalFormatting sqref="BC22">
    <cfRule type="cellIs" dxfId="77" priority="26" operator="equal">
      <formula>"n"</formula>
    </cfRule>
  </conditionalFormatting>
  <conditionalFormatting sqref="BC22">
    <cfRule type="cellIs" dxfId="76" priority="25" operator="equal">
      <formula>$E$4</formula>
    </cfRule>
  </conditionalFormatting>
  <conditionalFormatting sqref="BC21">
    <cfRule type="cellIs" dxfId="75" priority="24" operator="equal">
      <formula>"n"</formula>
    </cfRule>
  </conditionalFormatting>
  <conditionalFormatting sqref="BC21">
    <cfRule type="cellIs" dxfId="74" priority="23" operator="equal">
      <formula>$E$4</formula>
    </cfRule>
  </conditionalFormatting>
  <conditionalFormatting sqref="BE21">
    <cfRule type="cellIs" dxfId="73" priority="22" operator="equal">
      <formula>"n"</formula>
    </cfRule>
  </conditionalFormatting>
  <conditionalFormatting sqref="BE21">
    <cfRule type="cellIs" dxfId="72" priority="21" operator="equal">
      <formula>$E$4</formula>
    </cfRule>
  </conditionalFormatting>
  <conditionalFormatting sqref="BF21">
    <cfRule type="cellIs" dxfId="71" priority="20" operator="equal">
      <formula>"n"</formula>
    </cfRule>
  </conditionalFormatting>
  <conditionalFormatting sqref="BF21">
    <cfRule type="cellIs" dxfId="70" priority="19" operator="equal">
      <formula>$E$4</formula>
    </cfRule>
  </conditionalFormatting>
  <conditionalFormatting sqref="BG21">
    <cfRule type="cellIs" dxfId="69" priority="18" operator="equal">
      <formula>"n"</formula>
    </cfRule>
  </conditionalFormatting>
  <conditionalFormatting sqref="BG21">
    <cfRule type="cellIs" dxfId="68" priority="17" operator="equal">
      <formula>$E$4</formula>
    </cfRule>
  </conditionalFormatting>
  <conditionalFormatting sqref="BJ21">
    <cfRule type="cellIs" dxfId="67" priority="16" operator="equal">
      <formula>"n"</formula>
    </cfRule>
  </conditionalFormatting>
  <conditionalFormatting sqref="BJ21">
    <cfRule type="cellIs" dxfId="66" priority="15" operator="equal">
      <formula>$E$4</formula>
    </cfRule>
  </conditionalFormatting>
  <conditionalFormatting sqref="BL21">
    <cfRule type="cellIs" dxfId="65" priority="14" operator="equal">
      <formula>"n"</formula>
    </cfRule>
  </conditionalFormatting>
  <conditionalFormatting sqref="BL21">
    <cfRule type="cellIs" dxfId="64" priority="13" operator="equal">
      <formula>$E$4</formula>
    </cfRule>
  </conditionalFormatting>
  <conditionalFormatting sqref="BK22">
    <cfRule type="cellIs" dxfId="63" priority="12" operator="equal">
      <formula>"n"</formula>
    </cfRule>
  </conditionalFormatting>
  <conditionalFormatting sqref="BK22">
    <cfRule type="cellIs" dxfId="62" priority="11" operator="equal">
      <formula>$E$4</formula>
    </cfRule>
  </conditionalFormatting>
  <conditionalFormatting sqref="BK21">
    <cfRule type="cellIs" dxfId="61" priority="10" operator="equal">
      <formula>"n"</formula>
    </cfRule>
  </conditionalFormatting>
  <conditionalFormatting sqref="BK21">
    <cfRule type="cellIs" dxfId="60" priority="9" operator="equal">
      <formula>$E$4</formula>
    </cfRule>
  </conditionalFormatting>
  <conditionalFormatting sqref="BM21">
    <cfRule type="cellIs" dxfId="59" priority="8" operator="equal">
      <formula>"n"</formula>
    </cfRule>
  </conditionalFormatting>
  <conditionalFormatting sqref="BM21">
    <cfRule type="cellIs" dxfId="58" priority="7" operator="equal">
      <formula>$E$4</formula>
    </cfRule>
  </conditionalFormatting>
  <conditionalFormatting sqref="BN21">
    <cfRule type="cellIs" dxfId="57" priority="6" operator="equal">
      <formula>"n"</formula>
    </cfRule>
  </conditionalFormatting>
  <conditionalFormatting sqref="BN21">
    <cfRule type="cellIs" dxfId="56" priority="5" operator="equal">
      <formula>$E$4</formula>
    </cfRule>
  </conditionalFormatting>
  <conditionalFormatting sqref="BO21">
    <cfRule type="cellIs" dxfId="55" priority="4" operator="equal">
      <formula>"n"</formula>
    </cfRule>
  </conditionalFormatting>
  <conditionalFormatting sqref="BO21">
    <cfRule type="cellIs" dxfId="54" priority="3" operator="equal">
      <formula>$E$4</formula>
    </cfRule>
  </conditionalFormatting>
  <conditionalFormatting sqref="BR21">
    <cfRule type="cellIs" dxfId="53" priority="2" operator="equal">
      <formula>"n"</formula>
    </cfRule>
  </conditionalFormatting>
  <conditionalFormatting sqref="BR21">
    <cfRule type="cellIs" dxfId="52" priority="1" operator="equal">
      <formula>$E$4</formula>
    </cfRule>
  </conditionalFormatting>
  <hyperlinks>
    <hyperlink ref="E5" r:id="rId1" xr:uid="{AC18EDD8-EAEC-4609-ADA2-A1247EFBF7DE}"/>
    <hyperlink ref="E6:E15" r:id="rId2" display="https://huddersfield.brightspace.com/d2l/le/content/83211/Home" xr:uid="{74C9E931-C6EE-43A4-8249-017A71DA0095}"/>
    <hyperlink ref="N5" r:id="rId3" xr:uid="{675342D3-18D7-4F51-9511-47BEC1DBE89B}"/>
    <hyperlink ref="N6:N15" r:id="rId4" display="https://huddersfield.brightspace.com/d2l/le/content/83211/Home" xr:uid="{1229C834-E86E-4890-90CA-6A127AED8E6B}"/>
    <hyperlink ref="E16" r:id="rId5" xr:uid="{B9D77C9D-B61A-488E-88BC-75B7D427CCAF}"/>
    <hyperlink ref="E17" r:id="rId6" xr:uid="{D1C16157-BD21-4514-84F0-71E3A1A0063B}"/>
    <hyperlink ref="E18" r:id="rId7" xr:uid="{35A2CB90-67C2-4057-B330-F952DE217650}"/>
    <hyperlink ref="E19" r:id="rId8" xr:uid="{18A8B140-EF0B-4023-9309-9CBD235DD584}"/>
    <hyperlink ref="N16" r:id="rId9" xr:uid="{68C20C27-A5ED-4A58-B8CC-9C97A0F28C33}"/>
    <hyperlink ref="N17" r:id="rId10" xr:uid="{33CE881C-E90E-48F4-9347-178C4898DE08}"/>
    <hyperlink ref="N18" r:id="rId11" xr:uid="{37B4CD97-C025-4367-8E78-AA9350C20698}"/>
    <hyperlink ref="N19" r:id="rId12" xr:uid="{EEB97E08-D07F-40FB-82F7-16C333F29605}"/>
    <hyperlink ref="V5" r:id="rId13" xr:uid="{6643562D-30FE-478F-A3EF-ADE14D48494C}"/>
    <hyperlink ref="V6:V19" r:id="rId14" display="https://brightspace.hud.ac.uk/d2l/le/content/83211/viewContent/539221/View" xr:uid="{19A5EF42-14A4-48A9-90A9-BC1D36388315}"/>
    <hyperlink ref="AM5" r:id="rId15" xr:uid="{63E35180-DD23-4373-92E8-7F06ABF7BCEE}"/>
    <hyperlink ref="AM6:AM19" r:id="rId16" display="https://brightspace.hud.ac.uk/d2l/le/content/83211/Home?itemIdentifier=D2L.LE.Content.ContentObject.ModuleCO-546556" xr:uid="{CA076D93-35F2-402E-8E07-9D5EBBA7E86F}"/>
    <hyperlink ref="AU5" r:id="rId17" xr:uid="{20854E85-3324-48B4-9DE9-86FB5CE689A5}"/>
    <hyperlink ref="AU6:AU19" r:id="rId18" display="https://brightspace.hud.ac.uk/d2l/le/content/83211/Home?itemIdentifier=D2L.LE.Content.ContentObject.ModuleCO-546556" xr:uid="{F66B64AA-F757-43CC-AE65-83B9C902B277}"/>
    <hyperlink ref="BC5" r:id="rId19" xr:uid="{FC20D552-2067-43A9-983E-376FD2640AC7}"/>
    <hyperlink ref="BC6:BC19" r:id="rId20" display="https://brightspace.hud.ac.uk/d2l/le/content/83211/Home?itemIdentifier=D2L.LE.Content.ContentObject.ModuleCO-546556" xr:uid="{3B8B228B-EE6F-45D4-BE36-D6A94108E879}"/>
    <hyperlink ref="BK5" r:id="rId21" xr:uid="{72CDA0FA-1948-43B2-AD63-4C9025A176C6}"/>
    <hyperlink ref="BK6:BK19" r:id="rId22" display="https://brightspace.hud.ac.uk/d2l/le/content/83211/Home?itemIdentifier=D2L.LE.Content.ContentObject.ModuleCO-546556" xr:uid="{39A4DC10-32F7-4391-B3AF-B08ABD85924C}"/>
    <hyperlink ref="AE5" r:id="rId23" xr:uid="{CFF7D3D7-7239-4C77-8098-09F22CF43A93}"/>
    <hyperlink ref="AE6:AE19" r:id="rId24" display="https://brightspace.hud.ac.uk/d2l/le/content/83211/Home?itemIdentifier=D2L.LE.Content.ContentObject.ModuleCO-546556" xr:uid="{5F2CA5B7-0527-4441-8F01-D6A7CC0EC824}"/>
  </hyperlinks>
  <pageMargins left="0.70866141732283472" right="0.70866141732283472" top="0.74803149606299213" bottom="0.74803149606299213" header="0.31496062992125984" footer="0.31496062992125984"/>
  <pageSetup paperSize="9" scale="51" fitToHeight="0"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50FF-C61C-4E16-B97E-A78F9107423D}">
  <dimension ref="A1:BN20"/>
  <sheetViews>
    <sheetView topLeftCell="H1" workbookViewId="0">
      <selection activeCell="AH20" sqref="AH20"/>
    </sheetView>
  </sheetViews>
  <sheetFormatPr defaultColWidth="9.140625" defaultRowHeight="15"/>
  <cols>
    <col min="1" max="1" width="20.28515625" customWidth="1"/>
    <col min="2" max="2" width="23.28515625" customWidth="1"/>
    <col min="3" max="3" width="19.28515625" customWidth="1"/>
    <col min="4" max="4" width="22.28515625" customWidth="1"/>
    <col min="5" max="5" width="15" customWidth="1"/>
    <col min="6" max="6" width="13.42578125" customWidth="1"/>
    <col min="7" max="8" width="11.42578125" customWidth="1"/>
    <col min="9" max="9" width="9.140625" customWidth="1"/>
    <col min="10" max="10" width="12.140625" customWidth="1"/>
    <col min="11" max="11" width="9.140625" customWidth="1"/>
    <col min="12" max="12" width="12.7109375" customWidth="1"/>
    <col min="13" max="13" width="9.140625" customWidth="1"/>
    <col min="14" max="14" width="10.7109375" customWidth="1"/>
    <col min="15" max="15" width="9.140625" customWidth="1"/>
    <col min="16" max="16" width="9.85546875" customWidth="1"/>
    <col min="17" max="17" width="9.140625" customWidth="1"/>
    <col min="18" max="20" width="10.140625" customWidth="1"/>
    <col min="21" max="21" width="9.140625" customWidth="1"/>
    <col min="22" max="22" width="10.28515625" customWidth="1"/>
    <col min="23" max="25" width="9.140625" customWidth="1"/>
    <col min="26" max="26" width="11.140625" customWidth="1"/>
    <col min="27" max="27" width="10.5703125" customWidth="1"/>
    <col min="28" max="31" width="9.140625" customWidth="1"/>
    <col min="32" max="32" width="13" customWidth="1"/>
    <col min="33" max="35" width="9.140625" customWidth="1"/>
    <col min="36" max="36" width="12" customWidth="1"/>
    <col min="37" max="37" width="9.140625" customWidth="1"/>
  </cols>
  <sheetData>
    <row r="1" spans="1:66" s="1049" customFormat="1" ht="21">
      <c r="A1" s="1048"/>
      <c r="B1" s="1048"/>
      <c r="E1" s="1881" t="s">
        <v>1</v>
      </c>
      <c r="F1" s="1882" t="s">
        <v>2</v>
      </c>
      <c r="G1" s="1882"/>
      <c r="H1" s="1882"/>
      <c r="I1" s="1882"/>
      <c r="J1" s="1882"/>
      <c r="K1" s="1881" t="s">
        <v>3</v>
      </c>
      <c r="L1" s="1882" t="s">
        <v>4</v>
      </c>
      <c r="M1" s="1882"/>
      <c r="N1" s="1882"/>
      <c r="O1" s="1882"/>
      <c r="P1" s="1882"/>
      <c r="Q1" s="1881" t="s">
        <v>5</v>
      </c>
      <c r="R1" s="1882" t="s">
        <v>6</v>
      </c>
      <c r="S1" s="1882"/>
      <c r="T1" s="1882"/>
      <c r="U1" s="2120"/>
      <c r="V1" s="2120"/>
      <c r="W1" s="1883"/>
      <c r="X1" s="1884" t="s">
        <v>7</v>
      </c>
      <c r="Y1" s="1883" t="s">
        <v>8</v>
      </c>
      <c r="Z1" s="1883"/>
      <c r="AA1" s="1883"/>
      <c r="AB1" s="1883"/>
      <c r="AC1" s="1884" t="s">
        <v>9</v>
      </c>
      <c r="AD1" s="1883" t="s">
        <v>10</v>
      </c>
      <c r="AE1" s="1883"/>
      <c r="AF1" s="1884" t="s">
        <v>11</v>
      </c>
      <c r="AG1" s="1883" t="s">
        <v>12</v>
      </c>
      <c r="AH1" s="1883"/>
      <c r="AI1" s="1883"/>
      <c r="AJ1" s="1884"/>
      <c r="AK1" s="1883" t="s">
        <v>999</v>
      </c>
      <c r="AL1" s="1883"/>
      <c r="AM1" s="1883"/>
      <c r="AN1" s="1883"/>
      <c r="AO1" s="1883"/>
      <c r="AP1" s="1883"/>
      <c r="AQ1" s="1884"/>
      <c r="AR1" s="1883"/>
      <c r="AS1" s="1883"/>
      <c r="AT1" s="1883"/>
      <c r="AU1" s="1883"/>
      <c r="AV1" s="1883"/>
      <c r="AW1" s="1883"/>
      <c r="AX1" s="1883"/>
      <c r="AY1" s="1884" t="s">
        <v>13</v>
      </c>
      <c r="AZ1" s="1883" t="s">
        <v>14</v>
      </c>
      <c r="BA1" s="1883"/>
      <c r="BB1" s="1883"/>
      <c r="BC1" s="1883"/>
      <c r="BD1" s="1883"/>
      <c r="BE1" s="1883"/>
      <c r="BF1" s="1883"/>
      <c r="BG1" s="1884" t="s">
        <v>15</v>
      </c>
      <c r="BH1" s="1883" t="s">
        <v>16</v>
      </c>
      <c r="BI1" s="1883"/>
      <c r="BJ1" s="1883"/>
      <c r="BK1" s="1883"/>
      <c r="BL1" s="1883"/>
      <c r="BM1" s="1883"/>
      <c r="BN1" s="1883"/>
    </row>
    <row r="2" spans="1:66" ht="26.25">
      <c r="A2" s="2101" t="s">
        <v>44</v>
      </c>
      <c r="B2" s="2102"/>
      <c r="C2" s="2102"/>
      <c r="D2" s="2102"/>
      <c r="E2" s="2101"/>
      <c r="F2" s="2102"/>
      <c r="G2" s="2102"/>
      <c r="H2" s="2102"/>
      <c r="I2" s="2102"/>
      <c r="J2" s="2102"/>
      <c r="K2" s="2102"/>
      <c r="L2" s="2102"/>
      <c r="M2" s="2102"/>
      <c r="N2" s="2102"/>
      <c r="O2" s="2102"/>
      <c r="P2" s="2103"/>
      <c r="Q2" s="2102"/>
      <c r="R2" s="2102"/>
      <c r="S2" s="2102"/>
      <c r="T2" s="2102"/>
      <c r="U2" s="2102"/>
      <c r="V2" s="2102"/>
      <c r="W2" s="2103"/>
      <c r="X2" s="2115"/>
      <c r="Y2" s="2115"/>
      <c r="Z2" s="2115"/>
      <c r="AA2" s="2115"/>
      <c r="AB2" s="2115"/>
      <c r="AC2" s="2101"/>
      <c r="AD2" s="2102"/>
      <c r="AE2" s="2103"/>
      <c r="AF2" s="2032"/>
      <c r="AG2" s="2032"/>
      <c r="AH2" s="2032"/>
      <c r="AI2" s="2032"/>
      <c r="AJ2" s="2102"/>
      <c r="AK2" s="2103"/>
    </row>
    <row r="3" spans="1:66" ht="23.25" customHeight="1">
      <c r="A3" s="2116" t="s">
        <v>1000</v>
      </c>
      <c r="B3" s="2117"/>
      <c r="C3" s="2118"/>
      <c r="D3" s="2119"/>
      <c r="E3" s="1316" t="s">
        <v>23</v>
      </c>
      <c r="F3" s="1118" t="s">
        <v>24</v>
      </c>
      <c r="G3" s="1120" t="s">
        <v>23</v>
      </c>
      <c r="H3" s="1118" t="s">
        <v>24</v>
      </c>
      <c r="I3" s="1121" t="s">
        <v>25</v>
      </c>
      <c r="J3" s="1122" t="s">
        <v>26</v>
      </c>
      <c r="K3" s="1119" t="s">
        <v>23</v>
      </c>
      <c r="L3" s="1118" t="s">
        <v>24</v>
      </c>
      <c r="M3" s="1119" t="s">
        <v>23</v>
      </c>
      <c r="N3" s="1118" t="s">
        <v>24</v>
      </c>
      <c r="O3" s="1122" t="s">
        <v>25</v>
      </c>
      <c r="P3" s="1122" t="s">
        <v>26</v>
      </c>
      <c r="Q3" s="1119" t="s">
        <v>23</v>
      </c>
      <c r="R3" s="1123" t="s">
        <v>24</v>
      </c>
      <c r="S3" s="1120" t="s">
        <v>23</v>
      </c>
      <c r="T3" s="1124" t="s">
        <v>24</v>
      </c>
      <c r="U3" s="1122" t="s">
        <v>25</v>
      </c>
      <c r="V3" s="1122" t="s">
        <v>26</v>
      </c>
      <c r="W3" s="1122" t="s">
        <v>1001</v>
      </c>
      <c r="X3" s="1119" t="s">
        <v>23</v>
      </c>
      <c r="Y3" s="1123" t="s">
        <v>24</v>
      </c>
      <c r="Z3" s="1122" t="s">
        <v>25</v>
      </c>
      <c r="AA3" s="1122" t="s">
        <v>26</v>
      </c>
      <c r="AB3" s="1122" t="s">
        <v>1001</v>
      </c>
      <c r="AC3" s="1119" t="s">
        <v>23</v>
      </c>
      <c r="AD3" s="1123" t="s">
        <v>24</v>
      </c>
      <c r="AE3" s="1122" t="s">
        <v>25</v>
      </c>
      <c r="AF3" s="1119" t="s">
        <v>23</v>
      </c>
      <c r="AG3" s="1118" t="s">
        <v>24</v>
      </c>
      <c r="AH3" s="1119" t="s">
        <v>23</v>
      </c>
      <c r="AI3" s="1118" t="s">
        <v>24</v>
      </c>
      <c r="AJ3" s="1122" t="s">
        <v>1002</v>
      </c>
      <c r="AK3" s="1122" t="s">
        <v>1001</v>
      </c>
    </row>
    <row r="4" spans="1:66" ht="37.5" customHeight="1">
      <c r="A4" s="887" t="s">
        <v>27</v>
      </c>
      <c r="B4" s="888" t="s">
        <v>28</v>
      </c>
      <c r="C4" s="889" t="s">
        <v>40</v>
      </c>
      <c r="D4" s="1318" t="s">
        <v>41</v>
      </c>
      <c r="E4" s="886"/>
      <c r="F4" s="890"/>
      <c r="G4" s="1132" t="s">
        <v>1003</v>
      </c>
      <c r="H4" s="890"/>
      <c r="I4" s="1135" t="s">
        <v>1004</v>
      </c>
      <c r="J4" s="1135" t="s">
        <v>1005</v>
      </c>
      <c r="K4" s="1132" t="s">
        <v>1006</v>
      </c>
      <c r="L4" s="890"/>
      <c r="M4" s="1132" t="s">
        <v>1007</v>
      </c>
      <c r="N4" s="890"/>
      <c r="O4" s="1135" t="s">
        <v>1004</v>
      </c>
      <c r="P4" s="1317" t="s">
        <v>1005</v>
      </c>
      <c r="Q4" s="1132" t="s">
        <v>1008</v>
      </c>
      <c r="R4" s="891"/>
      <c r="S4" s="1133" t="s">
        <v>1009</v>
      </c>
      <c r="T4" s="1134"/>
      <c r="U4" s="1135" t="s">
        <v>1010</v>
      </c>
      <c r="V4" s="1135" t="s">
        <v>1011</v>
      </c>
      <c r="W4" s="1135" t="s">
        <v>1012</v>
      </c>
      <c r="X4" s="1133" t="s">
        <v>1013</v>
      </c>
      <c r="Y4" s="891"/>
      <c r="Z4" s="1135" t="s">
        <v>1014</v>
      </c>
      <c r="AA4" s="1135" t="s">
        <v>1015</v>
      </c>
      <c r="AB4" s="1135" t="s">
        <v>1012</v>
      </c>
      <c r="AC4" s="1133" t="s">
        <v>1016</v>
      </c>
      <c r="AD4" s="891"/>
      <c r="AE4" s="1135" t="s">
        <v>1017</v>
      </c>
      <c r="AF4" s="1133" t="s">
        <v>1018</v>
      </c>
      <c r="AG4" s="891"/>
      <c r="AH4" s="1133"/>
      <c r="AI4" s="1840" t="s">
        <v>1019</v>
      </c>
      <c r="AJ4" s="1135" t="s">
        <v>1020</v>
      </c>
      <c r="AK4" s="1135" t="s">
        <v>1012</v>
      </c>
    </row>
    <row r="5" spans="1:66" ht="24.75" hidden="1" customHeight="1">
      <c r="A5" s="1130" t="s">
        <v>957</v>
      </c>
      <c r="B5" s="1131" t="s">
        <v>1021</v>
      </c>
      <c r="C5" s="893">
        <v>1975570</v>
      </c>
      <c r="D5" s="1128">
        <v>2534927</v>
      </c>
      <c r="E5" s="799"/>
      <c r="F5" s="807"/>
      <c r="G5" s="799"/>
      <c r="H5" s="800"/>
      <c r="I5" s="806" t="s">
        <v>999</v>
      </c>
      <c r="J5" s="806" t="s">
        <v>999</v>
      </c>
      <c r="K5" s="799"/>
      <c r="L5" s="798"/>
      <c r="M5" s="799"/>
      <c r="N5" s="798"/>
      <c r="O5" s="806" t="s">
        <v>999</v>
      </c>
      <c r="P5" s="806" t="s">
        <v>999</v>
      </c>
      <c r="Q5" s="1125"/>
      <c r="R5" s="1126"/>
      <c r="S5" s="1126"/>
      <c r="T5" s="1126"/>
      <c r="U5" s="1125"/>
      <c r="V5" s="1126"/>
      <c r="W5" s="483"/>
    </row>
    <row r="6" spans="1:66" ht="29.25" hidden="1" customHeight="1">
      <c r="A6" s="884" t="s">
        <v>894</v>
      </c>
      <c r="B6" s="885" t="s">
        <v>652</v>
      </c>
      <c r="C6" s="893">
        <v>1975925</v>
      </c>
      <c r="D6" s="1128">
        <v>2517953</v>
      </c>
      <c r="E6" s="799"/>
      <c r="F6" s="807"/>
      <c r="G6" s="799"/>
      <c r="H6" s="800"/>
      <c r="I6" s="806"/>
      <c r="J6" s="806"/>
      <c r="K6" s="799"/>
      <c r="L6" s="798"/>
      <c r="M6" s="799"/>
      <c r="N6" s="798"/>
      <c r="O6" s="806"/>
      <c r="P6" s="806"/>
      <c r="Q6" s="1125"/>
      <c r="R6" s="1126"/>
      <c r="S6" s="1126"/>
      <c r="T6" s="1126"/>
      <c r="U6" s="1125"/>
      <c r="V6" s="1126"/>
      <c r="W6" s="483"/>
    </row>
    <row r="7" spans="1:66" ht="26.25" customHeight="1">
      <c r="A7" s="882" t="s">
        <v>964</v>
      </c>
      <c r="B7" s="883" t="s">
        <v>965</v>
      </c>
      <c r="C7" s="892">
        <v>1975708</v>
      </c>
      <c r="D7" s="1127">
        <v>2511289</v>
      </c>
      <c r="E7" s="797" t="s">
        <v>1022</v>
      </c>
      <c r="F7" s="798" t="s">
        <v>125</v>
      </c>
      <c r="G7" s="801" t="s">
        <v>1023</v>
      </c>
      <c r="H7" s="800" t="s">
        <v>126</v>
      </c>
      <c r="I7" s="805" t="s">
        <v>126</v>
      </c>
      <c r="J7" s="805" t="s">
        <v>126</v>
      </c>
      <c r="K7" s="801" t="s">
        <v>1023</v>
      </c>
      <c r="L7" s="798" t="s">
        <v>126</v>
      </c>
      <c r="M7" s="797" t="s">
        <v>1024</v>
      </c>
      <c r="N7" s="798" t="s">
        <v>126</v>
      </c>
      <c r="O7" s="806" t="s">
        <v>126</v>
      </c>
      <c r="P7" s="806" t="s">
        <v>126</v>
      </c>
      <c r="Q7" s="801" t="s">
        <v>1023</v>
      </c>
      <c r="R7" s="798" t="s">
        <v>126</v>
      </c>
      <c r="S7" s="801" t="s">
        <v>1023</v>
      </c>
      <c r="T7" s="798" t="s">
        <v>126</v>
      </c>
      <c r="U7" s="806" t="s">
        <v>125</v>
      </c>
      <c r="V7" s="806" t="s">
        <v>126</v>
      </c>
      <c r="W7" s="806" t="s">
        <v>126</v>
      </c>
      <c r="X7" s="801" t="s">
        <v>1023</v>
      </c>
      <c r="Y7" s="794" t="s">
        <v>126</v>
      </c>
      <c r="Z7" s="806" t="s">
        <v>126</v>
      </c>
      <c r="AA7" s="806" t="s">
        <v>126</v>
      </c>
      <c r="AB7" s="806" t="s">
        <v>126</v>
      </c>
      <c r="AC7" s="801" t="s">
        <v>1023</v>
      </c>
      <c r="AD7" s="794" t="s">
        <v>126</v>
      </c>
      <c r="AE7" s="806" t="s">
        <v>126</v>
      </c>
      <c r="AF7" s="801" t="s">
        <v>1023</v>
      </c>
      <c r="AG7" s="794" t="s">
        <v>125</v>
      </c>
      <c r="AH7" s="801" t="s">
        <v>1025</v>
      </c>
      <c r="AI7" s="794" t="s">
        <v>125</v>
      </c>
      <c r="AJ7" s="806" t="s">
        <v>125</v>
      </c>
      <c r="AK7" s="806" t="s">
        <v>125</v>
      </c>
    </row>
    <row r="8" spans="1:66" ht="27" customHeight="1">
      <c r="A8" s="882" t="s">
        <v>968</v>
      </c>
      <c r="B8" s="883" t="s">
        <v>969</v>
      </c>
      <c r="C8" s="892">
        <v>1975948</v>
      </c>
      <c r="D8" s="1127">
        <v>2524474</v>
      </c>
      <c r="E8" s="797" t="s">
        <v>1022</v>
      </c>
      <c r="F8" s="798" t="s">
        <v>125</v>
      </c>
      <c r="G8" s="801" t="s">
        <v>1023</v>
      </c>
      <c r="H8" s="800" t="s">
        <v>125</v>
      </c>
      <c r="I8" s="805" t="s">
        <v>126</v>
      </c>
      <c r="J8" s="805" t="s">
        <v>126</v>
      </c>
      <c r="K8" s="801" t="s">
        <v>1023</v>
      </c>
      <c r="L8" s="798" t="s">
        <v>125</v>
      </c>
      <c r="M8" s="797" t="s">
        <v>1024</v>
      </c>
      <c r="N8" s="798" t="s">
        <v>125</v>
      </c>
      <c r="O8" s="806" t="s">
        <v>126</v>
      </c>
      <c r="P8" s="806" t="s">
        <v>126</v>
      </c>
      <c r="Q8" s="801" t="s">
        <v>1023</v>
      </c>
      <c r="R8" s="798" t="s">
        <v>126</v>
      </c>
      <c r="S8" s="801" t="s">
        <v>1023</v>
      </c>
      <c r="T8" s="798" t="s">
        <v>126</v>
      </c>
      <c r="U8" s="805" t="s">
        <v>126</v>
      </c>
      <c r="V8" s="805" t="s">
        <v>126</v>
      </c>
      <c r="W8" s="806" t="s">
        <v>125</v>
      </c>
      <c r="X8" s="801" t="s">
        <v>1023</v>
      </c>
      <c r="Y8" s="794" t="s">
        <v>126</v>
      </c>
      <c r="Z8" s="806" t="s">
        <v>126</v>
      </c>
      <c r="AA8" s="806" t="s">
        <v>126</v>
      </c>
      <c r="AB8" s="806" t="s">
        <v>125</v>
      </c>
      <c r="AC8" s="801" t="s">
        <v>1023</v>
      </c>
      <c r="AD8" s="798" t="s">
        <v>125</v>
      </c>
      <c r="AE8" s="806" t="s">
        <v>125</v>
      </c>
      <c r="AF8" s="801" t="s">
        <v>1023</v>
      </c>
      <c r="AG8" s="794" t="s">
        <v>125</v>
      </c>
      <c r="AH8" s="801" t="s">
        <v>1025</v>
      </c>
      <c r="AI8" s="794" t="s">
        <v>125</v>
      </c>
      <c r="AJ8" s="806" t="s">
        <v>125</v>
      </c>
      <c r="AK8" s="806" t="s">
        <v>125</v>
      </c>
    </row>
    <row r="9" spans="1:66" ht="32.25" customHeight="1">
      <c r="A9" s="882" t="s">
        <v>971</v>
      </c>
      <c r="B9" s="883" t="s">
        <v>972</v>
      </c>
      <c r="C9" s="892">
        <v>1975703</v>
      </c>
      <c r="D9" s="1127">
        <v>2533818</v>
      </c>
      <c r="E9" s="797" t="s">
        <v>1026</v>
      </c>
      <c r="F9" s="798" t="s">
        <v>126</v>
      </c>
      <c r="G9" s="801" t="s">
        <v>1023</v>
      </c>
      <c r="H9" s="800" t="s">
        <v>126</v>
      </c>
      <c r="I9" s="805" t="s">
        <v>126</v>
      </c>
      <c r="J9" s="805" t="s">
        <v>126</v>
      </c>
      <c r="K9" s="801" t="s">
        <v>1023</v>
      </c>
      <c r="L9" s="798" t="s">
        <v>125</v>
      </c>
      <c r="M9" s="797" t="s">
        <v>1024</v>
      </c>
      <c r="N9" s="798" t="s">
        <v>125</v>
      </c>
      <c r="O9" s="806" t="s">
        <v>126</v>
      </c>
      <c r="P9" s="806" t="s">
        <v>126</v>
      </c>
      <c r="Q9" s="801" t="s">
        <v>1023</v>
      </c>
      <c r="R9" s="798" t="s">
        <v>126</v>
      </c>
      <c r="S9" s="801" t="s">
        <v>1023</v>
      </c>
      <c r="T9" s="798" t="s">
        <v>126</v>
      </c>
      <c r="U9" s="805" t="s">
        <v>126</v>
      </c>
      <c r="V9" s="805" t="s">
        <v>126</v>
      </c>
      <c r="W9" s="805" t="s">
        <v>125</v>
      </c>
      <c r="X9" s="801" t="s">
        <v>1023</v>
      </c>
      <c r="Y9" s="798" t="s">
        <v>126</v>
      </c>
      <c r="Z9" s="805" t="s">
        <v>126</v>
      </c>
      <c r="AA9" s="805" t="s">
        <v>126</v>
      </c>
      <c r="AB9" s="805" t="s">
        <v>126</v>
      </c>
      <c r="AC9" s="801" t="s">
        <v>1023</v>
      </c>
      <c r="AD9" s="798" t="s">
        <v>126</v>
      </c>
      <c r="AE9" s="806" t="s">
        <v>126</v>
      </c>
      <c r="AF9" s="801" t="s">
        <v>1023</v>
      </c>
      <c r="AG9" s="794" t="s">
        <v>126</v>
      </c>
      <c r="AH9" s="801" t="s">
        <v>1025</v>
      </c>
      <c r="AI9" s="794" t="s">
        <v>125</v>
      </c>
      <c r="AJ9" s="806" t="s">
        <v>125</v>
      </c>
      <c r="AK9" s="805" t="s">
        <v>125</v>
      </c>
    </row>
    <row r="10" spans="1:66" ht="26.25" customHeight="1">
      <c r="A10" s="882" t="s">
        <v>1027</v>
      </c>
      <c r="B10" s="883" t="s">
        <v>1028</v>
      </c>
      <c r="C10" s="892">
        <v>1975921</v>
      </c>
      <c r="D10" s="1127">
        <v>2519897</v>
      </c>
      <c r="E10" s="797" t="s">
        <v>1022</v>
      </c>
      <c r="F10" s="798" t="s">
        <v>126</v>
      </c>
      <c r="G10" s="801" t="s">
        <v>1023</v>
      </c>
      <c r="H10" s="800" t="s">
        <v>126</v>
      </c>
      <c r="I10" s="805" t="s">
        <v>126</v>
      </c>
      <c r="J10" s="805" t="s">
        <v>126</v>
      </c>
      <c r="K10" s="801" t="s">
        <v>1023</v>
      </c>
      <c r="L10" s="798" t="s">
        <v>125</v>
      </c>
      <c r="M10" s="797" t="s">
        <v>1024</v>
      </c>
      <c r="N10" s="798" t="s">
        <v>125</v>
      </c>
      <c r="O10" s="806" t="s">
        <v>126</v>
      </c>
      <c r="P10" s="806" t="s">
        <v>126</v>
      </c>
      <c r="Q10" s="801" t="s">
        <v>1023</v>
      </c>
      <c r="R10" s="798" t="s">
        <v>126</v>
      </c>
      <c r="S10" s="801" t="s">
        <v>1023</v>
      </c>
      <c r="T10" s="798" t="s">
        <v>126</v>
      </c>
      <c r="U10" s="805" t="s">
        <v>126</v>
      </c>
      <c r="V10" s="805" t="s">
        <v>126</v>
      </c>
      <c r="W10" s="805" t="s">
        <v>125</v>
      </c>
      <c r="X10" s="801" t="s">
        <v>1023</v>
      </c>
      <c r="Y10" s="798" t="s">
        <v>126</v>
      </c>
      <c r="Z10" s="805" t="s">
        <v>126</v>
      </c>
      <c r="AA10" s="805" t="s">
        <v>126</v>
      </c>
      <c r="AB10" s="805" t="s">
        <v>126</v>
      </c>
      <c r="AC10" s="801" t="s">
        <v>1023</v>
      </c>
      <c r="AD10" s="798" t="s">
        <v>126</v>
      </c>
      <c r="AE10" s="806" t="s">
        <v>125</v>
      </c>
      <c r="AF10" s="801" t="s">
        <v>1023</v>
      </c>
      <c r="AG10" s="794" t="s">
        <v>125</v>
      </c>
      <c r="AH10" s="801" t="s">
        <v>1025</v>
      </c>
      <c r="AI10" s="794" t="s">
        <v>125</v>
      </c>
      <c r="AJ10" s="806" t="s">
        <v>125</v>
      </c>
      <c r="AK10" s="805" t="s">
        <v>125</v>
      </c>
    </row>
    <row r="11" spans="1:66" ht="28.5" customHeight="1">
      <c r="A11" s="882" t="s">
        <v>642</v>
      </c>
      <c r="B11" s="883" t="s">
        <v>977</v>
      </c>
      <c r="C11" s="892">
        <v>1975569</v>
      </c>
      <c r="D11" s="1127">
        <v>2535745</v>
      </c>
      <c r="E11" s="797" t="s">
        <v>1022</v>
      </c>
      <c r="F11" s="798" t="s">
        <v>126</v>
      </c>
      <c r="G11" s="801" t="s">
        <v>1023</v>
      </c>
      <c r="H11" s="800" t="s">
        <v>126</v>
      </c>
      <c r="I11" s="805" t="s">
        <v>126</v>
      </c>
      <c r="J11" s="805" t="s">
        <v>126</v>
      </c>
      <c r="K11" s="801" t="s">
        <v>1023</v>
      </c>
      <c r="L11" s="798" t="s">
        <v>125</v>
      </c>
      <c r="M11" s="797" t="s">
        <v>1024</v>
      </c>
      <c r="N11" s="798" t="s">
        <v>125</v>
      </c>
      <c r="O11" s="806" t="s">
        <v>126</v>
      </c>
      <c r="P11" s="806" t="s">
        <v>126</v>
      </c>
      <c r="Q11" s="801" t="s">
        <v>1023</v>
      </c>
      <c r="R11" s="798" t="s">
        <v>126</v>
      </c>
      <c r="S11" s="801" t="s">
        <v>1023</v>
      </c>
      <c r="T11" s="798" t="s">
        <v>126</v>
      </c>
      <c r="U11" s="805" t="s">
        <v>126</v>
      </c>
      <c r="V11" s="805" t="s">
        <v>126</v>
      </c>
      <c r="W11" s="805" t="s">
        <v>125</v>
      </c>
      <c r="X11" s="801" t="s">
        <v>1023</v>
      </c>
      <c r="Y11" s="798" t="s">
        <v>126</v>
      </c>
      <c r="Z11" s="806" t="s">
        <v>126</v>
      </c>
      <c r="AA11" s="806" t="s">
        <v>126</v>
      </c>
      <c r="AB11" s="806" t="s">
        <v>125</v>
      </c>
      <c r="AC11" s="801" t="s">
        <v>1023</v>
      </c>
      <c r="AD11" s="798" t="s">
        <v>126</v>
      </c>
      <c r="AE11" s="806" t="s">
        <v>125</v>
      </c>
      <c r="AF11" s="801" t="s">
        <v>1023</v>
      </c>
      <c r="AG11" s="794" t="s">
        <v>126</v>
      </c>
      <c r="AH11" s="801" t="s">
        <v>1025</v>
      </c>
      <c r="AI11" s="794" t="s">
        <v>125</v>
      </c>
      <c r="AJ11" s="806" t="s">
        <v>125</v>
      </c>
      <c r="AK11" s="806" t="s">
        <v>125</v>
      </c>
    </row>
    <row r="12" spans="1:66" ht="24" customHeight="1">
      <c r="A12" s="882" t="s">
        <v>979</v>
      </c>
      <c r="B12" s="883" t="s">
        <v>980</v>
      </c>
      <c r="C12" s="892">
        <v>1975705</v>
      </c>
      <c r="D12" s="1127">
        <v>2536642</v>
      </c>
      <c r="E12" s="797" t="s">
        <v>1022</v>
      </c>
      <c r="F12" s="798" t="s">
        <v>126</v>
      </c>
      <c r="G12" s="801" t="s">
        <v>1023</v>
      </c>
      <c r="H12" s="800" t="s">
        <v>126</v>
      </c>
      <c r="I12" s="805" t="s">
        <v>126</v>
      </c>
      <c r="J12" s="805" t="s">
        <v>126</v>
      </c>
      <c r="K12" s="801" t="s">
        <v>1023</v>
      </c>
      <c r="L12" s="798" t="s">
        <v>125</v>
      </c>
      <c r="M12" s="797" t="s">
        <v>1024</v>
      </c>
      <c r="N12" s="798" t="s">
        <v>125</v>
      </c>
      <c r="O12" s="806" t="s">
        <v>126</v>
      </c>
      <c r="P12" s="806" t="s">
        <v>126</v>
      </c>
      <c r="Q12" s="801" t="s">
        <v>1023</v>
      </c>
      <c r="R12" s="798" t="s">
        <v>126</v>
      </c>
      <c r="S12" s="801" t="s">
        <v>1023</v>
      </c>
      <c r="T12" s="798" t="s">
        <v>126</v>
      </c>
      <c r="U12" s="805" t="s">
        <v>125</v>
      </c>
      <c r="V12" s="805" t="s">
        <v>126</v>
      </c>
      <c r="W12" s="805" t="s">
        <v>126</v>
      </c>
      <c r="X12" s="801" t="s">
        <v>1023</v>
      </c>
      <c r="Y12" s="798" t="s">
        <v>126</v>
      </c>
      <c r="Z12" s="806" t="s">
        <v>126</v>
      </c>
      <c r="AA12" s="806" t="s">
        <v>126</v>
      </c>
      <c r="AB12" s="806" t="s">
        <v>126</v>
      </c>
      <c r="AC12" s="801" t="s">
        <v>1023</v>
      </c>
      <c r="AD12" s="798" t="s">
        <v>126</v>
      </c>
      <c r="AE12" s="806" t="s">
        <v>126</v>
      </c>
      <c r="AF12" s="801" t="s">
        <v>1023</v>
      </c>
      <c r="AG12" s="794" t="s">
        <v>125</v>
      </c>
      <c r="AH12" s="801" t="s">
        <v>1025</v>
      </c>
      <c r="AI12" s="794" t="s">
        <v>125</v>
      </c>
      <c r="AJ12" s="806" t="s">
        <v>126</v>
      </c>
      <c r="AK12" s="806" t="s">
        <v>125</v>
      </c>
    </row>
    <row r="13" spans="1:66" ht="29.25" customHeight="1">
      <c r="A13" s="882" t="s">
        <v>982</v>
      </c>
      <c r="B13" s="883" t="s">
        <v>983</v>
      </c>
      <c r="C13" s="892">
        <v>1976187</v>
      </c>
      <c r="D13" s="1127">
        <v>2526582</v>
      </c>
      <c r="E13" s="797" t="s">
        <v>1022</v>
      </c>
      <c r="F13" s="798" t="s">
        <v>125</v>
      </c>
      <c r="G13" s="801" t="s">
        <v>1023</v>
      </c>
      <c r="H13" s="800" t="s">
        <v>126</v>
      </c>
      <c r="I13" s="805" t="s">
        <v>126</v>
      </c>
      <c r="J13" s="805" t="s">
        <v>126</v>
      </c>
      <c r="K13" s="801" t="s">
        <v>1023</v>
      </c>
      <c r="L13" s="798" t="s">
        <v>125</v>
      </c>
      <c r="M13" s="797" t="s">
        <v>1024</v>
      </c>
      <c r="N13" s="798" t="s">
        <v>125</v>
      </c>
      <c r="O13" s="806" t="s">
        <v>126</v>
      </c>
      <c r="P13" s="806" t="s">
        <v>126</v>
      </c>
      <c r="Q13" s="801" t="s">
        <v>1023</v>
      </c>
      <c r="R13" s="798" t="s">
        <v>126</v>
      </c>
      <c r="S13" s="801" t="s">
        <v>1023</v>
      </c>
      <c r="T13" s="798" t="s">
        <v>126</v>
      </c>
      <c r="U13" s="805" t="s">
        <v>126</v>
      </c>
      <c r="V13" s="805" t="s">
        <v>126</v>
      </c>
      <c r="W13" s="805" t="s">
        <v>125</v>
      </c>
      <c r="X13" s="801" t="s">
        <v>1023</v>
      </c>
      <c r="Y13" s="798" t="s">
        <v>126</v>
      </c>
      <c r="Z13" s="806" t="s">
        <v>126</v>
      </c>
      <c r="AA13" s="806" t="s">
        <v>126</v>
      </c>
      <c r="AB13" s="806" t="s">
        <v>126</v>
      </c>
      <c r="AC13" s="801" t="s">
        <v>1023</v>
      </c>
      <c r="AD13" s="798" t="s">
        <v>125</v>
      </c>
      <c r="AE13" s="806" t="s">
        <v>126</v>
      </c>
      <c r="AF13" s="801" t="s">
        <v>1023</v>
      </c>
      <c r="AG13" s="794" t="s">
        <v>126</v>
      </c>
      <c r="AH13" s="801" t="s">
        <v>1025</v>
      </c>
      <c r="AI13" s="794" t="s">
        <v>125</v>
      </c>
      <c r="AJ13" s="806" t="s">
        <v>125</v>
      </c>
      <c r="AK13" s="806" t="s">
        <v>126</v>
      </c>
    </row>
    <row r="14" spans="1:66" ht="24" customHeight="1">
      <c r="A14" s="882" t="s">
        <v>985</v>
      </c>
      <c r="B14" s="883" t="s">
        <v>986</v>
      </c>
      <c r="C14" s="892">
        <v>1975552</v>
      </c>
      <c r="D14" s="1127">
        <v>2458409</v>
      </c>
      <c r="E14" s="797" t="s">
        <v>1022</v>
      </c>
      <c r="F14" s="798" t="s">
        <v>126</v>
      </c>
      <c r="G14" s="801" t="s">
        <v>1023</v>
      </c>
      <c r="H14" s="800" t="s">
        <v>126</v>
      </c>
      <c r="I14" s="805" t="s">
        <v>126</v>
      </c>
      <c r="J14" s="805" t="s">
        <v>126</v>
      </c>
      <c r="K14" s="801" t="s">
        <v>1023</v>
      </c>
      <c r="L14" s="798" t="s">
        <v>125</v>
      </c>
      <c r="M14" s="797" t="s">
        <v>1024</v>
      </c>
      <c r="N14" s="798" t="s">
        <v>125</v>
      </c>
      <c r="O14" s="806" t="s">
        <v>126</v>
      </c>
      <c r="P14" s="806" t="s">
        <v>126</v>
      </c>
      <c r="Q14" s="801" t="s">
        <v>1023</v>
      </c>
      <c r="R14" s="798" t="s">
        <v>126</v>
      </c>
      <c r="S14" s="801" t="s">
        <v>1023</v>
      </c>
      <c r="T14" s="798" t="s">
        <v>126</v>
      </c>
      <c r="U14" s="805" t="s">
        <v>126</v>
      </c>
      <c r="V14" s="805" t="s">
        <v>126</v>
      </c>
      <c r="W14" s="805" t="s">
        <v>125</v>
      </c>
      <c r="X14" s="801" t="s">
        <v>1023</v>
      </c>
      <c r="Y14" s="798" t="s">
        <v>126</v>
      </c>
      <c r="Z14" s="806" t="s">
        <v>126</v>
      </c>
      <c r="AA14" s="806" t="s">
        <v>126</v>
      </c>
      <c r="AB14" s="806" t="s">
        <v>125</v>
      </c>
      <c r="AC14" s="801" t="s">
        <v>1023</v>
      </c>
      <c r="AD14" s="798" t="s">
        <v>125</v>
      </c>
      <c r="AE14" s="806" t="s">
        <v>125</v>
      </c>
      <c r="AF14" s="801" t="s">
        <v>1023</v>
      </c>
      <c r="AG14" s="794" t="s">
        <v>125</v>
      </c>
      <c r="AH14" s="801" t="s">
        <v>1025</v>
      </c>
      <c r="AI14" s="794" t="s">
        <v>125</v>
      </c>
      <c r="AJ14" s="806" t="s">
        <v>125</v>
      </c>
      <c r="AK14" s="806" t="s">
        <v>126</v>
      </c>
    </row>
    <row r="15" spans="1:66" ht="27.75" customHeight="1">
      <c r="A15" s="882" t="s">
        <v>988</v>
      </c>
      <c r="B15" s="883" t="s">
        <v>989</v>
      </c>
      <c r="C15" s="892">
        <v>1976820</v>
      </c>
      <c r="D15" s="1127">
        <v>2536524</v>
      </c>
      <c r="E15" s="797" t="s">
        <v>1022</v>
      </c>
      <c r="F15" s="798" t="s">
        <v>125</v>
      </c>
      <c r="G15" s="801" t="s">
        <v>1023</v>
      </c>
      <c r="H15" s="800" t="s">
        <v>126</v>
      </c>
      <c r="I15" s="805" t="s">
        <v>126</v>
      </c>
      <c r="J15" s="805" t="s">
        <v>126</v>
      </c>
      <c r="K15" s="801" t="s">
        <v>1023</v>
      </c>
      <c r="L15" s="798" t="s">
        <v>125</v>
      </c>
      <c r="M15" s="797" t="s">
        <v>1024</v>
      </c>
      <c r="N15" s="798" t="s">
        <v>125</v>
      </c>
      <c r="O15" s="806" t="s">
        <v>126</v>
      </c>
      <c r="P15" s="806" t="s">
        <v>126</v>
      </c>
      <c r="Q15" s="801" t="s">
        <v>1023</v>
      </c>
      <c r="R15" s="798" t="s">
        <v>126</v>
      </c>
      <c r="S15" s="801" t="s">
        <v>1023</v>
      </c>
      <c r="T15" s="798" t="s">
        <v>126</v>
      </c>
      <c r="U15" s="805" t="s">
        <v>126</v>
      </c>
      <c r="V15" s="805" t="s">
        <v>126</v>
      </c>
      <c r="W15" s="805" t="s">
        <v>126</v>
      </c>
      <c r="X15" s="801" t="s">
        <v>1023</v>
      </c>
      <c r="Y15" s="798" t="s">
        <v>126</v>
      </c>
      <c r="Z15" s="806" t="s">
        <v>126</v>
      </c>
      <c r="AA15" s="806" t="s">
        <v>126</v>
      </c>
      <c r="AB15" s="806" t="s">
        <v>126</v>
      </c>
      <c r="AC15" s="801" t="s">
        <v>1023</v>
      </c>
      <c r="AD15" s="798" t="s">
        <v>126</v>
      </c>
      <c r="AE15" s="806" t="s">
        <v>125</v>
      </c>
      <c r="AF15" s="801" t="s">
        <v>1023</v>
      </c>
      <c r="AG15" s="794" t="s">
        <v>126</v>
      </c>
      <c r="AH15" s="801" t="s">
        <v>1025</v>
      </c>
      <c r="AI15" s="794" t="s">
        <v>125</v>
      </c>
      <c r="AJ15" s="806" t="s">
        <v>126</v>
      </c>
      <c r="AK15" s="806" t="s">
        <v>125</v>
      </c>
    </row>
    <row r="16" spans="1:66" ht="26.25" customHeight="1">
      <c r="A16" s="882" t="s">
        <v>991</v>
      </c>
      <c r="B16" s="883" t="s">
        <v>992</v>
      </c>
      <c r="C16" s="894">
        <v>1975706</v>
      </c>
      <c r="D16" s="1129">
        <v>2529192</v>
      </c>
      <c r="E16" s="797" t="s">
        <v>1022</v>
      </c>
      <c r="F16" s="798" t="s">
        <v>125</v>
      </c>
      <c r="G16" s="801" t="s">
        <v>1023</v>
      </c>
      <c r="H16" s="800" t="s">
        <v>126</v>
      </c>
      <c r="I16" s="805" t="s">
        <v>126</v>
      </c>
      <c r="J16" s="805" t="s">
        <v>126</v>
      </c>
      <c r="K16" s="801" t="s">
        <v>1023</v>
      </c>
      <c r="L16" s="798" t="s">
        <v>126</v>
      </c>
      <c r="M16" s="797" t="s">
        <v>1024</v>
      </c>
      <c r="N16" s="798" t="s">
        <v>126</v>
      </c>
      <c r="O16" s="806" t="s">
        <v>126</v>
      </c>
      <c r="P16" s="806" t="s">
        <v>126</v>
      </c>
      <c r="Q16" s="801" t="s">
        <v>1023</v>
      </c>
      <c r="R16" s="798" t="s">
        <v>126</v>
      </c>
      <c r="S16" s="801" t="s">
        <v>1023</v>
      </c>
      <c r="T16" s="798" t="s">
        <v>126</v>
      </c>
      <c r="U16" s="805" t="s">
        <v>126</v>
      </c>
      <c r="V16" s="805" t="s">
        <v>126</v>
      </c>
      <c r="W16" s="805" t="s">
        <v>126</v>
      </c>
      <c r="X16" s="801" t="s">
        <v>1023</v>
      </c>
      <c r="Y16" s="798" t="s">
        <v>126</v>
      </c>
      <c r="Z16" s="806" t="s">
        <v>126</v>
      </c>
      <c r="AA16" s="806" t="s">
        <v>126</v>
      </c>
      <c r="AB16" s="806" t="s">
        <v>126</v>
      </c>
      <c r="AC16" s="801" t="s">
        <v>1023</v>
      </c>
      <c r="AD16" s="798" t="s">
        <v>126</v>
      </c>
      <c r="AE16" s="806" t="s">
        <v>126</v>
      </c>
      <c r="AF16" s="801" t="s">
        <v>1023</v>
      </c>
      <c r="AG16" s="794" t="s">
        <v>126</v>
      </c>
      <c r="AH16" s="801" t="s">
        <v>1025</v>
      </c>
      <c r="AI16" s="794" t="s">
        <v>126</v>
      </c>
      <c r="AJ16" s="806" t="s">
        <v>126</v>
      </c>
      <c r="AK16" s="806" t="s">
        <v>126</v>
      </c>
    </row>
    <row r="18" spans="1:37" s="1807" customFormat="1" ht="33.75">
      <c r="A18" s="2113" t="s">
        <v>278</v>
      </c>
      <c r="B18" s="2114"/>
      <c r="C18" s="2114"/>
      <c r="D18" s="2114"/>
      <c r="F18" s="1805">
        <f>COUNTIF(F7:F16, "y")</f>
        <v>5</v>
      </c>
      <c r="H18" s="1805">
        <f>COUNTIF(H7:H16, "y")</f>
        <v>1</v>
      </c>
      <c r="I18" s="1807">
        <f>COUNTIF(I7:I16, "y")</f>
        <v>0</v>
      </c>
      <c r="J18" s="1807">
        <f>COUNTIF(J7:J16, "y")</f>
        <v>0</v>
      </c>
      <c r="L18" s="1805">
        <f>COUNTIF(L7:L16, "y")</f>
        <v>8</v>
      </c>
      <c r="N18" s="1805">
        <f>COUNTIF(N7:N16, "y")</f>
        <v>8</v>
      </c>
      <c r="O18" s="1807">
        <f>COUNTIF(O7:O16, "y")</f>
        <v>0</v>
      </c>
      <c r="P18" s="1807">
        <f>COUNTIF(P7:P16, "y")</f>
        <v>0</v>
      </c>
      <c r="R18" s="1807">
        <f>COUNTIF(R7:R16, "y")</f>
        <v>0</v>
      </c>
      <c r="T18" s="1807">
        <f>COUNTIF(T7:T16, "y")</f>
        <v>0</v>
      </c>
      <c r="U18" s="1807">
        <f>COUNTIF(U7:U16, "y")</f>
        <v>2</v>
      </c>
      <c r="V18" s="1807">
        <f>COUNTIF(V7:V16, "y")</f>
        <v>0</v>
      </c>
      <c r="W18" s="1807">
        <f>COUNTIF(W7:W16, "y")</f>
        <v>6</v>
      </c>
      <c r="Y18" s="1807">
        <f>COUNTIF(Y7:Y16, "y")</f>
        <v>0</v>
      </c>
      <c r="Z18" s="1807">
        <f>COUNTIF(Z7:Z16, "y")</f>
        <v>0</v>
      </c>
      <c r="AA18" s="1807">
        <f>COUNTIF(AA7:AA16, "y")</f>
        <v>0</v>
      </c>
      <c r="AB18" s="1807">
        <f>COUNTIF(AB7:AB16, "y")</f>
        <v>3</v>
      </c>
      <c r="AD18" s="1807">
        <f>COUNTIF(AD7:AD16, "y")</f>
        <v>3</v>
      </c>
      <c r="AE18" s="1807">
        <f>COUNTIF(AE7:AE16, "y")</f>
        <v>5</v>
      </c>
      <c r="AF18" s="1807" t="s">
        <v>999</v>
      </c>
      <c r="AG18" s="1807">
        <f t="shared" ref="AF18:AG18" si="0">COUNTIF(AG7:AG16, "y")</f>
        <v>5</v>
      </c>
      <c r="AJ18" s="1807">
        <f>COUNTIF(AJ7:AJ16, "y")</f>
        <v>7</v>
      </c>
      <c r="AK18" s="1807">
        <f>COUNTIF(AK7:AK16, "y")</f>
        <v>7</v>
      </c>
    </row>
    <row r="19" spans="1:37" ht="30">
      <c r="E19" s="1095" t="s">
        <v>132</v>
      </c>
      <c r="F19" s="483">
        <f>MAX(F18:H18)</f>
        <v>5</v>
      </c>
      <c r="G19" s="483"/>
      <c r="H19" s="483"/>
      <c r="K19" s="1095" t="s">
        <v>132</v>
      </c>
      <c r="L19" s="483">
        <f>MAX(L18:N18)</f>
        <v>8</v>
      </c>
      <c r="M19" s="483"/>
      <c r="N19" s="483"/>
      <c r="Q19" s="1095" t="s">
        <v>132</v>
      </c>
      <c r="R19" s="483">
        <f>MAX(R18:T18)</f>
        <v>0</v>
      </c>
      <c r="X19" s="1095" t="s">
        <v>132</v>
      </c>
      <c r="Y19" s="483">
        <f>MAX(Y18:AA18)</f>
        <v>0</v>
      </c>
      <c r="AC19" s="1095" t="s">
        <v>132</v>
      </c>
      <c r="AD19" s="483">
        <f>MAX(AD18:AJ18)</f>
        <v>7</v>
      </c>
      <c r="AE19" s="483"/>
      <c r="AF19" s="1095" t="s">
        <v>132</v>
      </c>
      <c r="AG19" s="483">
        <f>MAX(AF18:AK18)</f>
        <v>7</v>
      </c>
      <c r="AH19" s="483"/>
      <c r="AI19" s="483"/>
      <c r="AJ19" s="483"/>
      <c r="AK19" s="483"/>
    </row>
    <row r="20" spans="1:37" ht="31.5">
      <c r="AH20" s="1880"/>
    </row>
  </sheetData>
  <mergeCells count="10">
    <mergeCell ref="U1:V1"/>
    <mergeCell ref="A2:D2"/>
    <mergeCell ref="E2:J2"/>
    <mergeCell ref="K2:P2"/>
    <mergeCell ref="Q2:W2"/>
    <mergeCell ref="AC2:AE2"/>
    <mergeCell ref="AJ2:AK2"/>
    <mergeCell ref="A18:D18"/>
    <mergeCell ref="X2:AB2"/>
    <mergeCell ref="A3:D3"/>
  </mergeCells>
  <conditionalFormatting sqref="E19 F18 G19 H18">
    <cfRule type="cellIs" dxfId="51" priority="24" operator="equal">
      <formula>"n"</formula>
    </cfRule>
  </conditionalFormatting>
  <conditionalFormatting sqref="E19 F18">
    <cfRule type="cellIs" dxfId="50" priority="23" operator="equal">
      <formula>$E$4</formula>
    </cfRule>
  </conditionalFormatting>
  <conditionalFormatting sqref="H18">
    <cfRule type="cellIs" dxfId="49" priority="22" operator="equal">
      <formula>"n"</formula>
    </cfRule>
  </conditionalFormatting>
  <conditionalFormatting sqref="H18">
    <cfRule type="cellIs" dxfId="48" priority="21" operator="equal">
      <formula>$E$4</formula>
    </cfRule>
  </conditionalFormatting>
  <conditionalFormatting sqref="G19 H18">
    <cfRule type="cellIs" dxfId="47" priority="20" operator="equal">
      <formula>"y"</formula>
    </cfRule>
  </conditionalFormatting>
  <conditionalFormatting sqref="F18">
    <cfRule type="cellIs" dxfId="46" priority="19" operator="equal">
      <formula>"n"</formula>
    </cfRule>
  </conditionalFormatting>
  <conditionalFormatting sqref="F18">
    <cfRule type="cellIs" dxfId="45" priority="18" operator="equal">
      <formula>$E$4</formula>
    </cfRule>
  </conditionalFormatting>
  <conditionalFormatting sqref="F18">
    <cfRule type="cellIs" dxfId="44" priority="17" operator="equal">
      <formula>"y"</formula>
    </cfRule>
  </conditionalFormatting>
  <conditionalFormatting sqref="AC19">
    <cfRule type="cellIs" dxfId="43" priority="3" operator="equal">
      <formula>$E$4</formula>
    </cfRule>
  </conditionalFormatting>
  <conditionalFormatting sqref="K19 L18 M19 N18">
    <cfRule type="cellIs" dxfId="42" priority="16" operator="equal">
      <formula>"n"</formula>
    </cfRule>
  </conditionalFormatting>
  <conditionalFormatting sqref="K19 L18">
    <cfRule type="cellIs" dxfId="41" priority="15" operator="equal">
      <formula>$E$4</formula>
    </cfRule>
  </conditionalFormatting>
  <conditionalFormatting sqref="N18">
    <cfRule type="cellIs" dxfId="40" priority="14" operator="equal">
      <formula>"n"</formula>
    </cfRule>
  </conditionalFormatting>
  <conditionalFormatting sqref="N18">
    <cfRule type="cellIs" dxfId="39" priority="13" operator="equal">
      <formula>$E$4</formula>
    </cfRule>
  </conditionalFormatting>
  <conditionalFormatting sqref="M19 N18">
    <cfRule type="cellIs" dxfId="38" priority="12" operator="equal">
      <formula>"y"</formula>
    </cfRule>
  </conditionalFormatting>
  <conditionalFormatting sqref="L18">
    <cfRule type="cellIs" dxfId="37" priority="11" operator="equal">
      <formula>"n"</formula>
    </cfRule>
  </conditionalFormatting>
  <conditionalFormatting sqref="L18">
    <cfRule type="cellIs" dxfId="36" priority="10" operator="equal">
      <formula>$E$4</formula>
    </cfRule>
  </conditionalFormatting>
  <conditionalFormatting sqref="L18">
    <cfRule type="cellIs" dxfId="35" priority="9" operator="equal">
      <formula>"y"</formula>
    </cfRule>
  </conditionalFormatting>
  <conditionalFormatting sqref="Q19">
    <cfRule type="cellIs" dxfId="34" priority="8" operator="equal">
      <formula>"n"</formula>
    </cfRule>
  </conditionalFormatting>
  <conditionalFormatting sqref="Q19">
    <cfRule type="cellIs" dxfId="33" priority="7" operator="equal">
      <formula>$E$4</formula>
    </cfRule>
  </conditionalFormatting>
  <conditionalFormatting sqref="X19">
    <cfRule type="cellIs" dxfId="32" priority="6" operator="equal">
      <formula>"n"</formula>
    </cfRule>
  </conditionalFormatting>
  <conditionalFormatting sqref="X19">
    <cfRule type="cellIs" dxfId="31" priority="5" operator="equal">
      <formula>$E$4</formula>
    </cfRule>
  </conditionalFormatting>
  <conditionalFormatting sqref="AC19">
    <cfRule type="cellIs" dxfId="30" priority="4" operator="equal">
      <formula>"n"</formula>
    </cfRule>
  </conditionalFormatting>
  <conditionalFormatting sqref="AF19">
    <cfRule type="cellIs" dxfId="29" priority="1" operator="equal">
      <formula>$E$4</formula>
    </cfRule>
  </conditionalFormatting>
  <conditionalFormatting sqref="AF19">
    <cfRule type="cellIs" dxfId="28" priority="2" operator="equal">
      <formula>"n"</formula>
    </cfRule>
  </conditionalFormatting>
  <hyperlinks>
    <hyperlink ref="Q4" r:id="rId1" xr:uid="{B4820501-EF1D-4AF6-8BCA-05121E9F4969}"/>
    <hyperlink ref="S4" r:id="rId2" xr:uid="{CA2A0208-5364-4BFD-B2F8-7B0F4428088C}"/>
    <hyperlink ref="V4" r:id="rId3" xr:uid="{737F9A9E-E9C0-4E2E-91C4-6F8D0154BC59}"/>
    <hyperlink ref="U4" r:id="rId4" xr:uid="{3A35DD38-66AE-4DC0-8F05-FFB3BA0BA0FB}"/>
    <hyperlink ref="W4" r:id="rId5" xr:uid="{E5D0EEFE-6E5E-4DB8-B44D-B44A08B22CD1}"/>
    <hyperlink ref="X4" r:id="rId6" xr:uid="{B7A1E8C8-B04E-4806-B092-3EFAB81B6469}"/>
    <hyperlink ref="Z4" r:id="rId7" xr:uid="{996E7989-7A9F-4140-95BC-AA4187469138}"/>
    <hyperlink ref="AA4" r:id="rId8" xr:uid="{4AFC7D38-3B10-4A75-B042-466451EA92B7}"/>
    <hyperlink ref="AB4" r:id="rId9" xr:uid="{3B04BB86-9225-4F1F-9157-2674A9F5F788}"/>
    <hyperlink ref="I4" r:id="rId10" xr:uid="{578DA6ED-2CAA-4479-9531-5824143EDF53}"/>
    <hyperlink ref="G4" r:id="rId11" xr:uid="{1345C831-FD4A-413A-874B-052E4BE04CD4}"/>
    <hyperlink ref="J4" r:id="rId12" xr:uid="{F5D1CB85-C245-4A2F-8C6D-181DDDC1C43C}"/>
    <hyperlink ref="M4" r:id="rId13" xr:uid="{6400D6A4-FFEC-4477-BA28-C9D12DECCC86}"/>
    <hyperlink ref="K4" r:id="rId14" xr:uid="{F92AA2DF-EF55-4FDD-9E3A-AC255D0EB078}"/>
    <hyperlink ref="O4" r:id="rId15" xr:uid="{23819FC5-6E8E-414C-AF9C-F4A368C97D89}"/>
    <hyperlink ref="P4" r:id="rId16" xr:uid="{A0AB022A-7A7E-4697-BC0B-D638BBF65930}"/>
    <hyperlink ref="AC4" r:id="rId17" xr:uid="{AC5699C5-2B1C-4D5D-A3B2-D00D8B774F83}"/>
    <hyperlink ref="AE4" r:id="rId18" xr:uid="{80A7C5A2-AE7B-4117-97F5-1FE5806E5BCF}"/>
    <hyperlink ref="AJ4" r:id="rId19" xr:uid="{D2DBFE42-A195-47AB-9E60-F753DD568ABD}"/>
    <hyperlink ref="AK4" r:id="rId20" xr:uid="{03B527C5-E4F9-41B6-879E-9900E251E61E}"/>
    <hyperlink ref="AF4" r:id="rId21" xr:uid="{6CF6853D-37C3-4EB1-A788-ECC0407DA721}"/>
    <hyperlink ref="AI4" r:id="rId22" xr:uid="{16F642B7-D313-471E-AEE3-1635DC95DF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273E4-5E76-4A65-9742-75429A3D2CD1}">
  <dimension ref="A1:AT19"/>
  <sheetViews>
    <sheetView workbookViewId="0">
      <selection activeCell="Q19" sqref="Q19"/>
    </sheetView>
  </sheetViews>
  <sheetFormatPr defaultColWidth="9.140625" defaultRowHeight="15"/>
  <cols>
    <col min="1" max="1" width="20.28515625" customWidth="1"/>
    <col min="2" max="2" width="23.28515625" customWidth="1"/>
    <col min="3" max="3" width="19.28515625" customWidth="1"/>
    <col min="4" max="4" width="22.28515625" customWidth="1"/>
    <col min="5" max="5" width="9.140625" customWidth="1"/>
    <col min="6" max="6" width="12.140625" customWidth="1"/>
    <col min="7" max="7" width="9.140625" customWidth="1"/>
    <col min="8" max="8" width="9.85546875" customWidth="1"/>
    <col min="9" max="9" width="9.140625" customWidth="1"/>
    <col min="10" max="12" width="11" customWidth="1"/>
    <col min="13" max="13" width="9.140625" customWidth="1"/>
    <col min="14" max="14" width="11.42578125" customWidth="1"/>
    <col min="16" max="16" width="12" customWidth="1"/>
  </cols>
  <sheetData>
    <row r="1" spans="1:46" ht="15.75">
      <c r="A1" s="606"/>
      <c r="B1" s="606"/>
      <c r="E1" s="809" t="s">
        <v>1</v>
      </c>
      <c r="F1" s="808" t="s">
        <v>2</v>
      </c>
      <c r="G1" s="809" t="s">
        <v>3</v>
      </c>
      <c r="H1" s="808" t="s">
        <v>4</v>
      </c>
      <c r="I1" s="809" t="s">
        <v>5</v>
      </c>
      <c r="J1" s="808" t="s">
        <v>6</v>
      </c>
      <c r="K1" s="709" t="s">
        <v>7</v>
      </c>
      <c r="L1" s="710" t="s">
        <v>8</v>
      </c>
      <c r="M1" s="709"/>
      <c r="N1" s="710"/>
      <c r="O1" s="709" t="s">
        <v>9</v>
      </c>
      <c r="P1" s="710" t="s">
        <v>10</v>
      </c>
      <c r="Q1" s="709" t="s">
        <v>11</v>
      </c>
      <c r="R1" s="710" t="s">
        <v>12</v>
      </c>
      <c r="S1" s="710"/>
      <c r="T1" s="710"/>
      <c r="U1" s="710"/>
      <c r="V1" s="710"/>
      <c r="W1" s="709"/>
      <c r="X1" s="710"/>
      <c r="Y1" s="710"/>
      <c r="Z1" s="710"/>
      <c r="AA1" s="710"/>
      <c r="AB1" s="710"/>
      <c r="AC1" s="710"/>
      <c r="AD1" s="710"/>
      <c r="AE1" s="709"/>
      <c r="AF1" s="710"/>
      <c r="AG1" s="710"/>
      <c r="AH1" s="710"/>
      <c r="AI1" s="710"/>
      <c r="AJ1" s="710"/>
      <c r="AK1" s="710"/>
      <c r="AL1" s="710"/>
      <c r="AM1" s="709"/>
      <c r="AN1" s="710"/>
      <c r="AO1" s="710"/>
      <c r="AP1" s="710"/>
      <c r="AQ1" s="710"/>
      <c r="AR1" s="710"/>
      <c r="AS1" s="710"/>
      <c r="AT1" s="710"/>
    </row>
    <row r="2" spans="1:46" ht="26.25">
      <c r="A2" s="2101" t="s">
        <v>44</v>
      </c>
      <c r="B2" s="2102"/>
      <c r="C2" s="2102"/>
      <c r="D2" s="2102"/>
      <c r="E2" s="2101"/>
      <c r="F2" s="2103"/>
      <c r="G2" s="2102"/>
      <c r="H2" s="2102"/>
      <c r="I2" s="2101"/>
      <c r="J2" s="2103"/>
      <c r="K2" s="2102"/>
      <c r="L2" s="2102"/>
      <c r="M2" s="2102"/>
      <c r="N2" s="2102"/>
      <c r="O2" s="2121"/>
      <c r="P2" s="2115"/>
      <c r="Q2" s="2121"/>
      <c r="R2" s="2115"/>
      <c r="S2" s="2122"/>
    </row>
    <row r="3" spans="1:46" ht="23.25" customHeight="1">
      <c r="A3" s="2116" t="s">
        <v>1000</v>
      </c>
      <c r="B3" s="2117"/>
      <c r="C3" s="2118"/>
      <c r="D3" s="2118"/>
      <c r="E3" s="1550" t="s">
        <v>25</v>
      </c>
      <c r="F3" s="1551" t="s">
        <v>26</v>
      </c>
      <c r="G3" s="1122" t="s">
        <v>25</v>
      </c>
      <c r="H3" s="1121" t="s">
        <v>26</v>
      </c>
      <c r="I3" s="1550" t="s">
        <v>25</v>
      </c>
      <c r="J3" s="1551" t="s">
        <v>26</v>
      </c>
      <c r="K3" s="1122" t="s">
        <v>1029</v>
      </c>
      <c r="L3" s="1122" t="s">
        <v>1030</v>
      </c>
      <c r="M3" s="1122" t="s">
        <v>25</v>
      </c>
      <c r="N3" s="1121" t="s">
        <v>445</v>
      </c>
      <c r="O3" s="1550" t="s">
        <v>25</v>
      </c>
      <c r="P3" s="1121"/>
      <c r="Q3" s="1683" t="s">
        <v>1029</v>
      </c>
      <c r="R3" s="1122" t="s">
        <v>1030</v>
      </c>
      <c r="S3" s="1122" t="s">
        <v>445</v>
      </c>
    </row>
    <row r="4" spans="1:46" ht="37.5" customHeight="1">
      <c r="A4" s="887" t="s">
        <v>27</v>
      </c>
      <c r="B4" s="888" t="s">
        <v>28</v>
      </c>
      <c r="C4" s="889" t="s">
        <v>40</v>
      </c>
      <c r="D4" s="889" t="s">
        <v>41</v>
      </c>
      <c r="E4" s="1552" t="s">
        <v>1031</v>
      </c>
      <c r="F4" s="1553" t="s">
        <v>1032</v>
      </c>
      <c r="G4" s="1559" t="s">
        <v>1033</v>
      </c>
      <c r="H4" s="1317" t="s">
        <v>1005</v>
      </c>
      <c r="I4" s="1552" t="s">
        <v>1031</v>
      </c>
      <c r="J4" s="1553" t="s">
        <v>1034</v>
      </c>
      <c r="K4" s="1559" t="s">
        <v>1035</v>
      </c>
      <c r="L4" s="1135" t="s">
        <v>1036</v>
      </c>
      <c r="M4" s="1135" t="s">
        <v>1031</v>
      </c>
      <c r="N4" s="1317" t="s">
        <v>1034</v>
      </c>
      <c r="O4" s="1552" t="s">
        <v>1037</v>
      </c>
      <c r="P4" s="1317"/>
      <c r="Q4" s="1317" t="s">
        <v>1038</v>
      </c>
      <c r="R4" s="1317" t="s">
        <v>1039</v>
      </c>
      <c r="S4" s="1135" t="s">
        <v>1040</v>
      </c>
    </row>
    <row r="5" spans="1:46" ht="24.75" hidden="1" customHeight="1">
      <c r="A5" s="1130" t="s">
        <v>957</v>
      </c>
      <c r="B5" s="1131" t="s">
        <v>1021</v>
      </c>
      <c r="C5" s="893">
        <v>1975570</v>
      </c>
      <c r="D5" s="1560">
        <v>2534927</v>
      </c>
      <c r="E5" s="1555" t="s">
        <v>999</v>
      </c>
      <c r="F5" s="1556" t="s">
        <v>999</v>
      </c>
      <c r="G5" s="1563" t="s">
        <v>999</v>
      </c>
      <c r="H5" s="1563" t="s">
        <v>999</v>
      </c>
      <c r="I5" s="1554"/>
      <c r="J5" s="767"/>
      <c r="K5" s="483"/>
      <c r="L5" s="483"/>
      <c r="M5" s="483"/>
      <c r="N5" s="483"/>
      <c r="O5" s="766"/>
      <c r="P5" s="767"/>
    </row>
    <row r="6" spans="1:46" ht="29.25" hidden="1" customHeight="1">
      <c r="A6" s="884" t="s">
        <v>894</v>
      </c>
      <c r="B6" s="885" t="s">
        <v>652</v>
      </c>
      <c r="C6" s="893">
        <v>1975925</v>
      </c>
      <c r="D6" s="1560">
        <v>2517953</v>
      </c>
      <c r="E6" s="1555"/>
      <c r="F6" s="1556"/>
      <c r="G6" s="1563"/>
      <c r="H6" s="1563"/>
      <c r="I6" s="1554"/>
      <c r="J6" s="767"/>
      <c r="K6" s="483"/>
      <c r="L6" s="483"/>
      <c r="M6" s="483"/>
      <c r="N6" s="483"/>
      <c r="O6" s="766"/>
      <c r="P6" s="767"/>
    </row>
    <row r="7" spans="1:46" ht="26.25" customHeight="1">
      <c r="A7" s="882" t="s">
        <v>964</v>
      </c>
      <c r="B7" s="883" t="s">
        <v>965</v>
      </c>
      <c r="C7" s="892">
        <v>1975708</v>
      </c>
      <c r="D7" s="1561">
        <v>2511289</v>
      </c>
      <c r="E7" s="1555" t="s">
        <v>126</v>
      </c>
      <c r="F7" s="1556" t="s">
        <v>126</v>
      </c>
      <c r="G7" s="1563" t="s">
        <v>126</v>
      </c>
      <c r="H7" s="1563" t="s">
        <v>126</v>
      </c>
      <c r="I7" s="1555" t="s">
        <v>126</v>
      </c>
      <c r="J7" s="1556" t="s">
        <v>126</v>
      </c>
      <c r="K7" s="1563" t="s">
        <v>126</v>
      </c>
      <c r="L7" s="1563" t="s">
        <v>126</v>
      </c>
      <c r="M7" s="1563" t="s">
        <v>126</v>
      </c>
      <c r="N7" s="1563" t="s">
        <v>126</v>
      </c>
      <c r="O7" s="1555" t="s">
        <v>126</v>
      </c>
      <c r="P7" s="1679"/>
      <c r="Q7" s="1348"/>
      <c r="R7" s="1348"/>
      <c r="S7" s="1556" t="s">
        <v>125</v>
      </c>
    </row>
    <row r="8" spans="1:46" ht="27" customHeight="1">
      <c r="A8" s="882" t="s">
        <v>968</v>
      </c>
      <c r="B8" s="883" t="s">
        <v>969</v>
      </c>
      <c r="C8" s="892">
        <v>1975948</v>
      </c>
      <c r="D8" s="1561">
        <v>2524474</v>
      </c>
      <c r="E8" s="1555" t="s">
        <v>126</v>
      </c>
      <c r="F8" s="1556" t="s">
        <v>126</v>
      </c>
      <c r="G8" s="1563" t="s">
        <v>126</v>
      </c>
      <c r="H8" s="1563" t="s">
        <v>126</v>
      </c>
      <c r="I8" s="1555" t="s">
        <v>126</v>
      </c>
      <c r="J8" s="1556" t="s">
        <v>126</v>
      </c>
      <c r="K8" s="1563" t="s">
        <v>126</v>
      </c>
      <c r="L8" s="1563" t="s">
        <v>125</v>
      </c>
      <c r="M8" s="1563" t="s">
        <v>126</v>
      </c>
      <c r="N8" s="1563" t="s">
        <v>125</v>
      </c>
      <c r="O8" s="1555" t="s">
        <v>125</v>
      </c>
      <c r="P8" s="1680"/>
      <c r="Q8" s="1348"/>
      <c r="R8" s="1348"/>
      <c r="S8" s="1556" t="s">
        <v>125</v>
      </c>
    </row>
    <row r="9" spans="1:46" ht="32.25" customHeight="1">
      <c r="A9" s="882" t="s">
        <v>971</v>
      </c>
      <c r="B9" s="883" t="s">
        <v>972</v>
      </c>
      <c r="C9" s="892">
        <v>1975703</v>
      </c>
      <c r="D9" s="1561">
        <v>2533818</v>
      </c>
      <c r="E9" s="1555" t="s">
        <v>126</v>
      </c>
      <c r="F9" s="1556" t="s">
        <v>126</v>
      </c>
      <c r="G9" s="1563" t="s">
        <v>126</v>
      </c>
      <c r="H9" s="1563" t="s">
        <v>126</v>
      </c>
      <c r="I9" s="1555" t="s">
        <v>126</v>
      </c>
      <c r="J9" s="1556" t="s">
        <v>126</v>
      </c>
      <c r="K9" s="1563" t="s">
        <v>125</v>
      </c>
      <c r="L9" s="1563" t="s">
        <v>126</v>
      </c>
      <c r="M9" s="1563" t="s">
        <v>126</v>
      </c>
      <c r="N9" s="1563" t="s">
        <v>125</v>
      </c>
      <c r="O9" s="1555" t="s">
        <v>126</v>
      </c>
      <c r="P9" s="1680"/>
      <c r="Q9" s="1348"/>
      <c r="R9" s="1348"/>
      <c r="S9" s="1556" t="s">
        <v>125</v>
      </c>
    </row>
    <row r="10" spans="1:46" ht="26.25" customHeight="1">
      <c r="A10" s="882" t="s">
        <v>1027</v>
      </c>
      <c r="B10" s="883" t="s">
        <v>1028</v>
      </c>
      <c r="C10" s="892">
        <v>1975921</v>
      </c>
      <c r="D10" s="1561">
        <v>2519897</v>
      </c>
      <c r="E10" s="1555" t="s">
        <v>126</v>
      </c>
      <c r="F10" s="1556" t="s">
        <v>126</v>
      </c>
      <c r="G10" s="1563" t="s">
        <v>126</v>
      </c>
      <c r="H10" s="1563" t="s">
        <v>126</v>
      </c>
      <c r="I10" s="1555" t="s">
        <v>126</v>
      </c>
      <c r="J10" s="1556" t="s">
        <v>126</v>
      </c>
      <c r="K10" s="1563" t="s">
        <v>126</v>
      </c>
      <c r="L10" s="1563" t="s">
        <v>125</v>
      </c>
      <c r="M10" s="1563" t="s">
        <v>126</v>
      </c>
      <c r="N10" s="1563" t="s">
        <v>126</v>
      </c>
      <c r="O10" s="1555" t="s">
        <v>125</v>
      </c>
      <c r="P10" s="1680"/>
      <c r="Q10" s="1348"/>
      <c r="R10" s="1348"/>
      <c r="S10" s="1556" t="s">
        <v>125</v>
      </c>
    </row>
    <row r="11" spans="1:46" ht="28.5" customHeight="1">
      <c r="A11" s="882" t="s">
        <v>642</v>
      </c>
      <c r="B11" s="883" t="s">
        <v>977</v>
      </c>
      <c r="C11" s="892">
        <v>1975569</v>
      </c>
      <c r="D11" s="1561">
        <v>2535745</v>
      </c>
      <c r="E11" s="1555" t="s">
        <v>126</v>
      </c>
      <c r="F11" s="1556" t="s">
        <v>126</v>
      </c>
      <c r="G11" s="1563" t="s">
        <v>126</v>
      </c>
      <c r="H11" s="1563" t="s">
        <v>126</v>
      </c>
      <c r="I11" s="1555" t="s">
        <v>126</v>
      </c>
      <c r="J11" s="1556" t="s">
        <v>126</v>
      </c>
      <c r="K11" s="1563" t="s">
        <v>125</v>
      </c>
      <c r="L11" s="1563" t="s">
        <v>125</v>
      </c>
      <c r="M11" s="1563" t="s">
        <v>126</v>
      </c>
      <c r="N11" s="1563" t="s">
        <v>125</v>
      </c>
      <c r="O11" s="1555" t="s">
        <v>125</v>
      </c>
      <c r="P11" s="1680"/>
      <c r="Q11" s="1348"/>
      <c r="R11" s="1348"/>
      <c r="S11" s="1556" t="s">
        <v>125</v>
      </c>
    </row>
    <row r="12" spans="1:46" ht="24" customHeight="1">
      <c r="A12" s="882" t="s">
        <v>979</v>
      </c>
      <c r="B12" s="883" t="s">
        <v>980</v>
      </c>
      <c r="C12" s="892">
        <v>1975705</v>
      </c>
      <c r="D12" s="1561">
        <v>2536642</v>
      </c>
      <c r="E12" s="1555" t="s">
        <v>126</v>
      </c>
      <c r="F12" s="1556" t="s">
        <v>126</v>
      </c>
      <c r="G12" s="1563" t="s">
        <v>126</v>
      </c>
      <c r="H12" s="1563" t="s">
        <v>126</v>
      </c>
      <c r="I12" s="1555" t="s">
        <v>126</v>
      </c>
      <c r="J12" s="1556" t="s">
        <v>126</v>
      </c>
      <c r="K12" s="1563" t="s">
        <v>126</v>
      </c>
      <c r="L12" s="1563" t="s">
        <v>125</v>
      </c>
      <c r="M12" s="1563" t="s">
        <v>126</v>
      </c>
      <c r="N12" s="1563"/>
      <c r="O12" s="1555" t="s">
        <v>126</v>
      </c>
      <c r="P12" s="1680"/>
      <c r="Q12" s="1348"/>
      <c r="R12" s="1348"/>
      <c r="S12" s="1556" t="s">
        <v>126</v>
      </c>
    </row>
    <row r="13" spans="1:46" ht="29.25" customHeight="1">
      <c r="A13" s="882" t="s">
        <v>982</v>
      </c>
      <c r="B13" s="883" t="s">
        <v>983</v>
      </c>
      <c r="C13" s="892">
        <v>1976187</v>
      </c>
      <c r="D13" s="1561">
        <v>2526582</v>
      </c>
      <c r="E13" s="1555" t="s">
        <v>126</v>
      </c>
      <c r="F13" s="1556" t="s">
        <v>126</v>
      </c>
      <c r="G13" s="1563" t="s">
        <v>126</v>
      </c>
      <c r="H13" s="1563" t="s">
        <v>126</v>
      </c>
      <c r="I13" s="1555" t="s">
        <v>126</v>
      </c>
      <c r="J13" s="1556" t="s">
        <v>126</v>
      </c>
      <c r="K13" s="1563" t="s">
        <v>125</v>
      </c>
      <c r="L13" s="1563" t="s">
        <v>125</v>
      </c>
      <c r="M13" s="1563" t="s">
        <v>126</v>
      </c>
      <c r="N13" s="1563" t="s">
        <v>125</v>
      </c>
      <c r="O13" s="1555" t="s">
        <v>126</v>
      </c>
      <c r="P13" s="1680"/>
      <c r="Q13" s="1563"/>
      <c r="R13" s="1563" t="s">
        <v>125</v>
      </c>
      <c r="S13" s="1556" t="s">
        <v>126</v>
      </c>
    </row>
    <row r="14" spans="1:46" ht="24" customHeight="1">
      <c r="A14" s="882" t="s">
        <v>985</v>
      </c>
      <c r="B14" s="883" t="s">
        <v>986</v>
      </c>
      <c r="C14" s="892">
        <v>1975552</v>
      </c>
      <c r="D14" s="1561">
        <v>2458409</v>
      </c>
      <c r="E14" s="1555" t="s">
        <v>126</v>
      </c>
      <c r="F14" s="1556" t="s">
        <v>126</v>
      </c>
      <c r="G14" s="1563" t="s">
        <v>126</v>
      </c>
      <c r="H14" s="1563" t="s">
        <v>126</v>
      </c>
      <c r="I14" s="1555" t="s">
        <v>126</v>
      </c>
      <c r="J14" s="1556" t="s">
        <v>126</v>
      </c>
      <c r="K14" s="1563" t="s">
        <v>125</v>
      </c>
      <c r="L14" s="1563" t="s">
        <v>126</v>
      </c>
      <c r="M14" s="1563" t="s">
        <v>126</v>
      </c>
      <c r="N14" s="1563" t="s">
        <v>125</v>
      </c>
      <c r="O14" s="1555" t="s">
        <v>126</v>
      </c>
      <c r="P14" s="1680"/>
      <c r="Q14" s="1348"/>
      <c r="R14" s="1348"/>
      <c r="S14" s="1556" t="s">
        <v>125</v>
      </c>
    </row>
    <row r="15" spans="1:46" ht="27.75" customHeight="1">
      <c r="A15" s="882" t="s">
        <v>988</v>
      </c>
      <c r="B15" s="883" t="s">
        <v>989</v>
      </c>
      <c r="C15" s="892">
        <v>1976820</v>
      </c>
      <c r="D15" s="1561">
        <v>2536524</v>
      </c>
      <c r="E15" s="1555" t="s">
        <v>126</v>
      </c>
      <c r="F15" s="1556" t="s">
        <v>126</v>
      </c>
      <c r="G15" s="1563" t="s">
        <v>126</v>
      </c>
      <c r="H15" s="1563" t="s">
        <v>126</v>
      </c>
      <c r="I15" s="1555" t="s">
        <v>126</v>
      </c>
      <c r="J15" s="1556" t="s">
        <v>126</v>
      </c>
      <c r="K15" s="1563" t="s">
        <v>126</v>
      </c>
      <c r="L15" s="1563" t="s">
        <v>125</v>
      </c>
      <c r="M15" s="1563" t="s">
        <v>126</v>
      </c>
      <c r="N15" s="1563" t="s">
        <v>126</v>
      </c>
      <c r="O15" s="1555" t="s">
        <v>126</v>
      </c>
      <c r="P15" s="1680"/>
      <c r="Q15" s="1348"/>
      <c r="R15" s="1348"/>
      <c r="S15" s="1556" t="s">
        <v>125</v>
      </c>
    </row>
    <row r="16" spans="1:46" ht="26.25" customHeight="1">
      <c r="A16" s="882" t="s">
        <v>991</v>
      </c>
      <c r="B16" s="883" t="s">
        <v>992</v>
      </c>
      <c r="C16" s="894">
        <v>1975706</v>
      </c>
      <c r="D16" s="1562">
        <v>2529192</v>
      </c>
      <c r="E16" s="1557" t="s">
        <v>126</v>
      </c>
      <c r="F16" s="1558" t="s">
        <v>126</v>
      </c>
      <c r="G16" s="1564" t="s">
        <v>126</v>
      </c>
      <c r="H16" s="1564" t="s">
        <v>126</v>
      </c>
      <c r="I16" s="1557" t="s">
        <v>126</v>
      </c>
      <c r="J16" s="1558" t="s">
        <v>126</v>
      </c>
      <c r="K16" s="1564" t="s">
        <v>126</v>
      </c>
      <c r="L16" s="1564" t="s">
        <v>126</v>
      </c>
      <c r="M16" s="1564" t="s">
        <v>126</v>
      </c>
      <c r="N16" s="1564" t="s">
        <v>126</v>
      </c>
      <c r="O16" s="1557" t="s">
        <v>126</v>
      </c>
      <c r="P16" s="1682"/>
      <c r="Q16" s="1681"/>
      <c r="R16" s="1681"/>
      <c r="S16" s="1558" t="s">
        <v>126</v>
      </c>
    </row>
    <row r="17" spans="1:19">
      <c r="I17" t="s">
        <v>999</v>
      </c>
    </row>
    <row r="18" spans="1:19" ht="23.25">
      <c r="A18" s="2078" t="s">
        <v>278</v>
      </c>
      <c r="B18" s="2079"/>
      <c r="C18" s="2079"/>
      <c r="D18" s="2079"/>
      <c r="E18" s="1335">
        <f>COUNTIF(E7:E16, "y")</f>
        <v>0</v>
      </c>
      <c r="F18" s="1335">
        <f>COUNTIF(F7:F16, "y")</f>
        <v>0</v>
      </c>
      <c r="G18" s="1335">
        <f>COUNTIF(G7:G16, "y")</f>
        <v>0</v>
      </c>
      <c r="H18" s="1335">
        <f>COUNTIF(H7:H16, "y")</f>
        <v>0</v>
      </c>
      <c r="I18" s="1335">
        <f>COUNTIF(I7:I16, "y")</f>
        <v>0</v>
      </c>
      <c r="J18" s="1335">
        <f>COUNTIF(J7:J16, "y")</f>
        <v>0</v>
      </c>
      <c r="K18" s="1335">
        <f>COUNTIF(K7:K16, "y")</f>
        <v>4</v>
      </c>
      <c r="L18" s="1335">
        <f>COUNTIF(L7:L16, "y")</f>
        <v>6</v>
      </c>
      <c r="M18" s="1335">
        <f>COUNTIF(M7:M16, "y")</f>
        <v>0</v>
      </c>
      <c r="N18" s="1335">
        <f>COUNTIF(N7:N16, "y")</f>
        <v>5</v>
      </c>
      <c r="O18" s="1335">
        <f>COUNTIF(O7:O16, "y")</f>
        <v>3</v>
      </c>
      <c r="P18" s="1359">
        <f>COUNTIF(P7:P16, "y")</f>
        <v>0</v>
      </c>
      <c r="Q18" s="1359">
        <f t="shared" ref="Q18:S18" si="0">COUNTIF(Q7:Q16, "y")</f>
        <v>0</v>
      </c>
      <c r="R18" s="1359">
        <f t="shared" si="0"/>
        <v>1</v>
      </c>
      <c r="S18" s="1359">
        <f t="shared" si="0"/>
        <v>7</v>
      </c>
    </row>
    <row r="19" spans="1:19" ht="30">
      <c r="E19" s="1095" t="s">
        <v>132</v>
      </c>
      <c r="F19" s="483">
        <f>MAX(E18:F18)</f>
        <v>0</v>
      </c>
      <c r="G19" s="1095" t="s">
        <v>132</v>
      </c>
      <c r="H19" s="483">
        <f>MAX(G18:H18)</f>
        <v>0</v>
      </c>
      <c r="I19" s="1095" t="s">
        <v>132</v>
      </c>
      <c r="J19" s="483">
        <f>MAX(I18:J18)</f>
        <v>0</v>
      </c>
      <c r="K19" s="1095" t="s">
        <v>132</v>
      </c>
      <c r="L19" s="483">
        <f>MAX(K18:N18)</f>
        <v>6</v>
      </c>
      <c r="O19" s="1095" t="s">
        <v>132</v>
      </c>
      <c r="P19" s="483">
        <f>MAX(O18:S18)</f>
        <v>7</v>
      </c>
      <c r="Q19" s="1095" t="s">
        <v>132</v>
      </c>
      <c r="R19" s="483">
        <f>MAX(Q18:U18)</f>
        <v>7</v>
      </c>
      <c r="S19" s="483"/>
    </row>
  </sheetData>
  <mergeCells count="9">
    <mergeCell ref="Q2:S2"/>
    <mergeCell ref="A18:D18"/>
    <mergeCell ref="K2:N2"/>
    <mergeCell ref="A3:D3"/>
    <mergeCell ref="O2:P2"/>
    <mergeCell ref="G2:H2"/>
    <mergeCell ref="I2:J2"/>
    <mergeCell ref="A2:D2"/>
    <mergeCell ref="E2:F2"/>
  </mergeCells>
  <conditionalFormatting sqref="E19">
    <cfRule type="cellIs" dxfId="27" priority="12" operator="equal">
      <formula>"n"</formula>
    </cfRule>
  </conditionalFormatting>
  <conditionalFormatting sqref="E19">
    <cfRule type="cellIs" dxfId="26" priority="11" operator="equal">
      <formula>$E$4</formula>
    </cfRule>
  </conditionalFormatting>
  <conditionalFormatting sqref="G19">
    <cfRule type="cellIs" dxfId="25" priority="10" operator="equal">
      <formula>"n"</formula>
    </cfRule>
  </conditionalFormatting>
  <conditionalFormatting sqref="G19">
    <cfRule type="cellIs" dxfId="24" priority="9" operator="equal">
      <formula>$E$4</formula>
    </cfRule>
  </conditionalFormatting>
  <conditionalFormatting sqref="I19">
    <cfRule type="cellIs" dxfId="23" priority="8" operator="equal">
      <formula>"n"</formula>
    </cfRule>
  </conditionalFormatting>
  <conditionalFormatting sqref="I19">
    <cfRule type="cellIs" dxfId="22" priority="7" operator="equal">
      <formula>$E$4</formula>
    </cfRule>
  </conditionalFormatting>
  <conditionalFormatting sqref="K19">
    <cfRule type="cellIs" dxfId="21" priority="6" operator="equal">
      <formula>"n"</formula>
    </cfRule>
  </conditionalFormatting>
  <conditionalFormatting sqref="K19">
    <cfRule type="cellIs" dxfId="20" priority="5" operator="equal">
      <formula>$E$4</formula>
    </cfRule>
  </conditionalFormatting>
  <conditionalFormatting sqref="O19">
    <cfRule type="cellIs" dxfId="19" priority="4" operator="equal">
      <formula>"n"</formula>
    </cfRule>
  </conditionalFormatting>
  <conditionalFormatting sqref="O19">
    <cfRule type="cellIs" dxfId="18" priority="3" operator="equal">
      <formula>$E$4</formula>
    </cfRule>
  </conditionalFormatting>
  <conditionalFormatting sqref="Q19">
    <cfRule type="cellIs" dxfId="17" priority="2" operator="equal">
      <formula>"n"</formula>
    </cfRule>
  </conditionalFormatting>
  <conditionalFormatting sqref="Q19">
    <cfRule type="cellIs" dxfId="16" priority="1" operator="equal">
      <formula>$E$4</formula>
    </cfRule>
  </conditionalFormatting>
  <hyperlinks>
    <hyperlink ref="N4" r:id="rId1" xr:uid="{90135CE5-33CB-430B-9BEE-9D37249C9A41}"/>
    <hyperlink ref="H4" r:id="rId2" xr:uid="{78B271C0-1945-4B03-993B-42060CF85C7D}"/>
    <hyperlink ref="F4" r:id="rId3" xr:uid="{D60D0EDE-B89F-45FC-8B0D-18457D0A92E5}"/>
    <hyperlink ref="E4" r:id="rId4" xr:uid="{D1A235A2-8FC0-45AB-BB89-A44B18B105CD}"/>
    <hyperlink ref="G4" r:id="rId5" xr:uid="{F537CD0B-8614-4D1A-B5E1-970ECE7C756E}"/>
    <hyperlink ref="I4" r:id="rId6" xr:uid="{4C8735F5-1105-456E-A144-2ED60569209B}"/>
    <hyperlink ref="J4" r:id="rId7" xr:uid="{3540C040-76AE-429C-A6EE-ECA9846D30A1}"/>
    <hyperlink ref="M4" r:id="rId8" xr:uid="{DC3D938E-FBF7-4004-BF0D-D68C80F956C0}"/>
    <hyperlink ref="O4" r:id="rId9" xr:uid="{627F85C7-EA97-411E-9D6E-67B47D14AA75}"/>
    <hyperlink ref="L4" r:id="rId10" xr:uid="{371456BF-1B04-404B-88AC-6DAD07FDEF25}"/>
    <hyperlink ref="K4" r:id="rId11" xr:uid="{B894B47A-17E0-41A6-8A15-8290C9AFE289}"/>
    <hyperlink ref="Q4" r:id="rId12" xr:uid="{2EBF9244-6670-4C1E-A6D7-3F59FD3024CF}"/>
    <hyperlink ref="R4" r:id="rId13" xr:uid="{BC70D087-DA95-4472-98AB-773553B6C01D}"/>
    <hyperlink ref="S4" r:id="rId14" xr:uid="{13DDA653-F86D-4D2C-9351-FE525C6AEE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0BF6E-82DD-4345-A4AE-5636FE12C7FB}">
  <sheetPr>
    <pageSetUpPr fitToPage="1"/>
  </sheetPr>
  <dimension ref="A1:AT43"/>
  <sheetViews>
    <sheetView zoomScale="40" zoomScaleNormal="40" zoomScalePageLayoutView="58" workbookViewId="0">
      <pane xSplit="4" ySplit="26" topLeftCell="AF30" activePane="bottomRight" state="frozen"/>
      <selection pane="bottomRight" activeCell="AR42" sqref="AR42:AR43"/>
      <selection pane="bottomLeft"/>
      <selection pane="topRight"/>
    </sheetView>
  </sheetViews>
  <sheetFormatPr defaultRowHeight="15"/>
  <cols>
    <col min="1" max="1" width="16.42578125" customWidth="1"/>
    <col min="2" max="2" width="23.140625" customWidth="1"/>
    <col min="3" max="3" width="16" customWidth="1"/>
    <col min="4" max="4" width="15.7109375" customWidth="1"/>
    <col min="5" max="5" width="11.42578125" style="10" customWidth="1"/>
    <col min="6" max="8" width="10.85546875" style="10" customWidth="1"/>
    <col min="9" max="9" width="10" style="10" customWidth="1"/>
    <col min="10" max="10" width="10.42578125" style="10" customWidth="1"/>
    <col min="11" max="13" width="10.28515625" style="10" customWidth="1"/>
    <col min="14" max="15" width="9.140625" style="10" customWidth="1"/>
    <col min="16" max="16" width="10" style="10" customWidth="1"/>
    <col min="17" max="18" width="10.28515625" customWidth="1"/>
    <col min="19" max="19" width="10.28515625" style="10" customWidth="1"/>
    <col min="20" max="20" width="9.140625" style="10" customWidth="1"/>
    <col min="21" max="21" width="10" customWidth="1"/>
    <col min="22" max="23" width="10.7109375" style="483" customWidth="1"/>
    <col min="24" max="43" width="10.7109375" customWidth="1"/>
  </cols>
  <sheetData>
    <row r="1" spans="1:46" ht="15.75">
      <c r="E1" s="709" t="s">
        <v>1</v>
      </c>
      <c r="F1" s="925" t="s">
        <v>2</v>
      </c>
      <c r="G1" s="895"/>
      <c r="H1" s="895"/>
      <c r="I1" s="902"/>
      <c r="J1" s="903" t="s">
        <v>3</v>
      </c>
      <c r="K1" s="925" t="s">
        <v>4</v>
      </c>
      <c r="L1" s="895"/>
      <c r="M1" s="895"/>
      <c r="N1" s="895"/>
      <c r="O1" s="895"/>
      <c r="P1" s="902"/>
      <c r="Q1" s="709" t="s">
        <v>5</v>
      </c>
      <c r="R1" s="926" t="s">
        <v>6</v>
      </c>
      <c r="S1" s="895"/>
      <c r="T1" s="895"/>
      <c r="U1" s="710"/>
      <c r="V1" s="968" t="s">
        <v>7</v>
      </c>
      <c r="W1" s="1141"/>
      <c r="X1" s="926" t="s">
        <v>8</v>
      </c>
      <c r="Y1" s="710"/>
      <c r="Z1" s="710"/>
      <c r="AA1" s="710"/>
      <c r="AB1" s="968" t="s">
        <v>9</v>
      </c>
      <c r="AC1" s="926" t="s">
        <v>10</v>
      </c>
      <c r="AD1" s="710"/>
      <c r="AE1" s="710"/>
      <c r="AF1" s="710"/>
      <c r="AG1" s="709" t="s">
        <v>11</v>
      </c>
      <c r="AH1" s="926" t="s">
        <v>12</v>
      </c>
      <c r="AJ1" s="710"/>
      <c r="AK1" s="710"/>
      <c r="AL1" s="709" t="s">
        <v>13</v>
      </c>
      <c r="AM1" s="926" t="s">
        <v>14</v>
      </c>
      <c r="AN1" s="710"/>
      <c r="AO1" s="710"/>
      <c r="AP1" s="709" t="s">
        <v>15</v>
      </c>
      <c r="AQ1" s="926" t="s">
        <v>16</v>
      </c>
      <c r="AR1" t="s">
        <v>42</v>
      </c>
      <c r="AS1" s="442" t="s">
        <v>43</v>
      </c>
    </row>
    <row r="2" spans="1:46" ht="34.9" customHeight="1">
      <c r="A2" s="705" t="s">
        <v>44</v>
      </c>
      <c r="B2" s="706"/>
      <c r="C2" s="706"/>
      <c r="D2" s="706"/>
      <c r="E2" s="896"/>
      <c r="F2" s="896"/>
      <c r="G2" s="896"/>
      <c r="H2" s="896"/>
      <c r="I2" s="904"/>
      <c r="J2" s="896"/>
      <c r="K2" s="896"/>
      <c r="L2" s="896"/>
      <c r="M2" s="896"/>
      <c r="N2" s="896"/>
      <c r="O2" s="896"/>
      <c r="P2" s="904"/>
      <c r="Q2" s="706"/>
      <c r="R2" s="706"/>
      <c r="S2" s="706"/>
      <c r="T2" s="706"/>
      <c r="U2" s="706"/>
      <c r="V2" s="1083"/>
      <c r="W2" s="706"/>
      <c r="X2" s="706"/>
      <c r="Y2" s="706"/>
      <c r="Z2" s="706"/>
      <c r="AA2" s="706"/>
      <c r="AB2" s="1083"/>
      <c r="AC2" s="706"/>
      <c r="AD2" s="706"/>
      <c r="AE2" s="706"/>
      <c r="AF2" s="706"/>
      <c r="AG2" s="1324"/>
      <c r="AH2" s="1323"/>
      <c r="AI2" s="1323"/>
      <c r="AJ2" s="1323"/>
      <c r="AK2" s="1323"/>
      <c r="AL2" s="1324"/>
      <c r="AN2" s="1323"/>
      <c r="AO2" s="1323"/>
      <c r="AP2" s="1961" t="s">
        <v>45</v>
      </c>
      <c r="AQ2" s="1965"/>
      <c r="AR2" s="1962" t="s">
        <v>46</v>
      </c>
      <c r="AS2" s="1963"/>
      <c r="AT2" s="1964"/>
    </row>
    <row r="3" spans="1:46" s="1" customFormat="1" ht="30" hidden="1" customHeight="1">
      <c r="A3" s="2043" t="s">
        <v>47</v>
      </c>
      <c r="B3" s="2044"/>
      <c r="C3" s="2045"/>
      <c r="D3" s="88"/>
    </row>
    <row r="4" spans="1:46" s="10" customFormat="1" ht="30" hidden="1" customHeight="1">
      <c r="A4" s="508" t="s">
        <v>27</v>
      </c>
      <c r="B4" s="509" t="s">
        <v>28</v>
      </c>
      <c r="C4" s="509" t="s">
        <v>40</v>
      </c>
      <c r="D4" s="510" t="s">
        <v>48</v>
      </c>
      <c r="E4" s="879"/>
      <c r="F4" s="879"/>
      <c r="G4" s="879"/>
      <c r="H4" s="879"/>
      <c r="I4" s="907"/>
      <c r="J4" s="879"/>
      <c r="K4" s="879"/>
      <c r="L4" s="879"/>
      <c r="M4" s="879"/>
      <c r="N4" s="795"/>
      <c r="O4" s="795"/>
      <c r="P4" s="907"/>
      <c r="Q4" s="718"/>
      <c r="R4" s="718"/>
      <c r="S4" s="912"/>
      <c r="T4" s="795"/>
      <c r="U4" s="720"/>
      <c r="V4" s="1080"/>
      <c r="W4" s="757"/>
      <c r="X4" s="714"/>
      <c r="Y4" s="714"/>
      <c r="Z4" s="714"/>
      <c r="AA4" s="720"/>
      <c r="AB4" s="1080"/>
      <c r="AC4" s="718"/>
      <c r="AD4" s="714"/>
      <c r="AE4" s="714"/>
      <c r="AF4" s="720"/>
      <c r="AG4" s="1080"/>
      <c r="AH4" s="718"/>
      <c r="AI4" s="714"/>
      <c r="AJ4" s="714"/>
      <c r="AK4" s="720"/>
      <c r="AL4" s="1080"/>
      <c r="AM4" s="714"/>
      <c r="AN4" s="714"/>
      <c r="AO4" s="720"/>
      <c r="AP4" s="1080"/>
      <c r="AQ4" s="714"/>
    </row>
    <row r="5" spans="1:46" ht="30" hidden="1" customHeight="1">
      <c r="A5" s="678" t="s">
        <v>49</v>
      </c>
      <c r="B5" s="477" t="s">
        <v>50</v>
      </c>
      <c r="C5" s="439">
        <v>1973113</v>
      </c>
      <c r="D5" s="478">
        <v>2517505</v>
      </c>
      <c r="E5" s="879"/>
      <c r="F5" s="879"/>
      <c r="G5" s="879"/>
      <c r="H5" s="879"/>
      <c r="I5" s="907"/>
      <c r="J5" s="879"/>
      <c r="K5" s="879"/>
      <c r="L5" s="879"/>
      <c r="M5" s="879"/>
      <c r="N5" s="795"/>
      <c r="O5" s="795"/>
      <c r="P5" s="907"/>
      <c r="Q5" s="718"/>
      <c r="R5" s="718"/>
      <c r="S5" s="912"/>
      <c r="T5" s="795"/>
      <c r="U5" s="720"/>
      <c r="V5" s="1080"/>
      <c r="W5" s="757"/>
      <c r="X5" s="714"/>
      <c r="Y5" s="714"/>
      <c r="Z5" s="714"/>
      <c r="AA5" s="720"/>
      <c r="AB5" s="1080"/>
      <c r="AC5" s="718"/>
      <c r="AD5" s="714"/>
      <c r="AE5" s="714"/>
      <c r="AF5" s="720"/>
      <c r="AG5" s="1080"/>
      <c r="AH5" s="718"/>
      <c r="AI5" s="714"/>
      <c r="AJ5" s="714"/>
      <c r="AK5" s="720"/>
      <c r="AL5" s="1080"/>
      <c r="AM5" s="714"/>
      <c r="AN5" s="714"/>
      <c r="AO5" s="720"/>
      <c r="AP5" s="1080"/>
      <c r="AQ5" s="714"/>
    </row>
    <row r="6" spans="1:46" ht="30" hidden="1" customHeight="1">
      <c r="A6" s="680" t="s">
        <v>51</v>
      </c>
      <c r="B6" s="479" t="s">
        <v>52</v>
      </c>
      <c r="C6" s="465">
        <v>1975972</v>
      </c>
      <c r="D6" s="440">
        <v>2528461</v>
      </c>
      <c r="E6" s="879"/>
      <c r="F6" s="879"/>
      <c r="G6" s="879"/>
      <c r="H6" s="879"/>
      <c r="I6" s="907"/>
      <c r="J6" s="879"/>
      <c r="K6" s="879"/>
      <c r="L6" s="879"/>
      <c r="M6" s="879"/>
      <c r="N6" s="795"/>
      <c r="O6" s="795"/>
      <c r="P6" s="907"/>
      <c r="Q6" s="718"/>
      <c r="R6" s="718"/>
      <c r="S6" s="912"/>
      <c r="T6" s="795"/>
      <c r="U6" s="720"/>
      <c r="V6" s="1080"/>
      <c r="W6" s="757"/>
      <c r="X6" s="714"/>
      <c r="Y6" s="714"/>
      <c r="Z6" s="714"/>
      <c r="AA6" s="720"/>
      <c r="AB6" s="1080"/>
      <c r="AC6" s="718"/>
      <c r="AD6" s="714"/>
      <c r="AE6" s="714"/>
      <c r="AF6" s="720"/>
      <c r="AG6" s="1080"/>
      <c r="AH6" s="718"/>
      <c r="AI6" s="714"/>
      <c r="AJ6" s="714"/>
      <c r="AK6" s="720"/>
      <c r="AL6" s="1080"/>
      <c r="AM6" s="714"/>
      <c r="AN6" s="714"/>
      <c r="AO6" s="720"/>
      <c r="AP6" s="1080"/>
      <c r="AQ6" s="714"/>
    </row>
    <row r="7" spans="1:46" ht="30" hidden="1" customHeight="1">
      <c r="A7" s="680" t="s">
        <v>53</v>
      </c>
      <c r="B7" s="479" t="s">
        <v>54</v>
      </c>
      <c r="C7" s="465">
        <v>1974606</v>
      </c>
      <c r="D7" s="440">
        <v>2519112</v>
      </c>
      <c r="E7" s="879"/>
      <c r="F7" s="879"/>
      <c r="G7" s="879"/>
      <c r="H7" s="879"/>
      <c r="I7" s="907"/>
      <c r="J7" s="879"/>
      <c r="K7" s="879"/>
      <c r="L7" s="879"/>
      <c r="M7" s="879"/>
      <c r="N7" s="795"/>
      <c r="O7" s="795"/>
      <c r="P7" s="907"/>
      <c r="Q7" s="718"/>
      <c r="R7" s="718"/>
      <c r="S7" s="912"/>
      <c r="T7" s="795"/>
      <c r="U7" s="720"/>
      <c r="V7" s="1080"/>
      <c r="W7" s="757"/>
      <c r="X7" s="714"/>
      <c r="Y7" s="714"/>
      <c r="Z7" s="714"/>
      <c r="AA7" s="720"/>
      <c r="AB7" s="1080"/>
      <c r="AC7" s="718"/>
      <c r="AD7" s="714"/>
      <c r="AE7" s="714"/>
      <c r="AF7" s="720"/>
      <c r="AG7" s="1080"/>
      <c r="AH7" s="718"/>
      <c r="AI7" s="714"/>
      <c r="AJ7" s="714"/>
      <c r="AK7" s="720"/>
      <c r="AL7" s="1080"/>
      <c r="AM7" s="714"/>
      <c r="AN7" s="714"/>
      <c r="AO7" s="720"/>
      <c r="AP7" s="1080"/>
      <c r="AQ7" s="714"/>
    </row>
    <row r="8" spans="1:46" ht="30" hidden="1" customHeight="1">
      <c r="A8" s="680" t="s">
        <v>55</v>
      </c>
      <c r="B8" s="479" t="s">
        <v>56</v>
      </c>
      <c r="C8" s="465">
        <v>1975966</v>
      </c>
      <c r="D8" s="440">
        <v>2535550</v>
      </c>
      <c r="E8" s="879"/>
      <c r="F8" s="879"/>
      <c r="G8" s="879"/>
      <c r="H8" s="879"/>
      <c r="I8" s="907"/>
      <c r="J8" s="879"/>
      <c r="K8" s="879"/>
      <c r="L8" s="879"/>
      <c r="M8" s="879"/>
      <c r="N8" s="795"/>
      <c r="O8" s="795"/>
      <c r="P8" s="907"/>
      <c r="Q8" s="718"/>
      <c r="R8" s="718"/>
      <c r="S8" s="912"/>
      <c r="T8" s="795"/>
      <c r="U8" s="720"/>
      <c r="V8" s="1080"/>
      <c r="W8" s="757"/>
      <c r="X8" s="714"/>
      <c r="Y8" s="714"/>
      <c r="Z8" s="714"/>
      <c r="AA8" s="720"/>
      <c r="AB8" s="1080"/>
      <c r="AC8" s="718"/>
      <c r="AD8" s="714"/>
      <c r="AE8" s="714"/>
      <c r="AF8" s="720"/>
      <c r="AG8" s="1080"/>
      <c r="AH8" s="718"/>
      <c r="AI8" s="714"/>
      <c r="AJ8" s="714"/>
      <c r="AK8" s="720"/>
      <c r="AL8" s="1080"/>
      <c r="AM8" s="714"/>
      <c r="AN8" s="714"/>
      <c r="AO8" s="720"/>
      <c r="AP8" s="1080"/>
      <c r="AQ8" s="714"/>
    </row>
    <row r="9" spans="1:46" ht="30" hidden="1" customHeight="1">
      <c r="A9" s="680" t="s">
        <v>57</v>
      </c>
      <c r="B9" s="479" t="s">
        <v>58</v>
      </c>
      <c r="C9" s="465">
        <v>1973602</v>
      </c>
      <c r="D9" s="440">
        <v>2521796</v>
      </c>
      <c r="E9" s="879"/>
      <c r="F9" s="879"/>
      <c r="G9" s="879"/>
      <c r="H9" s="879"/>
      <c r="I9" s="907"/>
      <c r="J9" s="879"/>
      <c r="K9" s="879"/>
      <c r="L9" s="879"/>
      <c r="M9" s="879"/>
      <c r="N9" s="795"/>
      <c r="O9" s="795"/>
      <c r="P9" s="907"/>
      <c r="Q9" s="718"/>
      <c r="R9" s="718"/>
      <c r="S9" s="912"/>
      <c r="T9" s="795"/>
      <c r="U9" s="720"/>
      <c r="V9" s="1080"/>
      <c r="W9" s="757"/>
      <c r="X9" s="714"/>
      <c r="Y9" s="714"/>
      <c r="Z9" s="714"/>
      <c r="AA9" s="720"/>
      <c r="AB9" s="1080"/>
      <c r="AC9" s="718"/>
      <c r="AD9" s="714"/>
      <c r="AE9" s="714"/>
      <c r="AF9" s="720"/>
      <c r="AG9" s="1080"/>
      <c r="AH9" s="718"/>
      <c r="AI9" s="714"/>
      <c r="AJ9" s="714"/>
      <c r="AK9" s="720"/>
      <c r="AL9" s="1080"/>
      <c r="AM9" s="714"/>
      <c r="AN9" s="714"/>
      <c r="AO9" s="720"/>
      <c r="AP9" s="1080"/>
      <c r="AQ9" s="714"/>
    </row>
    <row r="10" spans="1:46" ht="30" hidden="1" customHeight="1">
      <c r="A10" s="680" t="s">
        <v>59</v>
      </c>
      <c r="B10" s="479" t="s">
        <v>60</v>
      </c>
      <c r="C10" s="465">
        <v>1975657</v>
      </c>
      <c r="D10" s="440">
        <v>2423752</v>
      </c>
      <c r="E10" s="879"/>
      <c r="F10" s="879"/>
      <c r="G10" s="879"/>
      <c r="H10" s="879"/>
      <c r="I10" s="907"/>
      <c r="J10" s="879"/>
      <c r="K10" s="879"/>
      <c r="L10" s="879"/>
      <c r="M10" s="879"/>
      <c r="N10" s="795"/>
      <c r="O10" s="795"/>
      <c r="P10" s="907"/>
      <c r="Q10" s="718"/>
      <c r="R10" s="718"/>
      <c r="S10" s="912"/>
      <c r="T10" s="795"/>
      <c r="U10" s="720"/>
      <c r="V10" s="1080"/>
      <c r="W10" s="757"/>
      <c r="X10" s="714"/>
      <c r="Y10" s="714"/>
      <c r="Z10" s="714"/>
      <c r="AA10" s="720"/>
      <c r="AB10" s="1080"/>
      <c r="AC10" s="718"/>
      <c r="AD10" s="714"/>
      <c r="AE10" s="714"/>
      <c r="AF10" s="720"/>
      <c r="AG10" s="1080"/>
      <c r="AH10" s="718"/>
      <c r="AI10" s="714"/>
      <c r="AJ10" s="714"/>
      <c r="AK10" s="720"/>
      <c r="AL10" s="1080"/>
      <c r="AM10" s="714"/>
      <c r="AN10" s="714"/>
      <c r="AO10" s="720"/>
      <c r="AP10" s="1080"/>
      <c r="AQ10" s="714"/>
    </row>
    <row r="11" spans="1:46" ht="30" hidden="1" customHeight="1">
      <c r="A11" s="680" t="s">
        <v>61</v>
      </c>
      <c r="B11" s="479" t="s">
        <v>62</v>
      </c>
      <c r="C11" s="465">
        <v>1974377</v>
      </c>
      <c r="D11" s="440">
        <v>2499130</v>
      </c>
      <c r="E11" s="879"/>
      <c r="F11" s="879"/>
      <c r="G11" s="879"/>
      <c r="H11" s="879"/>
      <c r="I11" s="907"/>
      <c r="J11" s="879"/>
      <c r="K11" s="879"/>
      <c r="L11" s="879"/>
      <c r="M11" s="879"/>
      <c r="N11" s="795"/>
      <c r="O11" s="795"/>
      <c r="P11" s="907"/>
      <c r="Q11" s="718"/>
      <c r="R11" s="718"/>
      <c r="S11" s="912"/>
      <c r="T11" s="795"/>
      <c r="U11" s="720"/>
      <c r="V11" s="1080"/>
      <c r="W11" s="757"/>
      <c r="X11" s="714"/>
      <c r="Y11" s="714"/>
      <c r="Z11" s="714"/>
      <c r="AA11" s="720"/>
      <c r="AB11" s="1080"/>
      <c r="AC11" s="718"/>
      <c r="AD11" s="714"/>
      <c r="AE11" s="714"/>
      <c r="AF11" s="720"/>
      <c r="AG11" s="1080"/>
      <c r="AH11" s="718"/>
      <c r="AI11" s="714"/>
      <c r="AJ11" s="714"/>
      <c r="AK11" s="720"/>
      <c r="AL11" s="1080"/>
      <c r="AM11" s="714"/>
      <c r="AN11" s="714"/>
      <c r="AO11" s="720"/>
      <c r="AP11" s="1080"/>
      <c r="AQ11" s="714"/>
    </row>
    <row r="12" spans="1:46" ht="30" hidden="1" customHeight="1">
      <c r="A12" s="680" t="s">
        <v>63</v>
      </c>
      <c r="B12" s="479" t="s">
        <v>64</v>
      </c>
      <c r="C12" s="465">
        <v>1974558</v>
      </c>
      <c r="D12" s="440">
        <v>2529262</v>
      </c>
      <c r="E12" s="879"/>
      <c r="F12" s="879"/>
      <c r="G12" s="879"/>
      <c r="H12" s="879"/>
      <c r="I12" s="907"/>
      <c r="J12" s="879"/>
      <c r="K12" s="879"/>
      <c r="L12" s="879"/>
      <c r="M12" s="879"/>
      <c r="N12" s="795"/>
      <c r="O12" s="795"/>
      <c r="P12" s="907"/>
      <c r="Q12" s="718"/>
      <c r="R12" s="718"/>
      <c r="S12" s="912"/>
      <c r="T12" s="795"/>
      <c r="U12" s="720"/>
      <c r="V12" s="1080"/>
      <c r="W12" s="757"/>
      <c r="X12" s="714"/>
      <c r="Y12" s="714"/>
      <c r="Z12" s="714"/>
      <c r="AA12" s="720"/>
      <c r="AB12" s="1080"/>
      <c r="AC12" s="718"/>
      <c r="AD12" s="714"/>
      <c r="AE12" s="714"/>
      <c r="AF12" s="720"/>
      <c r="AG12" s="1080"/>
      <c r="AH12" s="718"/>
      <c r="AI12" s="714"/>
      <c r="AJ12" s="714"/>
      <c r="AK12" s="720"/>
      <c r="AL12" s="1080"/>
      <c r="AM12" s="714"/>
      <c r="AN12" s="714"/>
      <c r="AO12" s="720"/>
      <c r="AP12" s="1080"/>
      <c r="AQ12" s="714"/>
    </row>
    <row r="13" spans="1:46" ht="30" hidden="1" customHeight="1">
      <c r="A13" s="680" t="s">
        <v>65</v>
      </c>
      <c r="B13" s="479" t="s">
        <v>66</v>
      </c>
      <c r="C13" s="465">
        <v>1975650</v>
      </c>
      <c r="D13" s="480">
        <v>2530091</v>
      </c>
      <c r="E13" s="879"/>
      <c r="F13" s="879"/>
      <c r="G13" s="879"/>
      <c r="H13" s="879"/>
      <c r="I13" s="907"/>
      <c r="J13" s="879"/>
      <c r="K13" s="879"/>
      <c r="L13" s="879"/>
      <c r="M13" s="879"/>
      <c r="N13" s="795"/>
      <c r="O13" s="795"/>
      <c r="P13" s="907"/>
      <c r="Q13" s="718"/>
      <c r="R13" s="718"/>
      <c r="S13" s="912"/>
      <c r="T13" s="795"/>
      <c r="U13" s="720"/>
      <c r="V13" s="1080"/>
      <c r="W13" s="757"/>
      <c r="X13" s="714"/>
      <c r="Y13" s="714"/>
      <c r="Z13" s="714"/>
      <c r="AA13" s="720"/>
      <c r="AB13" s="1080"/>
      <c r="AC13" s="718"/>
      <c r="AD13" s="714"/>
      <c r="AE13" s="714"/>
      <c r="AF13" s="720"/>
      <c r="AG13" s="1080"/>
      <c r="AH13" s="718"/>
      <c r="AI13" s="714"/>
      <c r="AJ13" s="714"/>
      <c r="AK13" s="720"/>
      <c r="AL13" s="1080"/>
      <c r="AM13" s="714"/>
      <c r="AN13" s="714"/>
      <c r="AO13" s="720"/>
      <c r="AP13" s="1080"/>
      <c r="AQ13" s="714"/>
    </row>
    <row r="14" spans="1:46" ht="30" hidden="1" customHeight="1">
      <c r="A14" s="680" t="s">
        <v>67</v>
      </c>
      <c r="B14" s="479" t="s">
        <v>68</v>
      </c>
      <c r="C14" s="465">
        <v>1975653</v>
      </c>
      <c r="D14" s="480">
        <v>2390629</v>
      </c>
      <c r="E14" s="879"/>
      <c r="F14" s="879"/>
      <c r="G14" s="879"/>
      <c r="H14" s="879"/>
      <c r="I14" s="907"/>
      <c r="J14" s="879"/>
      <c r="K14" s="879"/>
      <c r="L14" s="879"/>
      <c r="M14" s="879"/>
      <c r="N14" s="795"/>
      <c r="O14" s="795"/>
      <c r="P14" s="907"/>
      <c r="Q14" s="718"/>
      <c r="R14" s="718"/>
      <c r="S14" s="912"/>
      <c r="T14" s="795"/>
      <c r="U14" s="720"/>
      <c r="V14" s="1080"/>
      <c r="W14" s="757"/>
      <c r="X14" s="714"/>
      <c r="Y14" s="714"/>
      <c r="Z14" s="714"/>
      <c r="AA14" s="720"/>
      <c r="AB14" s="1080"/>
      <c r="AC14" s="718"/>
      <c r="AD14" s="714"/>
      <c r="AE14" s="714"/>
      <c r="AF14" s="720"/>
      <c r="AG14" s="1080"/>
      <c r="AH14" s="718"/>
      <c r="AI14" s="714"/>
      <c r="AJ14" s="714"/>
      <c r="AK14" s="720"/>
      <c r="AL14" s="1080"/>
      <c r="AM14" s="714"/>
      <c r="AN14" s="714"/>
      <c r="AO14" s="720"/>
      <c r="AP14" s="1080"/>
      <c r="AQ14" s="714"/>
    </row>
    <row r="15" spans="1:46" ht="30" hidden="1" customHeight="1">
      <c r="A15" s="680" t="s">
        <v>69</v>
      </c>
      <c r="B15" s="479" t="s">
        <v>70</v>
      </c>
      <c r="C15" s="465">
        <v>1970814</v>
      </c>
      <c r="D15" s="480">
        <v>2413537</v>
      </c>
      <c r="E15" s="879"/>
      <c r="F15" s="879"/>
      <c r="G15" s="879"/>
      <c r="H15" s="879"/>
      <c r="I15" s="907"/>
      <c r="J15" s="879"/>
      <c r="K15" s="879"/>
      <c r="L15" s="879"/>
      <c r="M15" s="879"/>
      <c r="N15" s="795"/>
      <c r="O15" s="795"/>
      <c r="P15" s="907"/>
      <c r="Q15" s="718"/>
      <c r="R15" s="718"/>
      <c r="S15" s="912"/>
      <c r="T15" s="795"/>
      <c r="U15" s="720"/>
      <c r="V15" s="1080"/>
      <c r="W15" s="757"/>
      <c r="X15" s="714"/>
      <c r="Y15" s="714"/>
      <c r="Z15" s="714"/>
      <c r="AA15" s="720"/>
      <c r="AB15" s="1080"/>
      <c r="AC15" s="718"/>
      <c r="AD15" s="714"/>
      <c r="AE15" s="714"/>
      <c r="AF15" s="720"/>
      <c r="AG15" s="1080"/>
      <c r="AH15" s="718"/>
      <c r="AI15" s="714"/>
      <c r="AJ15" s="714"/>
      <c r="AK15" s="720"/>
      <c r="AL15" s="1080"/>
      <c r="AM15" s="714"/>
      <c r="AN15" s="714"/>
      <c r="AO15" s="720"/>
      <c r="AP15" s="1080"/>
      <c r="AQ15" s="714"/>
    </row>
    <row r="16" spans="1:46" ht="30" hidden="1" customHeight="1">
      <c r="A16" s="680" t="s">
        <v>71</v>
      </c>
      <c r="B16" s="479" t="s">
        <v>72</v>
      </c>
      <c r="C16" s="465">
        <v>1975366</v>
      </c>
      <c r="D16" s="480">
        <v>2474460</v>
      </c>
      <c r="E16" s="879"/>
      <c r="F16" s="879"/>
      <c r="G16" s="879"/>
      <c r="H16" s="879"/>
      <c r="I16" s="907"/>
      <c r="J16" s="879"/>
      <c r="K16" s="879"/>
      <c r="L16" s="879"/>
      <c r="M16" s="879"/>
      <c r="N16" s="795"/>
      <c r="O16" s="795"/>
      <c r="P16" s="907"/>
      <c r="Q16" s="718"/>
      <c r="R16" s="718"/>
      <c r="S16" s="912"/>
      <c r="T16" s="795"/>
      <c r="U16" s="720"/>
      <c r="V16" s="1080"/>
      <c r="W16" s="757"/>
      <c r="X16" s="714"/>
      <c r="Y16" s="714"/>
      <c r="Z16" s="714"/>
      <c r="AA16" s="720"/>
      <c r="AB16" s="1080"/>
      <c r="AC16" s="718"/>
      <c r="AD16" s="714"/>
      <c r="AE16" s="714"/>
      <c r="AF16" s="720"/>
      <c r="AG16" s="1080"/>
      <c r="AH16" s="718"/>
      <c r="AI16" s="714"/>
      <c r="AJ16" s="714"/>
      <c r="AK16" s="720"/>
      <c r="AL16" s="1080"/>
      <c r="AM16" s="714"/>
      <c r="AN16" s="714"/>
      <c r="AO16" s="720"/>
      <c r="AP16" s="1080"/>
      <c r="AQ16" s="714"/>
    </row>
    <row r="17" spans="1:44" ht="30" hidden="1" customHeight="1">
      <c r="A17" s="680" t="s">
        <v>73</v>
      </c>
      <c r="B17" s="479" t="s">
        <v>74</v>
      </c>
      <c r="C17" s="465">
        <v>1975631</v>
      </c>
      <c r="D17" s="480">
        <v>2506904</v>
      </c>
      <c r="E17" s="879"/>
      <c r="F17" s="879"/>
      <c r="G17" s="879"/>
      <c r="H17" s="879"/>
      <c r="I17" s="907"/>
      <c r="J17" s="879"/>
      <c r="K17" s="879"/>
      <c r="L17" s="879"/>
      <c r="M17" s="879"/>
      <c r="N17" s="795"/>
      <c r="O17" s="795"/>
      <c r="P17" s="907"/>
      <c r="Q17" s="718"/>
      <c r="R17" s="718"/>
      <c r="S17" s="912"/>
      <c r="T17" s="795"/>
      <c r="U17" s="720"/>
      <c r="V17" s="1080"/>
      <c r="W17" s="757"/>
      <c r="X17" s="714"/>
      <c r="Y17" s="714"/>
      <c r="Z17" s="714"/>
      <c r="AA17" s="720"/>
      <c r="AB17" s="1080"/>
      <c r="AC17" s="718"/>
      <c r="AD17" s="714"/>
      <c r="AE17" s="714"/>
      <c r="AF17" s="720"/>
      <c r="AG17" s="1080"/>
      <c r="AH17" s="718"/>
      <c r="AI17" s="714"/>
      <c r="AJ17" s="714"/>
      <c r="AK17" s="720"/>
      <c r="AL17" s="1080"/>
      <c r="AM17" s="714"/>
      <c r="AN17" s="714"/>
      <c r="AO17" s="720"/>
      <c r="AP17" s="1080"/>
      <c r="AQ17" s="714"/>
    </row>
    <row r="18" spans="1:44" ht="30" hidden="1" customHeight="1">
      <c r="A18" s="680" t="s">
        <v>75</v>
      </c>
      <c r="B18" s="479" t="s">
        <v>76</v>
      </c>
      <c r="C18" s="465">
        <v>1975609</v>
      </c>
      <c r="D18" s="480">
        <v>2538516</v>
      </c>
      <c r="E18" s="879"/>
      <c r="F18" s="879"/>
      <c r="G18" s="879"/>
      <c r="H18" s="879"/>
      <c r="I18" s="907"/>
      <c r="J18" s="879"/>
      <c r="K18" s="879"/>
      <c r="L18" s="879"/>
      <c r="M18" s="879"/>
      <c r="N18" s="795"/>
      <c r="O18" s="795"/>
      <c r="P18" s="907"/>
      <c r="Q18" s="718"/>
      <c r="R18" s="718"/>
      <c r="S18" s="912"/>
      <c r="T18" s="795"/>
      <c r="U18" s="720"/>
      <c r="V18" s="1080"/>
      <c r="W18" s="757"/>
      <c r="X18" s="714"/>
      <c r="Y18" s="714"/>
      <c r="Z18" s="714"/>
      <c r="AA18" s="720"/>
      <c r="AB18" s="1080"/>
      <c r="AC18" s="718"/>
      <c r="AD18" s="714"/>
      <c r="AE18" s="714"/>
      <c r="AF18" s="720"/>
      <c r="AG18" s="1080"/>
      <c r="AH18" s="718"/>
      <c r="AI18" s="714"/>
      <c r="AJ18" s="714"/>
      <c r="AK18" s="720"/>
      <c r="AL18" s="1080"/>
      <c r="AM18" s="714"/>
      <c r="AN18" s="714"/>
      <c r="AO18" s="720"/>
      <c r="AP18" s="1080"/>
      <c r="AQ18" s="714"/>
    </row>
    <row r="19" spans="1:44" ht="30" hidden="1" customHeight="1">
      <c r="A19" s="695" t="s">
        <v>77</v>
      </c>
      <c r="B19" s="497" t="s">
        <v>76</v>
      </c>
      <c r="C19" s="498">
        <v>1976176</v>
      </c>
      <c r="D19" s="499">
        <v>2492725</v>
      </c>
      <c r="E19" s="879"/>
      <c r="F19" s="879"/>
      <c r="G19" s="879"/>
      <c r="H19" s="879"/>
      <c r="I19" s="907"/>
      <c r="J19" s="879"/>
      <c r="K19" s="879"/>
      <c r="L19" s="879"/>
      <c r="M19" s="879"/>
      <c r="N19" s="795"/>
      <c r="O19" s="795"/>
      <c r="P19" s="907"/>
      <c r="Q19" s="718"/>
      <c r="R19" s="718"/>
      <c r="S19" s="912"/>
      <c r="T19" s="795"/>
      <c r="U19" s="720"/>
      <c r="V19" s="1080"/>
      <c r="W19" s="757"/>
      <c r="X19" s="714"/>
      <c r="Y19" s="714"/>
      <c r="Z19" s="714"/>
      <c r="AA19" s="720"/>
      <c r="AB19" s="1080"/>
      <c r="AC19" s="718"/>
      <c r="AD19" s="714"/>
      <c r="AE19" s="714"/>
      <c r="AF19" s="720"/>
      <c r="AG19" s="1080"/>
      <c r="AH19" s="718"/>
      <c r="AI19" s="714"/>
      <c r="AJ19" s="714"/>
      <c r="AK19" s="720"/>
      <c r="AL19" s="1080"/>
      <c r="AM19" s="714"/>
      <c r="AN19" s="714"/>
      <c r="AO19" s="720"/>
      <c r="AP19" s="1080"/>
      <c r="AQ19" s="714"/>
    </row>
    <row r="20" spans="1:44" s="213" customFormat="1" ht="30" hidden="1" customHeight="1">
      <c r="A20" s="494"/>
      <c r="B20" s="495"/>
      <c r="C20" s="496"/>
      <c r="D20" s="511"/>
      <c r="E20" s="898"/>
      <c r="F20" s="898"/>
      <c r="G20" s="898"/>
      <c r="H20" s="898"/>
      <c r="I20" s="908"/>
      <c r="J20" s="898"/>
      <c r="K20" s="898"/>
      <c r="L20" s="898"/>
      <c r="M20" s="898"/>
      <c r="N20" s="909"/>
      <c r="O20" s="909"/>
      <c r="P20" s="908"/>
      <c r="Q20" s="722"/>
      <c r="R20" s="722"/>
      <c r="S20" s="912"/>
      <c r="T20" s="909"/>
      <c r="U20" s="724"/>
      <c r="V20" s="1081"/>
      <c r="W20" s="759"/>
      <c r="X20" s="714"/>
      <c r="Y20" s="714"/>
      <c r="Z20" s="714"/>
      <c r="AA20" s="724"/>
      <c r="AB20" s="1081"/>
      <c r="AC20" s="722"/>
      <c r="AD20" s="714"/>
      <c r="AE20" s="714"/>
      <c r="AF20" s="724"/>
      <c r="AG20" s="1081"/>
      <c r="AH20" s="722"/>
      <c r="AI20" s="714"/>
      <c r="AJ20" s="714"/>
      <c r="AK20" s="724"/>
      <c r="AL20" s="1081"/>
      <c r="AM20" s="714"/>
      <c r="AN20" s="714"/>
      <c r="AO20" s="724"/>
      <c r="AP20" s="1081"/>
      <c r="AQ20" s="714"/>
    </row>
    <row r="21" spans="1:44" s="213" customFormat="1" ht="30" hidden="1" customHeight="1">
      <c r="A21" s="307"/>
      <c r="B21" s="214"/>
      <c r="C21" s="164"/>
      <c r="D21" s="500"/>
      <c r="E21" s="898"/>
      <c r="F21" s="898"/>
      <c r="G21" s="898"/>
      <c r="H21" s="898"/>
      <c r="I21" s="908"/>
      <c r="J21" s="898"/>
      <c r="K21" s="898"/>
      <c r="L21" s="898"/>
      <c r="M21" s="898"/>
      <c r="N21" s="909"/>
      <c r="O21" s="909"/>
      <c r="P21" s="908"/>
      <c r="Q21" s="722"/>
      <c r="R21" s="722"/>
      <c r="S21" s="912"/>
      <c r="T21" s="909"/>
      <c r="U21" s="724"/>
      <c r="V21" s="1081"/>
      <c r="W21" s="759"/>
      <c r="X21" s="714"/>
      <c r="Y21" s="714"/>
      <c r="Z21" s="714"/>
      <c r="AA21" s="724"/>
      <c r="AB21" s="1081"/>
      <c r="AC21" s="722"/>
      <c r="AD21" s="714"/>
      <c r="AE21" s="714"/>
      <c r="AF21" s="724"/>
      <c r="AG21" s="1081"/>
      <c r="AH21" s="722"/>
      <c r="AI21" s="714"/>
      <c r="AJ21" s="714"/>
      <c r="AK21" s="724"/>
      <c r="AL21" s="1081"/>
      <c r="AM21" s="714"/>
      <c r="AN21" s="714"/>
      <c r="AO21" s="724"/>
      <c r="AP21" s="1081"/>
      <c r="AQ21" s="714"/>
    </row>
    <row r="22" spans="1:44" s="213" customFormat="1" ht="30" hidden="1" customHeight="1">
      <c r="A22" s="501"/>
      <c r="B22" s="502"/>
      <c r="C22" s="503"/>
      <c r="D22" s="504"/>
      <c r="E22" s="899"/>
      <c r="F22" s="899"/>
      <c r="G22" s="899"/>
      <c r="H22" s="899"/>
      <c r="I22" s="911"/>
      <c r="J22" s="899"/>
      <c r="K22" s="899"/>
      <c r="L22" s="899"/>
      <c r="M22" s="899"/>
      <c r="N22" s="912"/>
      <c r="O22" s="912"/>
      <c r="P22" s="911"/>
      <c r="Q22" s="727"/>
      <c r="R22" s="727"/>
      <c r="S22" s="912"/>
      <c r="T22" s="912"/>
      <c r="U22" s="729"/>
      <c r="V22" s="1082"/>
      <c r="W22" s="762"/>
      <c r="X22" s="714"/>
      <c r="Y22" s="714"/>
      <c r="Z22" s="714"/>
      <c r="AA22" s="729"/>
      <c r="AB22" s="1082"/>
      <c r="AC22" s="727"/>
      <c r="AD22" s="714"/>
      <c r="AE22" s="714"/>
      <c r="AF22" s="729"/>
      <c r="AG22" s="1082"/>
      <c r="AH22" s="727"/>
      <c r="AI22" s="714"/>
      <c r="AJ22" s="714"/>
      <c r="AK22" s="729"/>
      <c r="AL22" s="1082"/>
      <c r="AM22" s="714"/>
      <c r="AN22" s="714"/>
      <c r="AO22" s="729"/>
      <c r="AP22" s="1082"/>
      <c r="AQ22" s="714"/>
    </row>
    <row r="23" spans="1:44" ht="30" hidden="1" customHeight="1">
      <c r="A23" s="506"/>
      <c r="B23" s="439"/>
      <c r="C23" s="439"/>
      <c r="D23" s="439"/>
      <c r="E23" s="899"/>
      <c r="F23" s="899"/>
      <c r="G23" s="899"/>
      <c r="H23" s="899"/>
      <c r="I23" s="911"/>
      <c r="J23" s="899"/>
      <c r="K23" s="899"/>
      <c r="L23" s="899"/>
      <c r="M23" s="899"/>
      <c r="N23" s="912"/>
      <c r="O23" s="912"/>
      <c r="P23" s="911"/>
      <c r="Q23" s="727"/>
      <c r="R23" s="727"/>
      <c r="S23" s="912"/>
      <c r="T23" s="912"/>
      <c r="U23" s="729"/>
      <c r="V23" s="1082"/>
      <c r="W23" s="762"/>
      <c r="X23" s="714"/>
      <c r="Y23" s="714"/>
      <c r="Z23" s="714"/>
      <c r="AA23" s="729"/>
      <c r="AB23" s="1082"/>
      <c r="AC23" s="727"/>
      <c r="AD23" s="714"/>
      <c r="AE23" s="714"/>
      <c r="AF23" s="729"/>
      <c r="AG23" s="1082"/>
      <c r="AH23" s="727"/>
      <c r="AI23" s="714"/>
      <c r="AJ23" s="714"/>
      <c r="AK23" s="729"/>
      <c r="AL23" s="1082"/>
      <c r="AM23" s="714"/>
      <c r="AN23" s="714"/>
      <c r="AO23" s="729"/>
      <c r="AP23" s="1082"/>
      <c r="AQ23" s="714"/>
    </row>
    <row r="24" spans="1:44" ht="43.5" customHeight="1">
      <c r="A24" s="507"/>
      <c r="B24" s="441"/>
      <c r="C24" s="441"/>
      <c r="D24" s="441"/>
      <c r="E24" s="897" t="s">
        <v>24</v>
      </c>
      <c r="F24" s="897" t="s">
        <v>24</v>
      </c>
      <c r="G24" s="897" t="s">
        <v>24</v>
      </c>
      <c r="H24" s="905" t="s">
        <v>25</v>
      </c>
      <c r="I24" s="906" t="s">
        <v>26</v>
      </c>
      <c r="J24" s="897" t="s">
        <v>24</v>
      </c>
      <c r="K24" s="897" t="s">
        <v>24</v>
      </c>
      <c r="L24" s="897" t="s">
        <v>24</v>
      </c>
      <c r="M24" s="897" t="s">
        <v>24</v>
      </c>
      <c r="N24" s="905" t="s">
        <v>78</v>
      </c>
      <c r="O24" s="905" t="s">
        <v>79</v>
      </c>
      <c r="P24" s="906" t="s">
        <v>26</v>
      </c>
      <c r="Q24" s="713" t="s">
        <v>24</v>
      </c>
      <c r="R24" s="713" t="s">
        <v>24</v>
      </c>
      <c r="S24" s="912" t="s">
        <v>80</v>
      </c>
      <c r="T24" s="905" t="s">
        <v>80</v>
      </c>
      <c r="U24" s="1139" t="s">
        <v>26</v>
      </c>
      <c r="V24" s="713" t="s">
        <v>24</v>
      </c>
      <c r="W24" s="713" t="s">
        <v>24</v>
      </c>
      <c r="X24" s="912" t="s">
        <v>80</v>
      </c>
      <c r="Y24" s="905" t="s">
        <v>80</v>
      </c>
      <c r="Z24" s="1089" t="s">
        <v>81</v>
      </c>
      <c r="AA24" s="715" t="s">
        <v>26</v>
      </c>
      <c r="AB24" s="1079" t="s">
        <v>24</v>
      </c>
      <c r="AC24" s="713" t="s">
        <v>24</v>
      </c>
      <c r="AD24" s="912" t="s">
        <v>80</v>
      </c>
      <c r="AE24" s="905" t="s">
        <v>80</v>
      </c>
      <c r="AF24" s="715" t="s">
        <v>26</v>
      </c>
      <c r="AG24" s="1079" t="s">
        <v>24</v>
      </c>
      <c r="AH24" s="713" t="s">
        <v>82</v>
      </c>
      <c r="AI24" s="912" t="s">
        <v>80</v>
      </c>
      <c r="AJ24" s="905" t="s">
        <v>80</v>
      </c>
      <c r="AK24" s="715" t="s">
        <v>26</v>
      </c>
      <c r="AL24" s="1079" t="s">
        <v>24</v>
      </c>
      <c r="AM24" s="912" t="s">
        <v>80</v>
      </c>
      <c r="AN24" s="905" t="s">
        <v>80</v>
      </c>
      <c r="AO24" s="715" t="s">
        <v>26</v>
      </c>
      <c r="AP24" s="1079" t="s">
        <v>24</v>
      </c>
      <c r="AQ24" s="714"/>
      <c r="AR24" s="1966"/>
    </row>
    <row r="25" spans="1:44" ht="50.25" customHeight="1">
      <c r="A25" s="2046" t="s">
        <v>21</v>
      </c>
      <c r="B25" s="2047"/>
      <c r="C25" s="2047"/>
      <c r="D25" s="505"/>
      <c r="E25" s="822" t="s">
        <v>83</v>
      </c>
      <c r="F25" s="913" t="s">
        <v>84</v>
      </c>
      <c r="G25" s="913" t="s">
        <v>85</v>
      </c>
      <c r="H25" s="914" t="s">
        <v>86</v>
      </c>
      <c r="I25" s="915" t="s">
        <v>87</v>
      </c>
      <c r="J25" s="924" t="s">
        <v>88</v>
      </c>
      <c r="K25" s="924" t="s">
        <v>89</v>
      </c>
      <c r="L25" s="924" t="s">
        <v>90</v>
      </c>
      <c r="M25" s="924" t="s">
        <v>91</v>
      </c>
      <c r="N25" s="912"/>
      <c r="O25" s="912"/>
      <c r="P25" s="915" t="s">
        <v>92</v>
      </c>
      <c r="Q25" s="796" t="s">
        <v>93</v>
      </c>
      <c r="R25" s="796" t="s">
        <v>94</v>
      </c>
      <c r="S25" s="912"/>
      <c r="T25" s="912"/>
      <c r="U25" s="1140"/>
      <c r="V25" s="796" t="s">
        <v>95</v>
      </c>
      <c r="W25" s="796" t="s">
        <v>96</v>
      </c>
      <c r="X25" s="714"/>
      <c r="Y25" s="714"/>
      <c r="Z25" s="1090"/>
      <c r="AA25" s="880" t="s">
        <v>97</v>
      </c>
      <c r="AB25" s="1625" t="s">
        <v>98</v>
      </c>
      <c r="AC25" s="796" t="s">
        <v>99</v>
      </c>
      <c r="AD25" s="714"/>
      <c r="AE25" s="714"/>
      <c r="AF25" s="880" t="s">
        <v>100</v>
      </c>
      <c r="AG25" s="1625" t="s">
        <v>101</v>
      </c>
      <c r="AH25" s="796" t="s">
        <v>102</v>
      </c>
      <c r="AI25" s="714"/>
      <c r="AJ25" s="714"/>
      <c r="AK25" s="880" t="s">
        <v>100</v>
      </c>
      <c r="AL25" s="1625" t="s">
        <v>103</v>
      </c>
      <c r="AM25" s="714"/>
      <c r="AN25" s="714"/>
      <c r="AO25" s="880" t="s">
        <v>104</v>
      </c>
      <c r="AP25" s="1625" t="s">
        <v>105</v>
      </c>
      <c r="AQ25" s="714"/>
      <c r="AR25" s="1967"/>
    </row>
    <row r="26" spans="1:44" ht="73.5" customHeight="1">
      <c r="A26" s="734" t="s">
        <v>27</v>
      </c>
      <c r="B26" s="53" t="s">
        <v>28</v>
      </c>
      <c r="C26" s="53" t="s">
        <v>40</v>
      </c>
      <c r="D26" s="87" t="s">
        <v>48</v>
      </c>
      <c r="E26" s="910" t="s">
        <v>106</v>
      </c>
      <c r="F26" s="916" t="s">
        <v>107</v>
      </c>
      <c r="G26" s="916" t="s">
        <v>108</v>
      </c>
      <c r="H26" s="912"/>
      <c r="I26" s="911"/>
      <c r="J26" s="899" t="s">
        <v>109</v>
      </c>
      <c r="K26" s="899" t="s">
        <v>110</v>
      </c>
      <c r="L26" s="899" t="s">
        <v>111</v>
      </c>
      <c r="M26" s="899" t="s">
        <v>112</v>
      </c>
      <c r="N26" s="912"/>
      <c r="O26" s="912"/>
      <c r="P26" s="911"/>
      <c r="Q26" s="727" t="s">
        <v>113</v>
      </c>
      <c r="R26" s="727" t="s">
        <v>114</v>
      </c>
      <c r="S26" s="912"/>
      <c r="T26" s="912"/>
      <c r="U26" s="1140"/>
      <c r="V26" s="899" t="s">
        <v>115</v>
      </c>
      <c r="W26" s="727" t="s">
        <v>116</v>
      </c>
      <c r="X26" s="714"/>
      <c r="Y26" s="714"/>
      <c r="Z26" s="1090"/>
      <c r="AA26" s="729"/>
      <c r="AB26" s="1082" t="s">
        <v>117</v>
      </c>
      <c r="AC26" s="727" t="s">
        <v>118</v>
      </c>
      <c r="AD26" s="714"/>
      <c r="AE26" s="714"/>
      <c r="AF26" s="729"/>
      <c r="AG26" s="1082" t="s">
        <v>119</v>
      </c>
      <c r="AH26" s="727" t="s">
        <v>120</v>
      </c>
      <c r="AI26" s="714"/>
      <c r="AJ26" s="714"/>
      <c r="AK26" s="729"/>
      <c r="AL26" s="1082" t="s">
        <v>121</v>
      </c>
      <c r="AM26" s="714" t="s">
        <v>122</v>
      </c>
      <c r="AN26" s="714"/>
      <c r="AO26" s="729"/>
      <c r="AP26" s="1082" t="s">
        <v>123</v>
      </c>
      <c r="AQ26" s="818" t="s">
        <v>80</v>
      </c>
      <c r="AR26" s="1967" t="s">
        <v>124</v>
      </c>
    </row>
    <row r="27" spans="1:44" s="702" customFormat="1" ht="30" customHeight="1">
      <c r="A27" s="1144" t="s">
        <v>49</v>
      </c>
      <c r="B27" s="735" t="s">
        <v>50</v>
      </c>
      <c r="C27" s="736">
        <v>1973113</v>
      </c>
      <c r="D27" s="737">
        <v>2517505</v>
      </c>
      <c r="E27" s="899" t="s">
        <v>125</v>
      </c>
      <c r="F27" s="899" t="s">
        <v>125</v>
      </c>
      <c r="G27" s="899" t="s">
        <v>125</v>
      </c>
      <c r="H27" s="912" t="s">
        <v>125</v>
      </c>
      <c r="I27" s="911" t="s">
        <v>126</v>
      </c>
      <c r="J27" s="899" t="s">
        <v>125</v>
      </c>
      <c r="K27" s="899" t="s">
        <v>125</v>
      </c>
      <c r="L27" s="899" t="s">
        <v>125</v>
      </c>
      <c r="M27" s="899" t="s">
        <v>125</v>
      </c>
      <c r="N27" s="912" t="s">
        <v>126</v>
      </c>
      <c r="O27" s="912" t="s">
        <v>126</v>
      </c>
      <c r="P27" s="911"/>
      <c r="Q27" s="899"/>
      <c r="R27" s="899" t="s">
        <v>125</v>
      </c>
      <c r="S27" s="912" t="s">
        <v>126</v>
      </c>
      <c r="T27" s="912" t="s">
        <v>126</v>
      </c>
      <c r="U27" s="1084"/>
      <c r="V27" s="1086" t="s">
        <v>125</v>
      </c>
      <c r="W27" s="764" t="s">
        <v>125</v>
      </c>
      <c r="X27" s="905" t="s">
        <v>125</v>
      </c>
      <c r="Y27" s="905" t="s">
        <v>125</v>
      </c>
      <c r="Z27" s="1089"/>
      <c r="AA27" s="1084"/>
      <c r="AB27" s="1086"/>
      <c r="AC27" s="899"/>
      <c r="AD27" s="905" t="s">
        <v>125</v>
      </c>
      <c r="AE27" s="905" t="s">
        <v>126</v>
      </c>
      <c r="AF27" s="729"/>
      <c r="AG27" s="1082"/>
      <c r="AH27" s="899" t="s">
        <v>125</v>
      </c>
      <c r="AI27" s="905" t="s">
        <v>125</v>
      </c>
      <c r="AJ27" s="905" t="s">
        <v>125</v>
      </c>
      <c r="AK27" s="729"/>
      <c r="AL27" s="1082"/>
      <c r="AM27" s="905"/>
      <c r="AN27" s="905" t="s">
        <v>126</v>
      </c>
      <c r="AO27" s="729"/>
      <c r="AP27" s="1086" t="s">
        <v>125</v>
      </c>
      <c r="AQ27" s="905" t="s">
        <v>125</v>
      </c>
      <c r="AR27" s="1968" t="s">
        <v>125</v>
      </c>
    </row>
    <row r="28" spans="1:44" s="702" customFormat="1" ht="30" customHeight="1">
      <c r="A28" s="1145" t="s">
        <v>51</v>
      </c>
      <c r="B28" s="739" t="s">
        <v>52</v>
      </c>
      <c r="C28" s="740">
        <v>1975972</v>
      </c>
      <c r="D28" s="741">
        <v>2528461</v>
      </c>
      <c r="E28" s="899" t="s">
        <v>125</v>
      </c>
      <c r="F28" s="899" t="s">
        <v>125</v>
      </c>
      <c r="G28" s="899" t="s">
        <v>125</v>
      </c>
      <c r="H28" s="912" t="s">
        <v>125</v>
      </c>
      <c r="I28" s="911" t="s">
        <v>126</v>
      </c>
      <c r="J28" s="899" t="s">
        <v>125</v>
      </c>
      <c r="K28" s="899" t="s">
        <v>125</v>
      </c>
      <c r="L28" s="899" t="s">
        <v>125</v>
      </c>
      <c r="M28" s="899" t="s">
        <v>125</v>
      </c>
      <c r="N28" s="912" t="s">
        <v>125</v>
      </c>
      <c r="O28" s="912" t="s">
        <v>125</v>
      </c>
      <c r="P28" s="911"/>
      <c r="Q28" s="899"/>
      <c r="R28" s="899" t="s">
        <v>125</v>
      </c>
      <c r="S28" s="912" t="s">
        <v>125</v>
      </c>
      <c r="T28" s="912" t="s">
        <v>125</v>
      </c>
      <c r="U28" s="1084"/>
      <c r="V28" s="1086" t="s">
        <v>125</v>
      </c>
      <c r="W28" s="764" t="s">
        <v>125</v>
      </c>
      <c r="X28" s="905" t="s">
        <v>125</v>
      </c>
      <c r="Y28" s="905" t="s">
        <v>125</v>
      </c>
      <c r="Z28" s="1089"/>
      <c r="AA28" s="1084"/>
      <c r="AB28" s="1086" t="s">
        <v>125</v>
      </c>
      <c r="AC28" s="899" t="s">
        <v>125</v>
      </c>
      <c r="AD28" s="905" t="s">
        <v>125</v>
      </c>
      <c r="AE28" s="905" t="s">
        <v>126</v>
      </c>
      <c r="AF28" s="729"/>
      <c r="AG28" s="1082" t="s">
        <v>125</v>
      </c>
      <c r="AH28" s="899" t="s">
        <v>125</v>
      </c>
      <c r="AI28" s="905" t="s">
        <v>125</v>
      </c>
      <c r="AJ28" s="905" t="s">
        <v>125</v>
      </c>
      <c r="AK28" s="729"/>
      <c r="AL28" s="1082" t="s">
        <v>125</v>
      </c>
      <c r="AM28" s="905"/>
      <c r="AN28" s="905" t="s">
        <v>125</v>
      </c>
      <c r="AO28" s="729"/>
      <c r="AP28" s="1086" t="s">
        <v>125</v>
      </c>
      <c r="AQ28" s="905" t="s">
        <v>125</v>
      </c>
      <c r="AR28" s="1968" t="s">
        <v>125</v>
      </c>
    </row>
    <row r="29" spans="1:44" s="702" customFormat="1" ht="30" customHeight="1">
      <c r="A29" s="1145" t="s">
        <v>53</v>
      </c>
      <c r="B29" s="739" t="s">
        <v>54</v>
      </c>
      <c r="C29" s="740">
        <v>1974606</v>
      </c>
      <c r="D29" s="741">
        <v>2519112</v>
      </c>
      <c r="E29" s="899" t="s">
        <v>125</v>
      </c>
      <c r="F29" s="899" t="s">
        <v>125</v>
      </c>
      <c r="G29" s="899" t="s">
        <v>127</v>
      </c>
      <c r="H29" s="912" t="s">
        <v>126</v>
      </c>
      <c r="I29" s="911" t="s">
        <v>126</v>
      </c>
      <c r="J29" s="899"/>
      <c r="K29" s="899" t="s">
        <v>125</v>
      </c>
      <c r="L29" s="899" t="s">
        <v>125</v>
      </c>
      <c r="M29" s="899"/>
      <c r="N29" s="912" t="s">
        <v>126</v>
      </c>
      <c r="O29" s="912" t="s">
        <v>126</v>
      </c>
      <c r="P29" s="911"/>
      <c r="Q29" s="899"/>
      <c r="R29" s="899"/>
      <c r="S29" s="912" t="s">
        <v>125</v>
      </c>
      <c r="T29" s="912" t="s">
        <v>125</v>
      </c>
      <c r="U29" s="1084"/>
      <c r="V29" s="1086"/>
      <c r="W29" s="764"/>
      <c r="X29" s="905" t="s">
        <v>125</v>
      </c>
      <c r="Y29" s="905" t="s">
        <v>125</v>
      </c>
      <c r="Z29" s="1089" t="s">
        <v>128</v>
      </c>
      <c r="AA29" s="1084"/>
      <c r="AB29" s="1086"/>
      <c r="AC29" s="899"/>
      <c r="AD29" s="905" t="s">
        <v>126</v>
      </c>
      <c r="AE29" s="905" t="s">
        <v>125</v>
      </c>
      <c r="AF29" s="729"/>
      <c r="AG29" s="1082"/>
      <c r="AH29" s="899" t="s">
        <v>125</v>
      </c>
      <c r="AI29" s="905" t="s">
        <v>125</v>
      </c>
      <c r="AJ29" s="905" t="s">
        <v>125</v>
      </c>
      <c r="AK29" s="729"/>
      <c r="AL29" s="1082"/>
      <c r="AM29" s="905"/>
      <c r="AN29" s="905" t="s">
        <v>125</v>
      </c>
      <c r="AO29" s="729"/>
      <c r="AP29" s="1086" t="s">
        <v>126</v>
      </c>
      <c r="AQ29" s="905" t="s">
        <v>125</v>
      </c>
      <c r="AR29" s="1968" t="s">
        <v>125</v>
      </c>
    </row>
    <row r="30" spans="1:44" s="702" customFormat="1" ht="30" customHeight="1">
      <c r="A30" s="1145" t="s">
        <v>57</v>
      </c>
      <c r="B30" s="739" t="s">
        <v>58</v>
      </c>
      <c r="C30" s="740">
        <v>1973602</v>
      </c>
      <c r="D30" s="741">
        <v>2521796</v>
      </c>
      <c r="E30" s="899" t="s">
        <v>125</v>
      </c>
      <c r="F30" s="899" t="s">
        <v>125</v>
      </c>
      <c r="G30" s="899" t="s">
        <v>125</v>
      </c>
      <c r="H30" s="912" t="s">
        <v>125</v>
      </c>
      <c r="I30" s="911" t="s">
        <v>126</v>
      </c>
      <c r="J30" s="899" t="s">
        <v>125</v>
      </c>
      <c r="K30" s="899" t="s">
        <v>125</v>
      </c>
      <c r="L30" s="899"/>
      <c r="M30" s="899"/>
      <c r="N30" s="912" t="s">
        <v>125</v>
      </c>
      <c r="O30" s="912" t="s">
        <v>125</v>
      </c>
      <c r="P30" s="911"/>
      <c r="Q30" s="899"/>
      <c r="R30" s="899" t="s">
        <v>125</v>
      </c>
      <c r="S30" s="912" t="s">
        <v>125</v>
      </c>
      <c r="T30" s="912" t="s">
        <v>126</v>
      </c>
      <c r="U30" s="1084"/>
      <c r="V30" s="1086" t="s">
        <v>125</v>
      </c>
      <c r="W30" s="764" t="s">
        <v>125</v>
      </c>
      <c r="X30" s="905" t="s">
        <v>125</v>
      </c>
      <c r="Y30" s="905" t="s">
        <v>126</v>
      </c>
      <c r="Z30" s="1089"/>
      <c r="AA30" s="1084"/>
      <c r="AB30" s="1086"/>
      <c r="AC30" s="899"/>
      <c r="AD30" s="905" t="s">
        <v>125</v>
      </c>
      <c r="AE30" s="905" t="s">
        <v>126</v>
      </c>
      <c r="AF30" s="1084"/>
      <c r="AG30" s="1086"/>
      <c r="AH30" s="899" t="s">
        <v>125</v>
      </c>
      <c r="AI30" s="905" t="s">
        <v>125</v>
      </c>
      <c r="AJ30" s="905" t="s">
        <v>125</v>
      </c>
      <c r="AK30" s="1084"/>
      <c r="AL30" s="1086"/>
      <c r="AM30" s="905"/>
      <c r="AN30" s="905" t="s">
        <v>125</v>
      </c>
      <c r="AO30" s="1084"/>
      <c r="AP30" s="1086" t="s">
        <v>125</v>
      </c>
      <c r="AQ30" s="905" t="s">
        <v>125</v>
      </c>
      <c r="AR30" s="1968" t="s">
        <v>125</v>
      </c>
    </row>
    <row r="31" spans="1:44" s="702" customFormat="1" ht="30" customHeight="1">
      <c r="A31" s="1145" t="s">
        <v>59</v>
      </c>
      <c r="B31" s="739" t="s">
        <v>60</v>
      </c>
      <c r="C31" s="740">
        <v>1975657</v>
      </c>
      <c r="D31" s="741">
        <v>2423752</v>
      </c>
      <c r="E31" s="899" t="s">
        <v>125</v>
      </c>
      <c r="F31" s="899"/>
      <c r="G31" s="899" t="s">
        <v>125</v>
      </c>
      <c r="H31" s="912" t="s">
        <v>125</v>
      </c>
      <c r="I31" s="911" t="s">
        <v>126</v>
      </c>
      <c r="J31" s="899" t="s">
        <v>125</v>
      </c>
      <c r="K31" s="899"/>
      <c r="L31" s="899"/>
      <c r="M31" s="899"/>
      <c r="N31" s="912" t="s">
        <v>126</v>
      </c>
      <c r="O31" s="912" t="s">
        <v>125</v>
      </c>
      <c r="P31" s="911"/>
      <c r="Q31" s="899"/>
      <c r="R31" s="899" t="s">
        <v>125</v>
      </c>
      <c r="S31" s="912" t="s">
        <v>126</v>
      </c>
      <c r="T31" s="912" t="s">
        <v>126</v>
      </c>
      <c r="U31" s="1084"/>
      <c r="V31" s="1086"/>
      <c r="W31" s="764" t="s">
        <v>125</v>
      </c>
      <c r="X31" s="905" t="s">
        <v>125</v>
      </c>
      <c r="Y31" s="905" t="s">
        <v>125</v>
      </c>
      <c r="Z31" s="1089" t="s">
        <v>128</v>
      </c>
      <c r="AA31" s="1084"/>
      <c r="AB31" s="1086"/>
      <c r="AC31" s="899"/>
      <c r="AD31" s="905" t="s">
        <v>125</v>
      </c>
      <c r="AE31" s="905" t="s">
        <v>126</v>
      </c>
      <c r="AF31" s="1084"/>
      <c r="AG31" s="1086"/>
      <c r="AH31" s="899" t="s">
        <v>125</v>
      </c>
      <c r="AI31" s="905" t="s">
        <v>125</v>
      </c>
      <c r="AJ31" s="905" t="s">
        <v>125</v>
      </c>
      <c r="AK31" s="1084"/>
      <c r="AL31" s="1086"/>
      <c r="AM31" s="905"/>
      <c r="AN31" s="905" t="s">
        <v>129</v>
      </c>
      <c r="AO31" s="1084"/>
      <c r="AP31" s="1086" t="s">
        <v>126</v>
      </c>
      <c r="AQ31" s="905" t="s">
        <v>126</v>
      </c>
      <c r="AR31" s="1968" t="s">
        <v>125</v>
      </c>
    </row>
    <row r="32" spans="1:44" s="702" customFormat="1" ht="30" customHeight="1">
      <c r="A32" s="1145" t="s">
        <v>61</v>
      </c>
      <c r="B32" s="739" t="s">
        <v>62</v>
      </c>
      <c r="C32" s="740">
        <v>1974377</v>
      </c>
      <c r="D32" s="741">
        <v>2499130</v>
      </c>
      <c r="E32" s="899"/>
      <c r="F32" s="899" t="s">
        <v>125</v>
      </c>
      <c r="G32" s="899" t="s">
        <v>125</v>
      </c>
      <c r="H32" s="912" t="s">
        <v>126</v>
      </c>
      <c r="I32" s="911" t="s">
        <v>126</v>
      </c>
      <c r="J32" s="899" t="s">
        <v>125</v>
      </c>
      <c r="K32" s="899"/>
      <c r="L32" s="899" t="s">
        <v>125</v>
      </c>
      <c r="M32" s="899"/>
      <c r="N32" s="912" t="s">
        <v>125</v>
      </c>
      <c r="O32" s="912" t="s">
        <v>126</v>
      </c>
      <c r="P32" s="911"/>
      <c r="Q32" s="899"/>
      <c r="R32" s="899"/>
      <c r="S32" s="912" t="s">
        <v>126</v>
      </c>
      <c r="T32" s="912" t="s">
        <v>125</v>
      </c>
      <c r="U32" s="1084"/>
      <c r="V32" s="1086"/>
      <c r="W32" s="764"/>
      <c r="X32" s="905" t="s">
        <v>126</v>
      </c>
      <c r="Y32" s="905" t="s">
        <v>126</v>
      </c>
      <c r="Z32" s="1089" t="s">
        <v>128</v>
      </c>
      <c r="AA32" s="1084"/>
      <c r="AB32" s="1086"/>
      <c r="AC32" s="899"/>
      <c r="AD32" s="905" t="s">
        <v>125</v>
      </c>
      <c r="AE32" s="905" t="s">
        <v>126</v>
      </c>
      <c r="AF32" s="1084"/>
      <c r="AG32" s="1086"/>
      <c r="AH32" s="899" t="s">
        <v>125</v>
      </c>
      <c r="AI32" s="905" t="s">
        <v>126</v>
      </c>
      <c r="AJ32" s="905" t="s">
        <v>125</v>
      </c>
      <c r="AK32" s="1084"/>
      <c r="AL32" s="1086"/>
      <c r="AM32" s="905"/>
      <c r="AN32" s="905" t="s">
        <v>126</v>
      </c>
      <c r="AO32" s="1084"/>
      <c r="AP32" s="1086" t="s">
        <v>125</v>
      </c>
      <c r="AQ32" s="905" t="s">
        <v>126</v>
      </c>
      <c r="AR32" s="1968" t="s">
        <v>125</v>
      </c>
    </row>
    <row r="33" spans="1:44" s="702" customFormat="1" ht="30" customHeight="1">
      <c r="A33" s="1145" t="s">
        <v>63</v>
      </c>
      <c r="B33" s="739" t="s">
        <v>64</v>
      </c>
      <c r="C33" s="740">
        <v>1974558</v>
      </c>
      <c r="D33" s="741">
        <v>2529262</v>
      </c>
      <c r="E33" s="899" t="s">
        <v>125</v>
      </c>
      <c r="F33" s="899"/>
      <c r="G33" s="899"/>
      <c r="H33" s="912" t="s">
        <v>125</v>
      </c>
      <c r="I33" s="911" t="s">
        <v>126</v>
      </c>
      <c r="J33" s="899" t="s">
        <v>125</v>
      </c>
      <c r="K33" s="899" t="s">
        <v>130</v>
      </c>
      <c r="L33" s="899"/>
      <c r="M33" s="899"/>
      <c r="N33" s="912" t="s">
        <v>125</v>
      </c>
      <c r="O33" s="912" t="s">
        <v>126</v>
      </c>
      <c r="P33" s="911" t="s">
        <v>125</v>
      </c>
      <c r="Q33" s="899"/>
      <c r="R33" s="899"/>
      <c r="S33" s="912" t="s">
        <v>125</v>
      </c>
      <c r="T33" s="912" t="s">
        <v>125</v>
      </c>
      <c r="U33" s="1084"/>
      <c r="V33" s="1086" t="s">
        <v>125</v>
      </c>
      <c r="W33" s="764"/>
      <c r="X33" s="905" t="s">
        <v>125</v>
      </c>
      <c r="Y33" s="905" t="s">
        <v>125</v>
      </c>
      <c r="Z33" s="1089"/>
      <c r="AA33" s="1084"/>
      <c r="AB33" s="1086"/>
      <c r="AC33" s="899"/>
      <c r="AD33" s="905" t="s">
        <v>125</v>
      </c>
      <c r="AE33" s="905" t="s">
        <v>125</v>
      </c>
      <c r="AF33" s="1084"/>
      <c r="AG33" s="1086"/>
      <c r="AH33" s="899" t="s">
        <v>125</v>
      </c>
      <c r="AI33" s="905" t="s">
        <v>125</v>
      </c>
      <c r="AJ33" s="905" t="s">
        <v>125</v>
      </c>
      <c r="AK33" s="1084"/>
      <c r="AL33" s="1086"/>
      <c r="AM33" s="905"/>
      <c r="AN33" s="905" t="s">
        <v>125</v>
      </c>
      <c r="AO33" s="1084"/>
      <c r="AP33" s="1086" t="s">
        <v>126</v>
      </c>
      <c r="AQ33" s="905" t="s">
        <v>125</v>
      </c>
      <c r="AR33" s="1968" t="s">
        <v>125</v>
      </c>
    </row>
    <row r="34" spans="1:44" s="702" customFormat="1" ht="30" customHeight="1">
      <c r="A34" s="1145" t="s">
        <v>67</v>
      </c>
      <c r="B34" s="739" t="s">
        <v>68</v>
      </c>
      <c r="C34" s="740">
        <v>1975653</v>
      </c>
      <c r="D34" s="742">
        <v>2390629</v>
      </c>
      <c r="E34" s="899" t="s">
        <v>125</v>
      </c>
      <c r="F34" s="899" t="s">
        <v>125</v>
      </c>
      <c r="G34" s="899" t="s">
        <v>125</v>
      </c>
      <c r="H34" s="912" t="s">
        <v>126</v>
      </c>
      <c r="I34" s="911" t="s">
        <v>126</v>
      </c>
      <c r="J34" s="899" t="s">
        <v>125</v>
      </c>
      <c r="K34" s="899" t="s">
        <v>125</v>
      </c>
      <c r="L34" s="899"/>
      <c r="M34" s="899" t="s">
        <v>125</v>
      </c>
      <c r="N34" s="912" t="s">
        <v>126</v>
      </c>
      <c r="O34" s="912" t="s">
        <v>125</v>
      </c>
      <c r="P34" s="911"/>
      <c r="Q34" s="899"/>
      <c r="R34" s="899" t="s">
        <v>125</v>
      </c>
      <c r="S34" s="912" t="s">
        <v>126</v>
      </c>
      <c r="T34" s="912" t="s">
        <v>126</v>
      </c>
      <c r="U34" s="1084"/>
      <c r="V34" s="1086" t="s">
        <v>125</v>
      </c>
      <c r="W34" s="764" t="s">
        <v>125</v>
      </c>
      <c r="X34" s="905" t="s">
        <v>126</v>
      </c>
      <c r="Y34" s="905" t="s">
        <v>126</v>
      </c>
      <c r="Z34" s="1089" t="s">
        <v>128</v>
      </c>
      <c r="AA34" s="1084"/>
      <c r="AB34" s="1086"/>
      <c r="AC34" s="899"/>
      <c r="AD34" s="905" t="s">
        <v>126</v>
      </c>
      <c r="AE34" s="905" t="s">
        <v>126</v>
      </c>
      <c r="AF34" s="1084"/>
      <c r="AG34" s="1086" t="s">
        <v>125</v>
      </c>
      <c r="AH34" s="899" t="s">
        <v>125</v>
      </c>
      <c r="AI34" s="905" t="s">
        <v>126</v>
      </c>
      <c r="AJ34" s="905" t="s">
        <v>125</v>
      </c>
      <c r="AK34" s="1084"/>
      <c r="AL34" s="1086"/>
      <c r="AM34" s="905"/>
      <c r="AN34" s="905" t="s">
        <v>126</v>
      </c>
      <c r="AO34" s="1084"/>
      <c r="AP34" s="1086" t="s">
        <v>126</v>
      </c>
      <c r="AQ34" s="905" t="s">
        <v>126</v>
      </c>
      <c r="AR34" s="1968" t="s">
        <v>125</v>
      </c>
    </row>
    <row r="35" spans="1:44" s="702" customFormat="1" ht="30" customHeight="1">
      <c r="A35" s="738" t="s">
        <v>69</v>
      </c>
      <c r="B35" s="739" t="s">
        <v>70</v>
      </c>
      <c r="C35" s="740">
        <v>1970814</v>
      </c>
      <c r="D35" s="742">
        <v>2413537</v>
      </c>
      <c r="E35" s="899" t="s">
        <v>125</v>
      </c>
      <c r="F35" s="899" t="s">
        <v>125</v>
      </c>
      <c r="G35" s="899" t="s">
        <v>125</v>
      </c>
      <c r="H35" s="912" t="s">
        <v>125</v>
      </c>
      <c r="I35" s="911" t="s">
        <v>126</v>
      </c>
      <c r="J35" s="899" t="s">
        <v>125</v>
      </c>
      <c r="K35" s="899" t="s">
        <v>125</v>
      </c>
      <c r="L35" s="899" t="s">
        <v>125</v>
      </c>
      <c r="M35" s="899" t="s">
        <v>125</v>
      </c>
      <c r="N35" s="912" t="s">
        <v>125</v>
      </c>
      <c r="O35" s="912" t="s">
        <v>125</v>
      </c>
      <c r="P35" s="911"/>
      <c r="Q35" s="899"/>
      <c r="R35" s="899" t="s">
        <v>125</v>
      </c>
      <c r="S35" s="912" t="s">
        <v>125</v>
      </c>
      <c r="T35" s="912" t="s">
        <v>125</v>
      </c>
      <c r="U35" s="1084"/>
      <c r="V35" s="1086" t="s">
        <v>125</v>
      </c>
      <c r="W35" s="764" t="s">
        <v>125</v>
      </c>
      <c r="X35" s="905" t="s">
        <v>125</v>
      </c>
      <c r="Y35" s="905" t="s">
        <v>125</v>
      </c>
      <c r="Z35" s="1089"/>
      <c r="AA35" s="1084"/>
      <c r="AB35" s="1086"/>
      <c r="AC35" s="899"/>
      <c r="AD35" s="905" t="s">
        <v>125</v>
      </c>
      <c r="AE35" s="905" t="s">
        <v>125</v>
      </c>
      <c r="AF35" s="1084"/>
      <c r="AG35" s="1086"/>
      <c r="AH35" s="899" t="s">
        <v>125</v>
      </c>
      <c r="AI35" s="905" t="s">
        <v>125</v>
      </c>
      <c r="AJ35" s="905" t="s">
        <v>125</v>
      </c>
      <c r="AK35" s="1084"/>
      <c r="AL35" s="1086"/>
      <c r="AM35" s="905"/>
      <c r="AN35" s="905" t="s">
        <v>126</v>
      </c>
      <c r="AO35" s="1084"/>
      <c r="AP35" s="1086" t="s">
        <v>125</v>
      </c>
      <c r="AQ35" s="905" t="s">
        <v>125</v>
      </c>
      <c r="AR35" s="1968" t="s">
        <v>125</v>
      </c>
    </row>
    <row r="36" spans="1:44" s="702" customFormat="1" ht="30" customHeight="1">
      <c r="A36" s="738" t="s">
        <v>71</v>
      </c>
      <c r="B36" s="739" t="s">
        <v>72</v>
      </c>
      <c r="C36" s="740">
        <v>1975366</v>
      </c>
      <c r="D36" s="742">
        <v>2474460</v>
      </c>
      <c r="E36" s="900" t="s">
        <v>125</v>
      </c>
      <c r="F36" s="900" t="s">
        <v>125</v>
      </c>
      <c r="G36" s="900" t="s">
        <v>125</v>
      </c>
      <c r="H36" s="912" t="s">
        <v>125</v>
      </c>
      <c r="I36" s="917" t="s">
        <v>125</v>
      </c>
      <c r="J36" s="900" t="s">
        <v>125</v>
      </c>
      <c r="K36" s="900" t="s">
        <v>125</v>
      </c>
      <c r="L36" s="900" t="s">
        <v>125</v>
      </c>
      <c r="M36" s="900" t="s">
        <v>125</v>
      </c>
      <c r="N36" s="918" t="s">
        <v>126</v>
      </c>
      <c r="O36" s="918" t="s">
        <v>125</v>
      </c>
      <c r="P36" s="917"/>
      <c r="Q36" s="900"/>
      <c r="R36" s="900" t="s">
        <v>125</v>
      </c>
      <c r="S36" s="912" t="s">
        <v>125</v>
      </c>
      <c r="T36" s="918" t="s">
        <v>126</v>
      </c>
      <c r="U36" s="1085" t="s">
        <v>125</v>
      </c>
      <c r="V36" s="1087" t="s">
        <v>125</v>
      </c>
      <c r="W36" s="1142" t="s">
        <v>125</v>
      </c>
      <c r="X36" s="905" t="s">
        <v>125</v>
      </c>
      <c r="Y36" s="905" t="s">
        <v>125</v>
      </c>
      <c r="Z36" s="1089"/>
      <c r="AA36" s="1085"/>
      <c r="AB36" s="1087"/>
      <c r="AC36" s="900"/>
      <c r="AD36" s="905" t="s">
        <v>125</v>
      </c>
      <c r="AE36" s="905" t="s">
        <v>125</v>
      </c>
      <c r="AF36" s="1085"/>
      <c r="AG36" s="1087"/>
      <c r="AH36" s="900" t="s">
        <v>125</v>
      </c>
      <c r="AI36" s="905" t="s">
        <v>125</v>
      </c>
      <c r="AJ36" s="905" t="s">
        <v>125</v>
      </c>
      <c r="AK36" s="1085"/>
      <c r="AL36" s="1087"/>
      <c r="AM36" s="905"/>
      <c r="AN36" s="905" t="s">
        <v>126</v>
      </c>
      <c r="AO36" s="1085"/>
      <c r="AP36" s="1087" t="s">
        <v>125</v>
      </c>
      <c r="AQ36" s="905" t="s">
        <v>126</v>
      </c>
      <c r="AR36" s="1968" t="s">
        <v>125</v>
      </c>
    </row>
    <row r="37" spans="1:44" s="702" customFormat="1" ht="30" customHeight="1">
      <c r="A37" s="738" t="s">
        <v>73</v>
      </c>
      <c r="B37" s="739" t="s">
        <v>74</v>
      </c>
      <c r="C37" s="740">
        <v>1975631</v>
      </c>
      <c r="D37" s="742">
        <v>2506904</v>
      </c>
      <c r="E37" s="900" t="s">
        <v>125</v>
      </c>
      <c r="F37" s="900" t="s">
        <v>125</v>
      </c>
      <c r="G37" s="900" t="s">
        <v>125</v>
      </c>
      <c r="H37" s="912" t="s">
        <v>125</v>
      </c>
      <c r="I37" s="917" t="s">
        <v>126</v>
      </c>
      <c r="J37" s="900" t="s">
        <v>125</v>
      </c>
      <c r="K37" s="900" t="s">
        <v>125</v>
      </c>
      <c r="L37" s="900" t="s">
        <v>125</v>
      </c>
      <c r="M37" s="900" t="s">
        <v>125</v>
      </c>
      <c r="N37" s="918" t="s">
        <v>125</v>
      </c>
      <c r="O37" s="918" t="s">
        <v>126</v>
      </c>
      <c r="P37" s="917" t="s">
        <v>125</v>
      </c>
      <c r="Q37" s="900" t="s">
        <v>125</v>
      </c>
      <c r="R37" s="900" t="s">
        <v>125</v>
      </c>
      <c r="S37" s="912" t="s">
        <v>125</v>
      </c>
      <c r="T37" s="912" t="s">
        <v>125</v>
      </c>
      <c r="U37" s="1085"/>
      <c r="V37" s="1087" t="s">
        <v>125</v>
      </c>
      <c r="W37" s="1142" t="s">
        <v>125</v>
      </c>
      <c r="X37" s="905" t="s">
        <v>125</v>
      </c>
      <c r="Y37" s="905" t="s">
        <v>126</v>
      </c>
      <c r="Z37" s="1089"/>
      <c r="AA37" s="1085"/>
      <c r="AB37" s="1087" t="s">
        <v>125</v>
      </c>
      <c r="AC37" s="900" t="s">
        <v>125</v>
      </c>
      <c r="AD37" s="905" t="s">
        <v>125</v>
      </c>
      <c r="AE37" s="905" t="s">
        <v>125</v>
      </c>
      <c r="AF37" s="1085"/>
      <c r="AG37" s="1087" t="s">
        <v>125</v>
      </c>
      <c r="AH37" s="900" t="s">
        <v>125</v>
      </c>
      <c r="AI37" s="905" t="s">
        <v>125</v>
      </c>
      <c r="AJ37" s="905" t="s">
        <v>125</v>
      </c>
      <c r="AK37" s="1085"/>
      <c r="AL37" s="1087" t="s">
        <v>125</v>
      </c>
      <c r="AM37" s="905"/>
      <c r="AN37" s="905" t="s">
        <v>125</v>
      </c>
      <c r="AO37" s="1085"/>
      <c r="AP37" s="1087" t="s">
        <v>125</v>
      </c>
      <c r="AQ37" s="905" t="s">
        <v>125</v>
      </c>
      <c r="AR37" s="1968" t="s">
        <v>125</v>
      </c>
    </row>
    <row r="38" spans="1:44" s="702" customFormat="1" ht="30" customHeight="1">
      <c r="A38" s="738" t="s">
        <v>75</v>
      </c>
      <c r="B38" s="739" t="s">
        <v>76</v>
      </c>
      <c r="C38" s="740">
        <v>1975609</v>
      </c>
      <c r="D38" s="742">
        <v>2538516</v>
      </c>
      <c r="E38" s="900" t="s">
        <v>125</v>
      </c>
      <c r="F38" s="900" t="s">
        <v>125</v>
      </c>
      <c r="G38" s="900" t="s">
        <v>125</v>
      </c>
      <c r="H38" s="912" t="s">
        <v>125</v>
      </c>
      <c r="I38" s="917" t="s">
        <v>126</v>
      </c>
      <c r="J38" s="900" t="s">
        <v>125</v>
      </c>
      <c r="K38" s="900" t="s">
        <v>125</v>
      </c>
      <c r="L38" s="900" t="s">
        <v>125</v>
      </c>
      <c r="M38" s="900" t="s">
        <v>125</v>
      </c>
      <c r="N38" s="918" t="s">
        <v>125</v>
      </c>
      <c r="O38" s="918" t="s">
        <v>126</v>
      </c>
      <c r="P38" s="917"/>
      <c r="Q38" s="900"/>
      <c r="R38" s="900" t="s">
        <v>125</v>
      </c>
      <c r="S38" s="912" t="s">
        <v>126</v>
      </c>
      <c r="T38" s="912" t="s">
        <v>125</v>
      </c>
      <c r="U38" s="1085"/>
      <c r="V38" s="1087" t="s">
        <v>125</v>
      </c>
      <c r="W38" s="1142" t="s">
        <v>125</v>
      </c>
      <c r="X38" s="905" t="s">
        <v>126</v>
      </c>
      <c r="Y38" s="905" t="s">
        <v>126</v>
      </c>
      <c r="Z38" s="1089" t="s">
        <v>128</v>
      </c>
      <c r="AA38" s="1085"/>
      <c r="AB38" s="1087"/>
      <c r="AC38" s="900"/>
      <c r="AD38" s="905" t="s">
        <v>125</v>
      </c>
      <c r="AE38" s="905" t="s">
        <v>126</v>
      </c>
      <c r="AF38" s="1085"/>
      <c r="AG38" s="1087"/>
      <c r="AH38" s="900" t="s">
        <v>125</v>
      </c>
      <c r="AI38" s="905" t="s">
        <v>125</v>
      </c>
      <c r="AJ38" s="905" t="s">
        <v>125</v>
      </c>
      <c r="AK38" s="1085"/>
      <c r="AL38" s="1087"/>
      <c r="AM38" s="905"/>
      <c r="AN38" s="905" t="s">
        <v>125</v>
      </c>
      <c r="AO38" s="1085"/>
      <c r="AP38" s="1087" t="s">
        <v>125</v>
      </c>
      <c r="AQ38" s="905" t="s">
        <v>126</v>
      </c>
      <c r="AR38" s="1968" t="s">
        <v>125</v>
      </c>
    </row>
    <row r="39" spans="1:44" s="702" customFormat="1" ht="30" customHeight="1">
      <c r="A39" s="738" t="s">
        <v>77</v>
      </c>
      <c r="B39" s="739" t="s">
        <v>76</v>
      </c>
      <c r="C39" s="740">
        <v>1976176</v>
      </c>
      <c r="D39" s="742">
        <v>2492725</v>
      </c>
      <c r="E39" s="900" t="s">
        <v>125</v>
      </c>
      <c r="F39" s="900"/>
      <c r="G39" s="900"/>
      <c r="H39" s="912" t="s">
        <v>125</v>
      </c>
      <c r="I39" s="917" t="s">
        <v>126</v>
      </c>
      <c r="J39" s="900" t="s">
        <v>125</v>
      </c>
      <c r="K39" s="900" t="s">
        <v>125</v>
      </c>
      <c r="L39" s="900"/>
      <c r="M39" s="900"/>
      <c r="N39" s="918" t="s">
        <v>125</v>
      </c>
      <c r="O39" s="918" t="s">
        <v>125</v>
      </c>
      <c r="P39" s="917"/>
      <c r="Q39" s="900"/>
      <c r="R39" s="900"/>
      <c r="S39" s="912" t="s">
        <v>125</v>
      </c>
      <c r="T39" s="912" t="s">
        <v>125</v>
      </c>
      <c r="U39" s="1085"/>
      <c r="V39" s="1087" t="s">
        <v>125</v>
      </c>
      <c r="W39" s="1142"/>
      <c r="X39" s="905" t="s">
        <v>125</v>
      </c>
      <c r="Y39" s="905" t="s">
        <v>125</v>
      </c>
      <c r="Z39" s="1089"/>
      <c r="AA39" s="1085"/>
      <c r="AB39" s="1087"/>
      <c r="AC39" s="900"/>
      <c r="AD39" s="905" t="s">
        <v>125</v>
      </c>
      <c r="AE39" s="905" t="s">
        <v>125</v>
      </c>
      <c r="AF39" s="1085"/>
      <c r="AG39" s="1087"/>
      <c r="AH39" s="900" t="s">
        <v>125</v>
      </c>
      <c r="AI39" s="905" t="s">
        <v>125</v>
      </c>
      <c r="AJ39" s="905" t="s">
        <v>125</v>
      </c>
      <c r="AK39" s="1085"/>
      <c r="AL39" s="1087"/>
      <c r="AM39" s="905"/>
      <c r="AN39" s="905" t="s">
        <v>125</v>
      </c>
      <c r="AO39" s="1085"/>
      <c r="AP39" s="1087" t="s">
        <v>125</v>
      </c>
      <c r="AQ39" s="905" t="s">
        <v>125</v>
      </c>
      <c r="AR39" s="1969" t="s">
        <v>125</v>
      </c>
    </row>
    <row r="40" spans="1:44" ht="24.95" hidden="1" customHeight="1">
      <c r="A40" s="743" t="s">
        <v>55</v>
      </c>
      <c r="B40" s="744" t="s">
        <v>56</v>
      </c>
      <c r="C40" s="745">
        <v>1975966</v>
      </c>
      <c r="D40" s="746">
        <v>2535550</v>
      </c>
    </row>
    <row r="41" spans="1:44" ht="24.95" hidden="1" customHeight="1">
      <c r="A41" s="743" t="s">
        <v>65</v>
      </c>
      <c r="B41" s="744" t="s">
        <v>66</v>
      </c>
      <c r="C41" s="745">
        <v>1975650</v>
      </c>
      <c r="D41" s="747">
        <v>2530091</v>
      </c>
    </row>
    <row r="42" spans="1:44" s="1147" customFormat="1" ht="24.95" customHeight="1">
      <c r="A42" s="2048" t="s">
        <v>131</v>
      </c>
      <c r="B42" s="2049"/>
      <c r="C42" s="2049"/>
      <c r="D42" s="2050"/>
      <c r="E42" s="1146">
        <f>COUNTIF(E27:E39, "Y")</f>
        <v>12</v>
      </c>
      <c r="F42" s="1146">
        <f t="shared" ref="F42:AF42" si="0">COUNTIF(F27:F39, "Y")</f>
        <v>10</v>
      </c>
      <c r="G42" s="1146">
        <f t="shared" si="0"/>
        <v>10</v>
      </c>
      <c r="H42" s="1146">
        <f t="shared" si="0"/>
        <v>10</v>
      </c>
      <c r="I42" s="1146">
        <f t="shared" si="0"/>
        <v>1</v>
      </c>
      <c r="J42" s="1146">
        <f t="shared" si="0"/>
        <v>12</v>
      </c>
      <c r="K42" s="1146">
        <f t="shared" si="0"/>
        <v>10</v>
      </c>
      <c r="L42" s="1146">
        <f t="shared" si="0"/>
        <v>8</v>
      </c>
      <c r="M42" s="1146">
        <f t="shared" si="0"/>
        <v>7</v>
      </c>
      <c r="N42" s="1146">
        <f t="shared" si="0"/>
        <v>8</v>
      </c>
      <c r="O42" s="1146">
        <f t="shared" si="0"/>
        <v>7</v>
      </c>
      <c r="P42" s="1146">
        <f t="shared" si="0"/>
        <v>2</v>
      </c>
      <c r="Q42" s="1146">
        <f t="shared" si="0"/>
        <v>1</v>
      </c>
      <c r="R42" s="1146">
        <f t="shared" si="0"/>
        <v>9</v>
      </c>
      <c r="S42" s="1146">
        <f t="shared" si="0"/>
        <v>8</v>
      </c>
      <c r="T42" s="1146">
        <f t="shared" si="0"/>
        <v>8</v>
      </c>
      <c r="U42" s="1146">
        <f t="shared" si="0"/>
        <v>1</v>
      </c>
      <c r="V42" s="1146">
        <f t="shared" si="0"/>
        <v>10</v>
      </c>
      <c r="W42" s="1146">
        <f t="shared" si="0"/>
        <v>9</v>
      </c>
      <c r="X42" s="1146">
        <f t="shared" si="0"/>
        <v>10</v>
      </c>
      <c r="Y42" s="1146">
        <f t="shared" si="0"/>
        <v>8</v>
      </c>
      <c r="Z42" s="1146"/>
      <c r="AA42" s="1146"/>
      <c r="AB42" s="1146">
        <f t="shared" si="0"/>
        <v>2</v>
      </c>
      <c r="AC42" s="1146">
        <f t="shared" si="0"/>
        <v>2</v>
      </c>
      <c r="AD42" s="1146">
        <f t="shared" si="0"/>
        <v>11</v>
      </c>
      <c r="AE42" s="1146">
        <f t="shared" si="0"/>
        <v>6</v>
      </c>
      <c r="AF42" s="1146"/>
      <c r="AG42" s="1146">
        <f t="shared" ref="AG42:AK42" si="1">COUNTIF(AG27:AG39, "Y")</f>
        <v>3</v>
      </c>
      <c r="AH42" s="1146">
        <f t="shared" si="1"/>
        <v>13</v>
      </c>
      <c r="AI42" s="1146">
        <f t="shared" si="1"/>
        <v>11</v>
      </c>
      <c r="AJ42" s="1146">
        <f t="shared" si="1"/>
        <v>13</v>
      </c>
      <c r="AK42" s="1146"/>
      <c r="AL42" s="1146">
        <f t="shared" ref="AL42:AR42" si="2">COUNTIF(AL27:AL39, "Y")</f>
        <v>2</v>
      </c>
      <c r="AM42" s="1146"/>
      <c r="AN42" s="1146">
        <f>COUNTIF(AN27:AN39, "Y")</f>
        <v>7</v>
      </c>
      <c r="AO42" s="1146"/>
      <c r="AP42" s="1146">
        <f t="shared" si="2"/>
        <v>9</v>
      </c>
      <c r="AQ42" s="1146">
        <f t="shared" ref="AQ42" si="3">COUNTIF(AQ27:AQ39, "Y")</f>
        <v>8</v>
      </c>
      <c r="AR42" s="1970">
        <f t="shared" si="2"/>
        <v>13</v>
      </c>
    </row>
    <row r="43" spans="1:44" ht="34.9" customHeight="1">
      <c r="A43" s="493" t="s">
        <v>0</v>
      </c>
      <c r="B43" s="38"/>
      <c r="C43" s="38"/>
      <c r="D43" s="38"/>
      <c r="E43" s="1095" t="s">
        <v>132</v>
      </c>
      <c r="F43" s="1396">
        <f>MAX(E42:I42)</f>
        <v>12</v>
      </c>
      <c r="J43" s="1095" t="s">
        <v>132</v>
      </c>
      <c r="K43" s="1396">
        <f>MAX(J42:P42)</f>
        <v>12</v>
      </c>
      <c r="Q43" s="1095" t="s">
        <v>132</v>
      </c>
      <c r="R43" s="1396">
        <f>MAX(Q42:U42)</f>
        <v>9</v>
      </c>
      <c r="V43" s="1095" t="s">
        <v>132</v>
      </c>
      <c r="W43" s="1396">
        <f>MAX(V42:AA42)</f>
        <v>10</v>
      </c>
      <c r="AB43" s="1095" t="s">
        <v>132</v>
      </c>
      <c r="AC43" s="1396">
        <f>MAX(AB42:AF42)</f>
        <v>11</v>
      </c>
      <c r="AG43" s="1095" t="s">
        <v>132</v>
      </c>
      <c r="AH43" s="1396">
        <f>MAX(AG42:AK42)</f>
        <v>13</v>
      </c>
      <c r="AL43" s="1095" t="s">
        <v>132</v>
      </c>
      <c r="AM43" s="1396">
        <f>MAX(AL42:AO42)</f>
        <v>7</v>
      </c>
      <c r="AP43" s="1095" t="s">
        <v>132</v>
      </c>
      <c r="AQ43" s="1396">
        <f>MAX(AP42:AQ42)</f>
        <v>9</v>
      </c>
      <c r="AR43" s="1971"/>
    </row>
  </sheetData>
  <mergeCells count="3">
    <mergeCell ref="A3:C3"/>
    <mergeCell ref="A25:C25"/>
    <mergeCell ref="A42:D42"/>
  </mergeCells>
  <conditionalFormatting sqref="E43">
    <cfRule type="cellIs" dxfId="724" priority="16" operator="equal">
      <formula>"n"</formula>
    </cfRule>
  </conditionalFormatting>
  <conditionalFormatting sqref="E43">
    <cfRule type="cellIs" dxfId="723" priority="15" operator="equal">
      <formula>$E$4</formula>
    </cfRule>
  </conditionalFormatting>
  <conditionalFormatting sqref="J43">
    <cfRule type="cellIs" dxfId="722" priority="14" operator="equal">
      <formula>"n"</formula>
    </cfRule>
  </conditionalFormatting>
  <conditionalFormatting sqref="J43">
    <cfRule type="cellIs" dxfId="721" priority="13" operator="equal">
      <formula>$E$4</formula>
    </cfRule>
  </conditionalFormatting>
  <conditionalFormatting sqref="Q43">
    <cfRule type="cellIs" dxfId="720" priority="12" operator="equal">
      <formula>"n"</formula>
    </cfRule>
  </conditionalFormatting>
  <conditionalFormatting sqref="Q43">
    <cfRule type="cellIs" dxfId="719" priority="11" operator="equal">
      <formula>$E$4</formula>
    </cfRule>
  </conditionalFormatting>
  <conditionalFormatting sqref="V43">
    <cfRule type="cellIs" dxfId="718" priority="10" operator="equal">
      <formula>"n"</formula>
    </cfRule>
  </conditionalFormatting>
  <conditionalFormatting sqref="V43">
    <cfRule type="cellIs" dxfId="717" priority="9" operator="equal">
      <formula>$E$4</formula>
    </cfRule>
  </conditionalFormatting>
  <conditionalFormatting sqref="AB43">
    <cfRule type="cellIs" dxfId="716" priority="8" operator="equal">
      <formula>"n"</formula>
    </cfRule>
  </conditionalFormatting>
  <conditionalFormatting sqref="AB43">
    <cfRule type="cellIs" dxfId="715" priority="7" operator="equal">
      <formula>$E$4</formula>
    </cfRule>
  </conditionalFormatting>
  <conditionalFormatting sqref="AG43">
    <cfRule type="cellIs" dxfId="714" priority="6" operator="equal">
      <formula>"n"</formula>
    </cfRule>
  </conditionalFormatting>
  <conditionalFormatting sqref="AG43">
    <cfRule type="cellIs" dxfId="713" priority="5" operator="equal">
      <formula>$E$4</formula>
    </cfRule>
  </conditionalFormatting>
  <conditionalFormatting sqref="AL43">
    <cfRule type="cellIs" dxfId="712" priority="4" operator="equal">
      <formula>"n"</formula>
    </cfRule>
  </conditionalFormatting>
  <conditionalFormatting sqref="AL43">
    <cfRule type="cellIs" dxfId="711" priority="3" operator="equal">
      <formula>$E$4</formula>
    </cfRule>
  </conditionalFormatting>
  <conditionalFormatting sqref="AP43">
    <cfRule type="cellIs" dxfId="710" priority="2" operator="equal">
      <formula>"n"</formula>
    </cfRule>
  </conditionalFormatting>
  <conditionalFormatting sqref="AP43">
    <cfRule type="cellIs" dxfId="709" priority="1" operator="equal">
      <formula>$E$4</formula>
    </cfRule>
  </conditionalFormatting>
  <hyperlinks>
    <hyperlink ref="E25" r:id="rId1" xr:uid="{A41A7BE6-7E70-4D63-B67B-C67C83743B1F}"/>
    <hyperlink ref="F25" r:id="rId2" xr:uid="{21FC4A90-DF8C-46FF-AB7E-AC03AC6AE804}"/>
    <hyperlink ref="G25" r:id="rId3" xr:uid="{90929737-5BA7-4428-8AD2-44677BDF461B}"/>
    <hyperlink ref="H25" r:id="rId4" xr:uid="{A57AE9F2-0775-425F-BBDC-A8108415C48E}"/>
    <hyperlink ref="I25" r:id="rId5" xr:uid="{9F972734-48D8-46E9-AF63-A55BCB019300}"/>
    <hyperlink ref="J25" r:id="rId6" xr:uid="{11FE49BF-5552-4FA8-892C-5D2D54AA5022}"/>
    <hyperlink ref="K25" r:id="rId7" xr:uid="{F3CE1F2A-897B-42F3-88D6-2BBFBC0A777B}"/>
    <hyperlink ref="L25" r:id="rId8" xr:uid="{88CC17F8-F10D-49AE-882F-DF939F32A5F7}"/>
    <hyperlink ref="M25" r:id="rId9" xr:uid="{9A4F4B90-63F4-45A3-9CBC-7EB21627F3F7}"/>
    <hyperlink ref="P25" r:id="rId10" xr:uid="{3511C04A-D353-4E40-9A33-42B3FCFD9EF1}"/>
    <hyperlink ref="Q25" r:id="rId11" xr:uid="{1CA8ACCD-AAEC-49FB-8643-946A784F7508}"/>
    <hyperlink ref="R25" r:id="rId12" xr:uid="{2E5AB377-8BB8-4CCB-BB5B-204F8027D86B}"/>
    <hyperlink ref="W25" r:id="rId13" xr:uid="{E77A2895-D0CB-486A-B7E6-3E48E3EC8BC9}"/>
    <hyperlink ref="V25" r:id="rId14" xr:uid="{B3904F45-5C73-47EE-9F04-FB4588621E24}"/>
    <hyperlink ref="AB25" r:id="rId15" xr:uid="{A46F6E10-669B-4651-99B9-9B41E6F1A8C6}"/>
    <hyperlink ref="AC25" r:id="rId16" xr:uid="{7279A2FC-4F99-4EC8-A260-6061285A5690}"/>
    <hyperlink ref="AG25" r:id="rId17" xr:uid="{4E9FE28A-1E99-4EEE-9DAB-4139D680EA19}"/>
    <hyperlink ref="AH25" r:id="rId18" xr:uid="{A9E924C5-59CE-463F-9504-6D10A85D52CA}"/>
    <hyperlink ref="AL25" r:id="rId19" xr:uid="{83863B81-EC08-4599-9C98-B36DB7DF0FBA}"/>
    <hyperlink ref="AP25" r:id="rId20" xr:uid="{82CD7CEC-D445-4721-AEE4-B5A3F57714BE}"/>
    <hyperlink ref="AA25" r:id="rId21" xr:uid="{EC49CFD0-97AD-4E00-94AA-3F18381E9155}"/>
    <hyperlink ref="AF25" r:id="rId22" xr:uid="{6F6E16AE-B48A-48C0-93C2-55B6338814B6}"/>
    <hyperlink ref="AK25" r:id="rId23" xr:uid="{608AA2C7-D243-4607-B442-CE7B7A4BC0BD}"/>
    <hyperlink ref="AO25" r:id="rId24" xr:uid="{D543B74D-37E7-44B6-85BE-EB3969D50C81}"/>
  </hyperlinks>
  <pageMargins left="0.70866141732283472" right="0.70866141732283472" top="0.74803149606299213" bottom="0.74803149606299213" header="0.31496062992125984" footer="0.31496062992125984"/>
  <pageSetup paperSize="9" scale="20" fitToHeight="0" orientation="landscape"/>
  <legacyDrawing r:id="rId2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18660-0AB5-4850-8D29-40ABF6E37C4A}">
  <sheetPr>
    <pageSetUpPr fitToPage="1"/>
  </sheetPr>
  <dimension ref="A1:BQ42"/>
  <sheetViews>
    <sheetView topLeftCell="AU29" zoomScale="55" zoomScaleNormal="55" zoomScalePageLayoutView="58" workbookViewId="0">
      <selection activeCell="BL25" sqref="BL25"/>
    </sheetView>
  </sheetViews>
  <sheetFormatPr defaultRowHeight="15"/>
  <cols>
    <col min="1" max="1" width="20.7109375" customWidth="1"/>
    <col min="2" max="2" width="30.7109375" customWidth="1"/>
    <col min="3" max="4" width="20.7109375" customWidth="1"/>
    <col min="5" max="5" width="10" customWidth="1"/>
    <col min="6" max="6" width="12.140625" bestFit="1"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12.140625" bestFit="1"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s>
  <sheetData>
    <row r="1" spans="1:69" s="1147" customFormat="1" ht="31.5">
      <c r="E1" s="1862"/>
      <c r="F1" s="1863" t="s">
        <v>1</v>
      </c>
      <c r="G1" s="1864" t="s">
        <v>2</v>
      </c>
      <c r="H1" s="1864"/>
      <c r="I1" s="1864"/>
      <c r="J1" s="1864"/>
      <c r="K1" s="1864"/>
      <c r="L1" s="1864"/>
      <c r="M1" s="1865"/>
      <c r="N1" s="1866" t="s">
        <v>3</v>
      </c>
      <c r="O1" s="1867" t="s">
        <v>4</v>
      </c>
      <c r="P1" s="1867"/>
      <c r="Q1" s="1867"/>
      <c r="R1" s="1867"/>
      <c r="S1" s="1867"/>
      <c r="T1" s="1867"/>
      <c r="U1" s="1867"/>
      <c r="V1" s="1866" t="s">
        <v>5</v>
      </c>
      <c r="W1" s="1867" t="s">
        <v>6</v>
      </c>
      <c r="X1" s="1867"/>
      <c r="Y1" s="1867"/>
      <c r="Z1" s="1867"/>
      <c r="AA1" s="1867"/>
      <c r="AB1" s="1867"/>
      <c r="AC1" s="1867"/>
      <c r="AD1" s="1866" t="s">
        <v>7</v>
      </c>
      <c r="AE1" s="1867" t="s">
        <v>8</v>
      </c>
      <c r="AF1" s="1867"/>
      <c r="AG1" s="1867"/>
      <c r="AH1" s="1867"/>
      <c r="AI1" s="1867"/>
      <c r="AJ1" s="1867"/>
      <c r="AK1" s="1867"/>
      <c r="AL1" s="1866" t="s">
        <v>9</v>
      </c>
      <c r="AM1" s="1867" t="s">
        <v>10</v>
      </c>
      <c r="AN1" s="1867"/>
      <c r="AO1" s="1867"/>
      <c r="AP1" s="1867"/>
      <c r="AQ1" s="1867"/>
      <c r="AR1" s="1867"/>
      <c r="AS1" s="1867"/>
      <c r="AT1" s="1866" t="s">
        <v>11</v>
      </c>
      <c r="AU1" s="1867" t="s">
        <v>12</v>
      </c>
      <c r="AV1" s="1867"/>
      <c r="AW1" s="1867"/>
      <c r="AX1" s="1867"/>
      <c r="AY1" s="1867"/>
      <c r="AZ1" s="1867"/>
      <c r="BA1" s="1867"/>
      <c r="BB1" s="1873" t="s">
        <v>11</v>
      </c>
      <c r="BC1" s="1868" t="s">
        <v>14</v>
      </c>
      <c r="BD1" s="1868"/>
      <c r="BE1" s="1868"/>
      <c r="BF1" s="1868"/>
      <c r="BG1" s="1868"/>
      <c r="BH1" s="1868"/>
      <c r="BI1" s="1868"/>
      <c r="BJ1" s="1869" t="s">
        <v>13</v>
      </c>
      <c r="BK1" s="1870" t="s">
        <v>1041</v>
      </c>
      <c r="BL1" s="1870"/>
      <c r="BM1" s="1870"/>
      <c r="BN1" s="1870"/>
      <c r="BO1" s="1870"/>
      <c r="BP1" s="1870"/>
      <c r="BQ1" s="1871"/>
    </row>
    <row r="2" spans="1:69" ht="26.45" customHeight="1">
      <c r="A2" s="2034" t="s">
        <v>44</v>
      </c>
      <c r="B2" s="2033"/>
      <c r="C2" s="2033"/>
      <c r="D2" s="2033"/>
      <c r="E2" s="2034"/>
      <c r="F2" s="2033"/>
      <c r="G2" s="2033"/>
      <c r="H2" s="2033"/>
      <c r="I2" s="2033"/>
      <c r="J2" s="2033"/>
      <c r="K2" s="2033"/>
      <c r="L2" s="2033"/>
      <c r="M2" s="2035"/>
      <c r="N2" s="2033"/>
      <c r="O2" s="2033"/>
      <c r="P2" s="2033"/>
      <c r="Q2" s="2033"/>
      <c r="R2" s="2033"/>
      <c r="S2" s="2033"/>
      <c r="T2" s="2033"/>
      <c r="U2" s="2033"/>
      <c r="V2" s="2034"/>
      <c r="W2" s="2033"/>
      <c r="X2" s="2033"/>
      <c r="Y2" s="2033"/>
      <c r="Z2" s="2033"/>
      <c r="AA2" s="2033"/>
      <c r="AB2" s="2033"/>
      <c r="AC2" s="2035"/>
      <c r="AD2" s="2033"/>
      <c r="AE2" s="2033"/>
      <c r="AF2" s="2033"/>
      <c r="AG2" s="2033"/>
      <c r="AH2" s="2033"/>
      <c r="AI2" s="2033"/>
      <c r="AJ2" s="2033"/>
      <c r="AK2" s="1645"/>
      <c r="AL2" s="1645"/>
      <c r="AM2" s="1645"/>
      <c r="AN2" s="1645"/>
      <c r="AO2" s="1645"/>
      <c r="AP2" s="1645"/>
      <c r="AQ2" s="1645"/>
      <c r="AR2" s="1645"/>
      <c r="AS2" s="1645"/>
      <c r="AT2" s="1645"/>
      <c r="AU2" s="1645"/>
      <c r="AV2" s="1645"/>
      <c r="AW2" s="1645"/>
      <c r="AX2" s="1645"/>
      <c r="AY2" s="1645"/>
      <c r="AZ2" s="1645"/>
      <c r="BA2" s="1645"/>
      <c r="BB2" s="1874"/>
      <c r="BC2" s="1645"/>
      <c r="BD2" s="1645"/>
      <c r="BE2" s="1645"/>
      <c r="BF2" s="1645"/>
      <c r="BG2" s="1645"/>
      <c r="BH2" s="1645"/>
      <c r="BI2" s="1645"/>
      <c r="BJ2" s="1851"/>
      <c r="BK2" s="1645"/>
      <c r="BL2" s="1645"/>
      <c r="BM2" s="1645"/>
      <c r="BN2" s="1645"/>
      <c r="BO2" s="1645"/>
      <c r="BP2" s="1645"/>
      <c r="BQ2" s="1852"/>
    </row>
    <row r="3" spans="1:69" s="1" customFormat="1" ht="34.9" hidden="1" customHeight="1">
      <c r="A3" s="2043" t="s">
        <v>47</v>
      </c>
      <c r="B3" s="2044"/>
      <c r="C3" s="2045"/>
      <c r="D3" s="2045"/>
      <c r="E3" s="752" t="s">
        <v>22</v>
      </c>
      <c r="F3" s="753" t="s">
        <v>23</v>
      </c>
      <c r="G3" s="754" t="s">
        <v>24</v>
      </c>
      <c r="H3" s="753" t="s">
        <v>23</v>
      </c>
      <c r="I3" s="754" t="s">
        <v>24</v>
      </c>
      <c r="J3" s="753" t="s">
        <v>23</v>
      </c>
      <c r="K3" s="754" t="s">
        <v>24</v>
      </c>
      <c r="L3" s="771" t="s">
        <v>25</v>
      </c>
      <c r="M3" s="1343" t="s">
        <v>26</v>
      </c>
      <c r="N3" s="712" t="s">
        <v>23</v>
      </c>
      <c r="O3" s="713" t="s">
        <v>24</v>
      </c>
      <c r="P3" s="712" t="s">
        <v>23</v>
      </c>
      <c r="Q3" s="713" t="s">
        <v>24</v>
      </c>
      <c r="R3" s="712" t="s">
        <v>23</v>
      </c>
      <c r="S3" s="713" t="s">
        <v>24</v>
      </c>
      <c r="T3" s="714" t="s">
        <v>25</v>
      </c>
      <c r="U3" s="715" t="s">
        <v>26</v>
      </c>
      <c r="V3" s="770" t="s">
        <v>23</v>
      </c>
      <c r="W3" s="754" t="s">
        <v>24</v>
      </c>
      <c r="X3" s="753" t="s">
        <v>23</v>
      </c>
      <c r="Y3" s="754" t="s">
        <v>24</v>
      </c>
      <c r="Z3" s="753" t="s">
        <v>23</v>
      </c>
      <c r="AA3" s="754" t="s">
        <v>24</v>
      </c>
      <c r="AB3" s="771" t="s">
        <v>25</v>
      </c>
      <c r="AC3" s="1343" t="s">
        <v>26</v>
      </c>
      <c r="AD3" s="712" t="s">
        <v>23</v>
      </c>
      <c r="AE3" s="713" t="s">
        <v>24</v>
      </c>
      <c r="AF3" s="712" t="s">
        <v>23</v>
      </c>
      <c r="AG3" s="713" t="s">
        <v>24</v>
      </c>
      <c r="AH3" s="712" t="s">
        <v>23</v>
      </c>
      <c r="AI3" s="713" t="s">
        <v>24</v>
      </c>
      <c r="AJ3" s="714" t="s">
        <v>25</v>
      </c>
      <c r="AK3" s="715" t="s">
        <v>26</v>
      </c>
      <c r="AL3" s="770" t="s">
        <v>23</v>
      </c>
      <c r="AM3" s="754" t="s">
        <v>24</v>
      </c>
      <c r="AN3" s="753" t="s">
        <v>23</v>
      </c>
      <c r="AO3" s="754" t="s">
        <v>24</v>
      </c>
      <c r="AP3" s="753" t="s">
        <v>23</v>
      </c>
      <c r="AQ3" s="754" t="s">
        <v>24</v>
      </c>
      <c r="AR3" s="771" t="s">
        <v>25</v>
      </c>
      <c r="AS3" s="1343" t="s">
        <v>26</v>
      </c>
      <c r="AT3" s="712" t="s">
        <v>23</v>
      </c>
      <c r="AU3" s="713" t="s">
        <v>24</v>
      </c>
      <c r="AV3" s="712" t="s">
        <v>23</v>
      </c>
      <c r="AW3" s="713" t="s">
        <v>24</v>
      </c>
      <c r="AX3" s="712" t="s">
        <v>23</v>
      </c>
      <c r="AY3" s="713" t="s">
        <v>24</v>
      </c>
      <c r="AZ3" s="714" t="s">
        <v>25</v>
      </c>
      <c r="BA3" s="715" t="s">
        <v>26</v>
      </c>
      <c r="BB3" s="1875" t="s">
        <v>23</v>
      </c>
      <c r="BC3" s="1699" t="s">
        <v>24</v>
      </c>
      <c r="BD3" s="1698" t="s">
        <v>23</v>
      </c>
      <c r="BE3" s="1699" t="s">
        <v>24</v>
      </c>
      <c r="BF3" s="1698" t="s">
        <v>23</v>
      </c>
      <c r="BG3" s="1699" t="s">
        <v>24</v>
      </c>
      <c r="BH3" s="1700" t="s">
        <v>25</v>
      </c>
      <c r="BI3" s="1701" t="s">
        <v>26</v>
      </c>
      <c r="BJ3" s="1449" t="s">
        <v>23</v>
      </c>
      <c r="BK3" s="1123" t="s">
        <v>24</v>
      </c>
      <c r="BL3" s="1120" t="s">
        <v>23</v>
      </c>
      <c r="BM3" s="1123" t="s">
        <v>24</v>
      </c>
      <c r="BN3" s="1120" t="s">
        <v>23</v>
      </c>
      <c r="BO3" s="1123" t="s">
        <v>24</v>
      </c>
      <c r="BP3" s="1121" t="s">
        <v>25</v>
      </c>
      <c r="BQ3" s="1442" t="s">
        <v>26</v>
      </c>
    </row>
    <row r="4" spans="1:69" s="10" customFormat="1" ht="70.5" hidden="1" customHeight="1">
      <c r="A4" s="94" t="s">
        <v>27</v>
      </c>
      <c r="B4" s="95" t="s">
        <v>28</v>
      </c>
      <c r="C4" s="95" t="s">
        <v>40</v>
      </c>
      <c r="D4" s="139" t="s">
        <v>41</v>
      </c>
      <c r="E4" s="755"/>
      <c r="F4" s="756"/>
      <c r="G4" s="757"/>
      <c r="H4" s="756"/>
      <c r="I4" s="757"/>
      <c r="J4" s="756"/>
      <c r="K4" s="757"/>
      <c r="L4" s="774"/>
      <c r="M4" s="964"/>
      <c r="N4" s="717"/>
      <c r="O4" s="718"/>
      <c r="P4" s="717"/>
      <c r="Q4" s="718"/>
      <c r="R4" s="717"/>
      <c r="S4" s="718"/>
      <c r="T4" s="719"/>
      <c r="U4" s="720"/>
      <c r="V4" s="773"/>
      <c r="W4" s="757"/>
      <c r="X4" s="756"/>
      <c r="Y4" s="757"/>
      <c r="Z4" s="756"/>
      <c r="AA4" s="757"/>
      <c r="AB4" s="774"/>
      <c r="AC4" s="964"/>
      <c r="AD4" s="717"/>
      <c r="AE4" s="718"/>
      <c r="AF4" s="717"/>
      <c r="AG4" s="718"/>
      <c r="AH4" s="717"/>
      <c r="AI4" s="718"/>
      <c r="AJ4" s="719"/>
      <c r="AK4" s="720"/>
      <c r="AL4" s="773"/>
      <c r="AM4" s="757"/>
      <c r="AN4" s="756"/>
      <c r="AO4" s="757"/>
      <c r="AP4" s="756"/>
      <c r="AQ4" s="757"/>
      <c r="AR4" s="774"/>
      <c r="AS4" s="964"/>
      <c r="AT4" s="717"/>
      <c r="AU4" s="718"/>
      <c r="AV4" s="717"/>
      <c r="AW4" s="718"/>
      <c r="AX4" s="717"/>
      <c r="AY4" s="718"/>
      <c r="AZ4" s="719"/>
      <c r="BA4" s="720"/>
      <c r="BB4" s="1876"/>
      <c r="BC4" s="807"/>
      <c r="BD4" s="799"/>
      <c r="BE4" s="807"/>
      <c r="BF4" s="799"/>
      <c r="BG4" s="807"/>
      <c r="BH4" s="1702"/>
      <c r="BI4" s="1703"/>
      <c r="BJ4" s="1554"/>
      <c r="BK4" s="1126"/>
      <c r="BL4" s="1125"/>
      <c r="BM4" s="1126"/>
      <c r="BN4" s="1125"/>
      <c r="BO4" s="1126"/>
      <c r="BP4" s="1853"/>
      <c r="BQ4" s="1854"/>
    </row>
    <row r="5" spans="1:69" ht="24.95" hidden="1" customHeight="1">
      <c r="A5" s="343" t="s">
        <v>640</v>
      </c>
      <c r="B5" s="344" t="s">
        <v>641</v>
      </c>
      <c r="C5" s="344">
        <v>1975686</v>
      </c>
      <c r="D5" s="340">
        <v>2483229</v>
      </c>
      <c r="E5" s="766"/>
      <c r="F5" s="756"/>
      <c r="G5" s="757"/>
      <c r="H5" s="756"/>
      <c r="I5" s="757"/>
      <c r="J5" s="756"/>
      <c r="K5" s="757"/>
      <c r="L5" s="774"/>
      <c r="M5" s="964"/>
      <c r="N5" s="717"/>
      <c r="O5" s="718"/>
      <c r="P5" s="717"/>
      <c r="Q5" s="718"/>
      <c r="R5" s="717"/>
      <c r="S5" s="718"/>
      <c r="T5" s="719"/>
      <c r="U5" s="720"/>
      <c r="V5" s="773"/>
      <c r="W5" s="757"/>
      <c r="X5" s="756"/>
      <c r="Y5" s="757"/>
      <c r="Z5" s="756"/>
      <c r="AA5" s="757"/>
      <c r="AB5" s="774"/>
      <c r="AC5" s="964"/>
      <c r="AD5" s="717"/>
      <c r="AE5" s="718"/>
      <c r="AF5" s="717"/>
      <c r="AG5" s="718"/>
      <c r="AH5" s="717"/>
      <c r="AI5" s="718"/>
      <c r="AJ5" s="719"/>
      <c r="AK5" s="720"/>
      <c r="AL5" s="773"/>
      <c r="AM5" s="757"/>
      <c r="AN5" s="756"/>
      <c r="AO5" s="757"/>
      <c r="AP5" s="756"/>
      <c r="AQ5" s="757"/>
      <c r="AR5" s="774"/>
      <c r="AS5" s="964"/>
      <c r="AT5" s="717"/>
      <c r="AU5" s="718"/>
      <c r="AV5" s="717"/>
      <c r="AW5" s="718"/>
      <c r="AX5" s="717"/>
      <c r="AY5" s="718"/>
      <c r="AZ5" s="719"/>
      <c r="BA5" s="720"/>
      <c r="BB5" s="1876"/>
      <c r="BC5" s="807"/>
      <c r="BD5" s="799"/>
      <c r="BE5" s="807"/>
      <c r="BF5" s="799"/>
      <c r="BG5" s="807"/>
      <c r="BH5" s="1702"/>
      <c r="BI5" s="1703"/>
      <c r="BJ5" s="1554"/>
      <c r="BK5" s="1126"/>
      <c r="BL5" s="1125"/>
      <c r="BM5" s="1126"/>
      <c r="BN5" s="1125"/>
      <c r="BO5" s="1126"/>
      <c r="BP5" s="1853"/>
      <c r="BQ5" s="1854"/>
    </row>
    <row r="6" spans="1:69" ht="24.95" hidden="1" customHeight="1">
      <c r="A6" s="345" t="s">
        <v>642</v>
      </c>
      <c r="B6" s="346" t="s">
        <v>643</v>
      </c>
      <c r="C6" s="346">
        <v>1975623</v>
      </c>
      <c r="D6" s="341">
        <v>2499856</v>
      </c>
      <c r="E6" s="766"/>
      <c r="F6" s="756"/>
      <c r="G6" s="757"/>
      <c r="H6" s="756"/>
      <c r="I6" s="757"/>
      <c r="J6" s="756"/>
      <c r="K6" s="757"/>
      <c r="L6" s="774"/>
      <c r="M6" s="964"/>
      <c r="N6" s="717"/>
      <c r="O6" s="718"/>
      <c r="P6" s="717"/>
      <c r="Q6" s="718"/>
      <c r="R6" s="717"/>
      <c r="S6" s="718"/>
      <c r="T6" s="719"/>
      <c r="U6" s="720"/>
      <c r="V6" s="773"/>
      <c r="W6" s="757"/>
      <c r="X6" s="756"/>
      <c r="Y6" s="757"/>
      <c r="Z6" s="756"/>
      <c r="AA6" s="757"/>
      <c r="AB6" s="774"/>
      <c r="AC6" s="964"/>
      <c r="AD6" s="717"/>
      <c r="AE6" s="718"/>
      <c r="AF6" s="717"/>
      <c r="AG6" s="718"/>
      <c r="AH6" s="717"/>
      <c r="AI6" s="718"/>
      <c r="AJ6" s="719"/>
      <c r="AK6" s="720"/>
      <c r="AL6" s="773"/>
      <c r="AM6" s="757"/>
      <c r="AN6" s="756"/>
      <c r="AO6" s="757"/>
      <c r="AP6" s="756"/>
      <c r="AQ6" s="757"/>
      <c r="AR6" s="774"/>
      <c r="AS6" s="964"/>
      <c r="AT6" s="717"/>
      <c r="AU6" s="718"/>
      <c r="AV6" s="717"/>
      <c r="AW6" s="718"/>
      <c r="AX6" s="717"/>
      <c r="AY6" s="718"/>
      <c r="AZ6" s="719"/>
      <c r="BA6" s="720"/>
      <c r="BB6" s="1876"/>
      <c r="BC6" s="807"/>
      <c r="BD6" s="799"/>
      <c r="BE6" s="807"/>
      <c r="BF6" s="799"/>
      <c r="BG6" s="807"/>
      <c r="BH6" s="1702"/>
      <c r="BI6" s="1703"/>
      <c r="BJ6" s="1554"/>
      <c r="BK6" s="1126"/>
      <c r="BL6" s="1125"/>
      <c r="BM6" s="1126"/>
      <c r="BN6" s="1125"/>
      <c r="BO6" s="1126"/>
      <c r="BP6" s="1853"/>
      <c r="BQ6" s="1854"/>
    </row>
    <row r="7" spans="1:69" ht="24.95" hidden="1" customHeight="1">
      <c r="A7" s="345" t="s">
        <v>644</v>
      </c>
      <c r="B7" s="346" t="s">
        <v>645</v>
      </c>
      <c r="C7" s="346">
        <v>1975685</v>
      </c>
      <c r="D7" s="341">
        <v>2488456</v>
      </c>
      <c r="E7" s="766"/>
      <c r="F7" s="756"/>
      <c r="G7" s="757"/>
      <c r="H7" s="756"/>
      <c r="I7" s="757"/>
      <c r="J7" s="756"/>
      <c r="K7" s="757"/>
      <c r="L7" s="774"/>
      <c r="M7" s="964"/>
      <c r="N7" s="717"/>
      <c r="O7" s="718"/>
      <c r="P7" s="717"/>
      <c r="Q7" s="718"/>
      <c r="R7" s="717"/>
      <c r="S7" s="718"/>
      <c r="T7" s="719"/>
      <c r="U7" s="720"/>
      <c r="V7" s="773"/>
      <c r="W7" s="757"/>
      <c r="X7" s="756"/>
      <c r="Y7" s="757"/>
      <c r="Z7" s="756"/>
      <c r="AA7" s="757"/>
      <c r="AB7" s="774"/>
      <c r="AC7" s="964"/>
      <c r="AD7" s="717"/>
      <c r="AE7" s="718"/>
      <c r="AF7" s="717"/>
      <c r="AG7" s="718"/>
      <c r="AH7" s="717"/>
      <c r="AI7" s="718"/>
      <c r="AJ7" s="719"/>
      <c r="AK7" s="720"/>
      <c r="AL7" s="773"/>
      <c r="AM7" s="757"/>
      <c r="AN7" s="756"/>
      <c r="AO7" s="757"/>
      <c r="AP7" s="756"/>
      <c r="AQ7" s="757"/>
      <c r="AR7" s="774"/>
      <c r="AS7" s="964"/>
      <c r="AT7" s="717"/>
      <c r="AU7" s="718"/>
      <c r="AV7" s="717"/>
      <c r="AW7" s="718"/>
      <c r="AX7" s="717"/>
      <c r="AY7" s="718"/>
      <c r="AZ7" s="719"/>
      <c r="BA7" s="720"/>
      <c r="BB7" s="1876"/>
      <c r="BC7" s="807"/>
      <c r="BD7" s="799"/>
      <c r="BE7" s="807"/>
      <c r="BF7" s="799"/>
      <c r="BG7" s="807"/>
      <c r="BH7" s="1702"/>
      <c r="BI7" s="1703"/>
      <c r="BJ7" s="1554"/>
      <c r="BK7" s="1126"/>
      <c r="BL7" s="1125"/>
      <c r="BM7" s="1126"/>
      <c r="BN7" s="1125"/>
      <c r="BO7" s="1126"/>
      <c r="BP7" s="1853"/>
      <c r="BQ7" s="1854"/>
    </row>
    <row r="8" spans="1:69" ht="24.95" hidden="1" customHeight="1">
      <c r="A8" s="345" t="s">
        <v>646</v>
      </c>
      <c r="B8" s="346" t="s">
        <v>647</v>
      </c>
      <c r="C8" s="346">
        <v>1975558</v>
      </c>
      <c r="D8" s="341">
        <v>2540841</v>
      </c>
      <c r="E8" s="766"/>
      <c r="F8" s="756"/>
      <c r="G8" s="757"/>
      <c r="H8" s="756"/>
      <c r="I8" s="757"/>
      <c r="J8" s="756"/>
      <c r="K8" s="757"/>
      <c r="L8" s="774"/>
      <c r="M8" s="964"/>
      <c r="N8" s="717"/>
      <c r="O8" s="718"/>
      <c r="P8" s="717"/>
      <c r="Q8" s="718"/>
      <c r="R8" s="717"/>
      <c r="S8" s="718"/>
      <c r="T8" s="719"/>
      <c r="U8" s="720"/>
      <c r="V8" s="773"/>
      <c r="W8" s="757"/>
      <c r="X8" s="756"/>
      <c r="Y8" s="757"/>
      <c r="Z8" s="756"/>
      <c r="AA8" s="757"/>
      <c r="AB8" s="774"/>
      <c r="AC8" s="964"/>
      <c r="AD8" s="717"/>
      <c r="AE8" s="718"/>
      <c r="AF8" s="717"/>
      <c r="AG8" s="718"/>
      <c r="AH8" s="717"/>
      <c r="AI8" s="718"/>
      <c r="AJ8" s="719"/>
      <c r="AK8" s="720"/>
      <c r="AL8" s="773"/>
      <c r="AM8" s="757"/>
      <c r="AN8" s="756"/>
      <c r="AO8" s="757"/>
      <c r="AP8" s="756"/>
      <c r="AQ8" s="757"/>
      <c r="AR8" s="774"/>
      <c r="AS8" s="964"/>
      <c r="AT8" s="717"/>
      <c r="AU8" s="718"/>
      <c r="AV8" s="717"/>
      <c r="AW8" s="718"/>
      <c r="AX8" s="717"/>
      <c r="AY8" s="718"/>
      <c r="AZ8" s="719"/>
      <c r="BA8" s="720"/>
      <c r="BB8" s="1876"/>
      <c r="BC8" s="807"/>
      <c r="BD8" s="799"/>
      <c r="BE8" s="807"/>
      <c r="BF8" s="799"/>
      <c r="BG8" s="807"/>
      <c r="BH8" s="1702"/>
      <c r="BI8" s="1703"/>
      <c r="BJ8" s="1554"/>
      <c r="BK8" s="1126"/>
      <c r="BL8" s="1125"/>
      <c r="BM8" s="1126"/>
      <c r="BN8" s="1125"/>
      <c r="BO8" s="1126"/>
      <c r="BP8" s="1853"/>
      <c r="BQ8" s="1854"/>
    </row>
    <row r="9" spans="1:69" ht="24.95" hidden="1" customHeight="1">
      <c r="A9" s="345" t="s">
        <v>648</v>
      </c>
      <c r="B9" s="346" t="s">
        <v>649</v>
      </c>
      <c r="C9" s="346">
        <v>1975689</v>
      </c>
      <c r="D9" s="341">
        <v>2505061</v>
      </c>
      <c r="E9" s="766"/>
      <c r="F9" s="756"/>
      <c r="G9" s="757"/>
      <c r="H9" s="756"/>
      <c r="I9" s="757"/>
      <c r="J9" s="756"/>
      <c r="K9" s="757"/>
      <c r="L9" s="774"/>
      <c r="M9" s="964"/>
      <c r="N9" s="717"/>
      <c r="O9" s="718"/>
      <c r="P9" s="717"/>
      <c r="Q9" s="718"/>
      <c r="R9" s="717"/>
      <c r="S9" s="718"/>
      <c r="T9" s="719"/>
      <c r="U9" s="720"/>
      <c r="V9" s="773"/>
      <c r="W9" s="757"/>
      <c r="X9" s="756"/>
      <c r="Y9" s="757"/>
      <c r="Z9" s="756"/>
      <c r="AA9" s="757"/>
      <c r="AB9" s="774"/>
      <c r="AC9" s="964"/>
      <c r="AD9" s="717"/>
      <c r="AE9" s="718"/>
      <c r="AF9" s="717"/>
      <c r="AG9" s="718"/>
      <c r="AH9" s="717"/>
      <c r="AI9" s="718"/>
      <c r="AJ9" s="719"/>
      <c r="AK9" s="720"/>
      <c r="AL9" s="773"/>
      <c r="AM9" s="757"/>
      <c r="AN9" s="756"/>
      <c r="AO9" s="757"/>
      <c r="AP9" s="756"/>
      <c r="AQ9" s="757"/>
      <c r="AR9" s="774"/>
      <c r="AS9" s="964"/>
      <c r="AT9" s="717"/>
      <c r="AU9" s="718"/>
      <c r="AV9" s="717"/>
      <c r="AW9" s="718"/>
      <c r="AX9" s="717"/>
      <c r="AY9" s="718"/>
      <c r="AZ9" s="719"/>
      <c r="BA9" s="720"/>
      <c r="BB9" s="1876"/>
      <c r="BC9" s="807"/>
      <c r="BD9" s="799"/>
      <c r="BE9" s="807"/>
      <c r="BF9" s="799"/>
      <c r="BG9" s="807"/>
      <c r="BH9" s="1702"/>
      <c r="BI9" s="1703"/>
      <c r="BJ9" s="1554"/>
      <c r="BK9" s="1126"/>
      <c r="BL9" s="1125"/>
      <c r="BM9" s="1126"/>
      <c r="BN9" s="1125"/>
      <c r="BO9" s="1126"/>
      <c r="BP9" s="1853"/>
      <c r="BQ9" s="1854"/>
    </row>
    <row r="10" spans="1:69" ht="24.95" hidden="1" customHeight="1">
      <c r="A10" s="345" t="s">
        <v>650</v>
      </c>
      <c r="B10" s="346" t="s">
        <v>651</v>
      </c>
      <c r="C10" s="346">
        <v>1975542</v>
      </c>
      <c r="D10" s="341">
        <v>2534798</v>
      </c>
      <c r="E10" s="766"/>
      <c r="F10" s="756"/>
      <c r="G10" s="757"/>
      <c r="H10" s="756"/>
      <c r="I10" s="757"/>
      <c r="J10" s="756"/>
      <c r="K10" s="757"/>
      <c r="L10" s="774"/>
      <c r="M10" s="964"/>
      <c r="N10" s="717"/>
      <c r="O10" s="718"/>
      <c r="P10" s="717"/>
      <c r="Q10" s="718"/>
      <c r="R10" s="717"/>
      <c r="S10" s="718"/>
      <c r="T10" s="719"/>
      <c r="U10" s="720"/>
      <c r="V10" s="773"/>
      <c r="W10" s="757"/>
      <c r="X10" s="756"/>
      <c r="Y10" s="757"/>
      <c r="Z10" s="756"/>
      <c r="AA10" s="757"/>
      <c r="AB10" s="774"/>
      <c r="AC10" s="964"/>
      <c r="AD10" s="717"/>
      <c r="AE10" s="718"/>
      <c r="AF10" s="717"/>
      <c r="AG10" s="718"/>
      <c r="AH10" s="717"/>
      <c r="AI10" s="718"/>
      <c r="AJ10" s="719"/>
      <c r="AK10" s="720"/>
      <c r="AL10" s="773"/>
      <c r="AM10" s="757"/>
      <c r="AN10" s="756"/>
      <c r="AO10" s="757"/>
      <c r="AP10" s="756"/>
      <c r="AQ10" s="757"/>
      <c r="AR10" s="774"/>
      <c r="AS10" s="964"/>
      <c r="AT10" s="717"/>
      <c r="AU10" s="718"/>
      <c r="AV10" s="717"/>
      <c r="AW10" s="718"/>
      <c r="AX10" s="717"/>
      <c r="AY10" s="718"/>
      <c r="AZ10" s="719"/>
      <c r="BA10" s="720"/>
      <c r="BB10" s="1876"/>
      <c r="BC10" s="807"/>
      <c r="BD10" s="799"/>
      <c r="BE10" s="807"/>
      <c r="BF10" s="799"/>
      <c r="BG10" s="807"/>
      <c r="BH10" s="1702"/>
      <c r="BI10" s="1703"/>
      <c r="BJ10" s="1554"/>
      <c r="BK10" s="1126"/>
      <c r="BL10" s="1125"/>
      <c r="BM10" s="1126"/>
      <c r="BN10" s="1125"/>
      <c r="BO10" s="1126"/>
      <c r="BP10" s="1853"/>
      <c r="BQ10" s="1854"/>
    </row>
    <row r="11" spans="1:69" ht="24.95" hidden="1" customHeight="1">
      <c r="A11" s="345" t="s">
        <v>648</v>
      </c>
      <c r="B11" s="346" t="s">
        <v>652</v>
      </c>
      <c r="C11" s="346">
        <v>1975925</v>
      </c>
      <c r="D11" s="341">
        <v>2517953</v>
      </c>
      <c r="E11" s="766"/>
      <c r="F11" s="756"/>
      <c r="G11" s="757"/>
      <c r="H11" s="756"/>
      <c r="I11" s="757"/>
      <c r="J11" s="756"/>
      <c r="K11" s="757"/>
      <c r="L11" s="774"/>
      <c r="M11" s="964"/>
      <c r="N11" s="717"/>
      <c r="O11" s="718"/>
      <c r="P11" s="717"/>
      <c r="Q11" s="718"/>
      <c r="R11" s="717"/>
      <c r="S11" s="718"/>
      <c r="T11" s="719"/>
      <c r="U11" s="720"/>
      <c r="V11" s="773"/>
      <c r="W11" s="757"/>
      <c r="X11" s="756"/>
      <c r="Y11" s="757"/>
      <c r="Z11" s="756"/>
      <c r="AA11" s="757"/>
      <c r="AB11" s="774"/>
      <c r="AC11" s="964"/>
      <c r="AD11" s="717"/>
      <c r="AE11" s="718"/>
      <c r="AF11" s="717"/>
      <c r="AG11" s="718"/>
      <c r="AH11" s="717"/>
      <c r="AI11" s="718"/>
      <c r="AJ11" s="719"/>
      <c r="AK11" s="720"/>
      <c r="AL11" s="773"/>
      <c r="AM11" s="757"/>
      <c r="AN11" s="756"/>
      <c r="AO11" s="757"/>
      <c r="AP11" s="756"/>
      <c r="AQ11" s="757"/>
      <c r="AR11" s="774"/>
      <c r="AS11" s="964"/>
      <c r="AT11" s="717"/>
      <c r="AU11" s="718"/>
      <c r="AV11" s="717"/>
      <c r="AW11" s="718"/>
      <c r="AX11" s="717"/>
      <c r="AY11" s="718"/>
      <c r="AZ11" s="719"/>
      <c r="BA11" s="720"/>
      <c r="BB11" s="1876"/>
      <c r="BC11" s="807"/>
      <c r="BD11" s="799"/>
      <c r="BE11" s="807"/>
      <c r="BF11" s="799"/>
      <c r="BG11" s="807"/>
      <c r="BH11" s="1702"/>
      <c r="BI11" s="1703"/>
      <c r="BJ11" s="1554"/>
      <c r="BK11" s="1126"/>
      <c r="BL11" s="1125"/>
      <c r="BM11" s="1126"/>
      <c r="BN11" s="1125"/>
      <c r="BO11" s="1126"/>
      <c r="BP11" s="1853"/>
      <c r="BQ11" s="1854"/>
    </row>
    <row r="12" spans="1:69" ht="24.95" hidden="1" customHeight="1">
      <c r="A12" s="345" t="s">
        <v>653</v>
      </c>
      <c r="B12" s="346" t="s">
        <v>654</v>
      </c>
      <c r="C12" s="346">
        <v>1975955</v>
      </c>
      <c r="D12" s="341">
        <v>2491403</v>
      </c>
      <c r="E12" s="766"/>
      <c r="F12" s="756"/>
      <c r="G12" s="757"/>
      <c r="H12" s="756"/>
      <c r="I12" s="757"/>
      <c r="J12" s="756"/>
      <c r="K12" s="757"/>
      <c r="L12" s="774"/>
      <c r="M12" s="964"/>
      <c r="N12" s="717"/>
      <c r="O12" s="718"/>
      <c r="P12" s="717"/>
      <c r="Q12" s="718"/>
      <c r="R12" s="717"/>
      <c r="S12" s="718"/>
      <c r="T12" s="719"/>
      <c r="U12" s="720"/>
      <c r="V12" s="773"/>
      <c r="W12" s="757"/>
      <c r="X12" s="756"/>
      <c r="Y12" s="757"/>
      <c r="Z12" s="756"/>
      <c r="AA12" s="757"/>
      <c r="AB12" s="774"/>
      <c r="AC12" s="964"/>
      <c r="AD12" s="717"/>
      <c r="AE12" s="718"/>
      <c r="AF12" s="717"/>
      <c r="AG12" s="718"/>
      <c r="AH12" s="717"/>
      <c r="AI12" s="718"/>
      <c r="AJ12" s="719"/>
      <c r="AK12" s="720"/>
      <c r="AL12" s="773"/>
      <c r="AM12" s="757"/>
      <c r="AN12" s="756"/>
      <c r="AO12" s="757"/>
      <c r="AP12" s="756"/>
      <c r="AQ12" s="757"/>
      <c r="AR12" s="774"/>
      <c r="AS12" s="964"/>
      <c r="AT12" s="717"/>
      <c r="AU12" s="718"/>
      <c r="AV12" s="717"/>
      <c r="AW12" s="718"/>
      <c r="AX12" s="717"/>
      <c r="AY12" s="718"/>
      <c r="AZ12" s="719"/>
      <c r="BA12" s="720"/>
      <c r="BB12" s="1876"/>
      <c r="BC12" s="807"/>
      <c r="BD12" s="799"/>
      <c r="BE12" s="807"/>
      <c r="BF12" s="799"/>
      <c r="BG12" s="807"/>
      <c r="BH12" s="1702"/>
      <c r="BI12" s="1703"/>
      <c r="BJ12" s="1554"/>
      <c r="BK12" s="1126"/>
      <c r="BL12" s="1125"/>
      <c r="BM12" s="1126"/>
      <c r="BN12" s="1125"/>
      <c r="BO12" s="1126"/>
      <c r="BP12" s="1853"/>
      <c r="BQ12" s="1854"/>
    </row>
    <row r="13" spans="1:69" ht="24.95" hidden="1" customHeight="1">
      <c r="A13" s="345" t="s">
        <v>655</v>
      </c>
      <c r="B13" s="346" t="s">
        <v>656</v>
      </c>
      <c r="C13" s="346">
        <v>1975573</v>
      </c>
      <c r="D13" s="341">
        <v>2517851</v>
      </c>
      <c r="E13" s="766"/>
      <c r="F13" s="756"/>
      <c r="G13" s="757"/>
      <c r="H13" s="756"/>
      <c r="I13" s="757"/>
      <c r="J13" s="756"/>
      <c r="K13" s="757"/>
      <c r="L13" s="774"/>
      <c r="M13" s="964"/>
      <c r="N13" s="717"/>
      <c r="O13" s="718"/>
      <c r="P13" s="717"/>
      <c r="Q13" s="718"/>
      <c r="R13" s="717"/>
      <c r="S13" s="718"/>
      <c r="T13" s="719"/>
      <c r="U13" s="720"/>
      <c r="V13" s="773"/>
      <c r="W13" s="757"/>
      <c r="X13" s="756"/>
      <c r="Y13" s="757"/>
      <c r="Z13" s="756"/>
      <c r="AA13" s="757"/>
      <c r="AB13" s="774"/>
      <c r="AC13" s="964"/>
      <c r="AD13" s="717"/>
      <c r="AE13" s="718"/>
      <c r="AF13" s="717"/>
      <c r="AG13" s="718"/>
      <c r="AH13" s="717"/>
      <c r="AI13" s="718"/>
      <c r="AJ13" s="719"/>
      <c r="AK13" s="720"/>
      <c r="AL13" s="773"/>
      <c r="AM13" s="757"/>
      <c r="AN13" s="756"/>
      <c r="AO13" s="757"/>
      <c r="AP13" s="756"/>
      <c r="AQ13" s="757"/>
      <c r="AR13" s="774"/>
      <c r="AS13" s="964"/>
      <c r="AT13" s="717"/>
      <c r="AU13" s="718"/>
      <c r="AV13" s="717"/>
      <c r="AW13" s="718"/>
      <c r="AX13" s="717"/>
      <c r="AY13" s="718"/>
      <c r="AZ13" s="719"/>
      <c r="BA13" s="720"/>
      <c r="BB13" s="1876"/>
      <c r="BC13" s="807"/>
      <c r="BD13" s="799"/>
      <c r="BE13" s="807"/>
      <c r="BF13" s="799"/>
      <c r="BG13" s="807"/>
      <c r="BH13" s="1702"/>
      <c r="BI13" s="1703"/>
      <c r="BJ13" s="1554"/>
      <c r="BK13" s="1126"/>
      <c r="BL13" s="1125"/>
      <c r="BM13" s="1126"/>
      <c r="BN13" s="1125"/>
      <c r="BO13" s="1126"/>
      <c r="BP13" s="1853"/>
      <c r="BQ13" s="1854"/>
    </row>
    <row r="14" spans="1:69" ht="24.95" hidden="1" customHeight="1">
      <c r="A14" s="345" t="s">
        <v>657</v>
      </c>
      <c r="B14" s="347" t="s">
        <v>658</v>
      </c>
      <c r="C14" s="348">
        <v>1975614</v>
      </c>
      <c r="D14" s="236">
        <v>2524440</v>
      </c>
      <c r="E14" s="766"/>
      <c r="F14" s="756"/>
      <c r="G14" s="757"/>
      <c r="H14" s="756"/>
      <c r="I14" s="757"/>
      <c r="J14" s="756"/>
      <c r="K14" s="757"/>
      <c r="L14" s="774"/>
      <c r="M14" s="964"/>
      <c r="N14" s="717"/>
      <c r="O14" s="718"/>
      <c r="P14" s="717"/>
      <c r="Q14" s="718"/>
      <c r="R14" s="717"/>
      <c r="S14" s="718"/>
      <c r="T14" s="719"/>
      <c r="U14" s="720"/>
      <c r="V14" s="773"/>
      <c r="W14" s="757"/>
      <c r="X14" s="756"/>
      <c r="Y14" s="757"/>
      <c r="Z14" s="756"/>
      <c r="AA14" s="757"/>
      <c r="AB14" s="774"/>
      <c r="AC14" s="964"/>
      <c r="AD14" s="717"/>
      <c r="AE14" s="718"/>
      <c r="AF14" s="717"/>
      <c r="AG14" s="718"/>
      <c r="AH14" s="717"/>
      <c r="AI14" s="718"/>
      <c r="AJ14" s="719"/>
      <c r="AK14" s="720"/>
      <c r="AL14" s="773"/>
      <c r="AM14" s="757"/>
      <c r="AN14" s="756"/>
      <c r="AO14" s="757"/>
      <c r="AP14" s="756"/>
      <c r="AQ14" s="757"/>
      <c r="AR14" s="774"/>
      <c r="AS14" s="964"/>
      <c r="AT14" s="717"/>
      <c r="AU14" s="718"/>
      <c r="AV14" s="717"/>
      <c r="AW14" s="718"/>
      <c r="AX14" s="717"/>
      <c r="AY14" s="718"/>
      <c r="AZ14" s="719"/>
      <c r="BA14" s="720"/>
      <c r="BB14" s="1876"/>
      <c r="BC14" s="807"/>
      <c r="BD14" s="799"/>
      <c r="BE14" s="807"/>
      <c r="BF14" s="799"/>
      <c r="BG14" s="807"/>
      <c r="BH14" s="1702"/>
      <c r="BI14" s="1703"/>
      <c r="BJ14" s="1554"/>
      <c r="BK14" s="1126"/>
      <c r="BL14" s="1125"/>
      <c r="BM14" s="1126"/>
      <c r="BN14" s="1125"/>
      <c r="BO14" s="1126"/>
      <c r="BP14" s="1853"/>
      <c r="BQ14" s="1854"/>
    </row>
    <row r="15" spans="1:69" ht="24.95" hidden="1" customHeight="1">
      <c r="A15" s="345" t="s">
        <v>659</v>
      </c>
      <c r="B15" s="347" t="s">
        <v>660</v>
      </c>
      <c r="C15" s="348">
        <v>1975619</v>
      </c>
      <c r="D15" s="236">
        <v>2519241</v>
      </c>
      <c r="E15" s="766"/>
      <c r="F15" s="756"/>
      <c r="G15" s="757"/>
      <c r="H15" s="756"/>
      <c r="I15" s="757"/>
      <c r="J15" s="756"/>
      <c r="K15" s="757"/>
      <c r="L15" s="774"/>
      <c r="M15" s="964"/>
      <c r="N15" s="717"/>
      <c r="O15" s="718"/>
      <c r="P15" s="717"/>
      <c r="Q15" s="718"/>
      <c r="R15" s="717"/>
      <c r="S15" s="718"/>
      <c r="T15" s="719"/>
      <c r="U15" s="720"/>
      <c r="V15" s="773"/>
      <c r="W15" s="757"/>
      <c r="X15" s="756"/>
      <c r="Y15" s="757"/>
      <c r="Z15" s="756"/>
      <c r="AA15" s="757"/>
      <c r="AB15" s="774"/>
      <c r="AC15" s="964"/>
      <c r="AD15" s="717"/>
      <c r="AE15" s="718"/>
      <c r="AF15" s="717"/>
      <c r="AG15" s="718"/>
      <c r="AH15" s="717"/>
      <c r="AI15" s="718"/>
      <c r="AJ15" s="719"/>
      <c r="AK15" s="720"/>
      <c r="AL15" s="773"/>
      <c r="AM15" s="757"/>
      <c r="AN15" s="756"/>
      <c r="AO15" s="757"/>
      <c r="AP15" s="756"/>
      <c r="AQ15" s="757"/>
      <c r="AR15" s="774"/>
      <c r="AS15" s="964"/>
      <c r="AT15" s="717"/>
      <c r="AU15" s="718"/>
      <c r="AV15" s="717"/>
      <c r="AW15" s="718"/>
      <c r="AX15" s="717"/>
      <c r="AY15" s="718"/>
      <c r="AZ15" s="719"/>
      <c r="BA15" s="720"/>
      <c r="BB15" s="1876"/>
      <c r="BC15" s="807"/>
      <c r="BD15" s="799"/>
      <c r="BE15" s="807"/>
      <c r="BF15" s="799"/>
      <c r="BG15" s="807"/>
      <c r="BH15" s="1702"/>
      <c r="BI15" s="1703"/>
      <c r="BJ15" s="1554"/>
      <c r="BK15" s="1126"/>
      <c r="BL15" s="1125"/>
      <c r="BM15" s="1126"/>
      <c r="BN15" s="1125"/>
      <c r="BO15" s="1126"/>
      <c r="BP15" s="1853"/>
      <c r="BQ15" s="1854"/>
    </row>
    <row r="16" spans="1:69" ht="24.95" hidden="1" customHeight="1">
      <c r="A16" s="345" t="s">
        <v>298</v>
      </c>
      <c r="B16" s="347" t="s">
        <v>661</v>
      </c>
      <c r="C16" s="348">
        <v>1975622</v>
      </c>
      <c r="D16" s="236">
        <v>2519318</v>
      </c>
      <c r="E16" s="766"/>
      <c r="F16" s="756"/>
      <c r="G16" s="757"/>
      <c r="H16" s="756"/>
      <c r="I16" s="757"/>
      <c r="J16" s="756"/>
      <c r="K16" s="757"/>
      <c r="L16" s="774"/>
      <c r="M16" s="964"/>
      <c r="N16" s="717"/>
      <c r="O16" s="718"/>
      <c r="P16" s="717"/>
      <c r="Q16" s="718"/>
      <c r="R16" s="717"/>
      <c r="S16" s="718"/>
      <c r="T16" s="719"/>
      <c r="U16" s="720"/>
      <c r="V16" s="773"/>
      <c r="W16" s="757"/>
      <c r="X16" s="756"/>
      <c r="Y16" s="757"/>
      <c r="Z16" s="756"/>
      <c r="AA16" s="757"/>
      <c r="AB16" s="774"/>
      <c r="AC16" s="964"/>
      <c r="AD16" s="717"/>
      <c r="AE16" s="718"/>
      <c r="AF16" s="717"/>
      <c r="AG16" s="718"/>
      <c r="AH16" s="717"/>
      <c r="AI16" s="718"/>
      <c r="AJ16" s="719"/>
      <c r="AK16" s="720"/>
      <c r="AL16" s="773"/>
      <c r="AM16" s="757"/>
      <c r="AN16" s="756"/>
      <c r="AO16" s="757"/>
      <c r="AP16" s="756"/>
      <c r="AQ16" s="757"/>
      <c r="AR16" s="774"/>
      <c r="AS16" s="964"/>
      <c r="AT16" s="717"/>
      <c r="AU16" s="718"/>
      <c r="AV16" s="717"/>
      <c r="AW16" s="718"/>
      <c r="AX16" s="717"/>
      <c r="AY16" s="718"/>
      <c r="AZ16" s="719"/>
      <c r="BA16" s="720"/>
      <c r="BB16" s="1876"/>
      <c r="BC16" s="807"/>
      <c r="BD16" s="799"/>
      <c r="BE16" s="807"/>
      <c r="BF16" s="799"/>
      <c r="BG16" s="807"/>
      <c r="BH16" s="1702"/>
      <c r="BI16" s="1703"/>
      <c r="BJ16" s="1554"/>
      <c r="BK16" s="1126"/>
      <c r="BL16" s="1125"/>
      <c r="BM16" s="1126"/>
      <c r="BN16" s="1125"/>
      <c r="BO16" s="1126"/>
      <c r="BP16" s="1853"/>
      <c r="BQ16" s="1854"/>
    </row>
    <row r="17" spans="1:69" ht="24.95" hidden="1" customHeight="1">
      <c r="A17" s="345" t="s">
        <v>662</v>
      </c>
      <c r="B17" s="347" t="s">
        <v>663</v>
      </c>
      <c r="C17" s="348">
        <v>1975577</v>
      </c>
      <c r="D17" s="236">
        <v>2533475</v>
      </c>
      <c r="E17" s="766"/>
      <c r="F17" s="756"/>
      <c r="G17" s="757"/>
      <c r="H17" s="756"/>
      <c r="I17" s="757"/>
      <c r="J17" s="756"/>
      <c r="K17" s="757"/>
      <c r="L17" s="774"/>
      <c r="M17" s="964"/>
      <c r="N17" s="717"/>
      <c r="O17" s="718"/>
      <c r="P17" s="717"/>
      <c r="Q17" s="718"/>
      <c r="R17" s="717"/>
      <c r="S17" s="718"/>
      <c r="T17" s="719"/>
      <c r="U17" s="720"/>
      <c r="V17" s="773"/>
      <c r="W17" s="757"/>
      <c r="X17" s="756"/>
      <c r="Y17" s="757"/>
      <c r="Z17" s="756"/>
      <c r="AA17" s="757"/>
      <c r="AB17" s="774"/>
      <c r="AC17" s="964"/>
      <c r="AD17" s="717"/>
      <c r="AE17" s="718"/>
      <c r="AF17" s="717"/>
      <c r="AG17" s="718"/>
      <c r="AH17" s="717"/>
      <c r="AI17" s="718"/>
      <c r="AJ17" s="719"/>
      <c r="AK17" s="720"/>
      <c r="AL17" s="773"/>
      <c r="AM17" s="757"/>
      <c r="AN17" s="756"/>
      <c r="AO17" s="757"/>
      <c r="AP17" s="756"/>
      <c r="AQ17" s="757"/>
      <c r="AR17" s="774"/>
      <c r="AS17" s="964"/>
      <c r="AT17" s="717"/>
      <c r="AU17" s="718"/>
      <c r="AV17" s="717"/>
      <c r="AW17" s="718"/>
      <c r="AX17" s="717"/>
      <c r="AY17" s="718"/>
      <c r="AZ17" s="719"/>
      <c r="BA17" s="720"/>
      <c r="BB17" s="1876"/>
      <c r="BC17" s="807"/>
      <c r="BD17" s="799"/>
      <c r="BE17" s="807"/>
      <c r="BF17" s="799"/>
      <c r="BG17" s="807"/>
      <c r="BH17" s="1702"/>
      <c r="BI17" s="1703"/>
      <c r="BJ17" s="1554"/>
      <c r="BK17" s="1126"/>
      <c r="BL17" s="1125"/>
      <c r="BM17" s="1126"/>
      <c r="BN17" s="1125"/>
      <c r="BO17" s="1126"/>
      <c r="BP17" s="1853"/>
      <c r="BQ17" s="1854"/>
    </row>
    <row r="18" spans="1:69" ht="24.95" hidden="1" customHeight="1">
      <c r="A18" s="345" t="s">
        <v>664</v>
      </c>
      <c r="B18" s="347" t="s">
        <v>665</v>
      </c>
      <c r="C18" s="348"/>
      <c r="D18" s="236"/>
      <c r="E18" s="766"/>
      <c r="F18" s="756"/>
      <c r="G18" s="757"/>
      <c r="H18" s="756"/>
      <c r="I18" s="757"/>
      <c r="J18" s="756"/>
      <c r="K18" s="757"/>
      <c r="L18" s="774"/>
      <c r="M18" s="964"/>
      <c r="N18" s="717"/>
      <c r="O18" s="718"/>
      <c r="P18" s="717"/>
      <c r="Q18" s="718"/>
      <c r="R18" s="717"/>
      <c r="S18" s="718"/>
      <c r="T18" s="719"/>
      <c r="U18" s="720"/>
      <c r="V18" s="773"/>
      <c r="W18" s="757"/>
      <c r="X18" s="756"/>
      <c r="Y18" s="757"/>
      <c r="Z18" s="756"/>
      <c r="AA18" s="757"/>
      <c r="AB18" s="774"/>
      <c r="AC18" s="964"/>
      <c r="AD18" s="717"/>
      <c r="AE18" s="718"/>
      <c r="AF18" s="717"/>
      <c r="AG18" s="718"/>
      <c r="AH18" s="717"/>
      <c r="AI18" s="718"/>
      <c r="AJ18" s="719"/>
      <c r="AK18" s="720"/>
      <c r="AL18" s="773"/>
      <c r="AM18" s="757"/>
      <c r="AN18" s="756"/>
      <c r="AO18" s="757"/>
      <c r="AP18" s="756"/>
      <c r="AQ18" s="757"/>
      <c r="AR18" s="774"/>
      <c r="AS18" s="964"/>
      <c r="AT18" s="717"/>
      <c r="AU18" s="718"/>
      <c r="AV18" s="717"/>
      <c r="AW18" s="718"/>
      <c r="AX18" s="717"/>
      <c r="AY18" s="718"/>
      <c r="AZ18" s="719"/>
      <c r="BA18" s="720"/>
      <c r="BB18" s="1876"/>
      <c r="BC18" s="807"/>
      <c r="BD18" s="799"/>
      <c r="BE18" s="807"/>
      <c r="BF18" s="799"/>
      <c r="BG18" s="807"/>
      <c r="BH18" s="1702"/>
      <c r="BI18" s="1703"/>
      <c r="BJ18" s="1554"/>
      <c r="BK18" s="1126"/>
      <c r="BL18" s="1125"/>
      <c r="BM18" s="1126"/>
      <c r="BN18" s="1125"/>
      <c r="BO18" s="1126"/>
      <c r="BP18" s="1853"/>
      <c r="BQ18" s="1854"/>
    </row>
    <row r="19" spans="1:69" ht="16.5" hidden="1">
      <c r="A19" s="349"/>
      <c r="B19" s="350"/>
      <c r="C19" s="351"/>
      <c r="D19" s="342"/>
      <c r="E19" s="755"/>
      <c r="F19" s="756"/>
      <c r="G19" s="757"/>
      <c r="H19" s="756"/>
      <c r="I19" s="757"/>
      <c r="J19" s="756"/>
      <c r="K19" s="757"/>
      <c r="L19" s="774"/>
      <c r="M19" s="964"/>
      <c r="N19" s="717"/>
      <c r="O19" s="718"/>
      <c r="P19" s="717"/>
      <c r="Q19" s="718"/>
      <c r="R19" s="717"/>
      <c r="S19" s="718"/>
      <c r="T19" s="719"/>
      <c r="U19" s="720"/>
      <c r="V19" s="773"/>
      <c r="W19" s="757"/>
      <c r="X19" s="756"/>
      <c r="Y19" s="757"/>
      <c r="Z19" s="756"/>
      <c r="AA19" s="757"/>
      <c r="AB19" s="774"/>
      <c r="AC19" s="964"/>
      <c r="AD19" s="717"/>
      <c r="AE19" s="718"/>
      <c r="AF19" s="717"/>
      <c r="AG19" s="718"/>
      <c r="AH19" s="717"/>
      <c r="AI19" s="718"/>
      <c r="AJ19" s="719"/>
      <c r="AK19" s="720"/>
      <c r="AL19" s="773"/>
      <c r="AM19" s="757"/>
      <c r="AN19" s="756"/>
      <c r="AO19" s="757"/>
      <c r="AP19" s="756"/>
      <c r="AQ19" s="757"/>
      <c r="AR19" s="774"/>
      <c r="AS19" s="964"/>
      <c r="AT19" s="717"/>
      <c r="AU19" s="718"/>
      <c r="AV19" s="717"/>
      <c r="AW19" s="718"/>
      <c r="AX19" s="717"/>
      <c r="AY19" s="718"/>
      <c r="AZ19" s="719"/>
      <c r="BA19" s="720"/>
      <c r="BB19" s="1876"/>
      <c r="BC19" s="807"/>
      <c r="BD19" s="799"/>
      <c r="BE19" s="807"/>
      <c r="BF19" s="799"/>
      <c r="BG19" s="807"/>
      <c r="BH19" s="1702"/>
      <c r="BI19" s="1703"/>
      <c r="BJ19" s="1554"/>
      <c r="BK19" s="1126"/>
      <c r="BL19" s="1125"/>
      <c r="BM19" s="1126"/>
      <c r="BN19" s="1125"/>
      <c r="BO19" s="1126"/>
      <c r="BP19" s="1853"/>
      <c r="BQ19" s="1854"/>
    </row>
    <row r="20" spans="1:69" ht="15.75" hidden="1">
      <c r="A20" s="239"/>
      <c r="B20" s="240"/>
      <c r="C20" s="48"/>
      <c r="D20" s="49"/>
      <c r="E20" s="755"/>
      <c r="F20" s="758"/>
      <c r="G20" s="759"/>
      <c r="H20" s="758"/>
      <c r="I20" s="759"/>
      <c r="J20" s="758"/>
      <c r="K20" s="759"/>
      <c r="L20" s="777"/>
      <c r="M20" s="965"/>
      <c r="N20" s="721"/>
      <c r="O20" s="722"/>
      <c r="P20" s="721"/>
      <c r="Q20" s="722"/>
      <c r="R20" s="721"/>
      <c r="S20" s="722"/>
      <c r="T20" s="723"/>
      <c r="U20" s="724"/>
      <c r="V20" s="776"/>
      <c r="W20" s="759"/>
      <c r="X20" s="758"/>
      <c r="Y20" s="759"/>
      <c r="Z20" s="758"/>
      <c r="AA20" s="759"/>
      <c r="AB20" s="777"/>
      <c r="AC20" s="965"/>
      <c r="AD20" s="721"/>
      <c r="AE20" s="722"/>
      <c r="AF20" s="721"/>
      <c r="AG20" s="722"/>
      <c r="AH20" s="721"/>
      <c r="AI20" s="722"/>
      <c r="AJ20" s="723"/>
      <c r="AK20" s="724"/>
      <c r="AL20" s="776"/>
      <c r="AM20" s="759"/>
      <c r="AN20" s="758"/>
      <c r="AO20" s="759"/>
      <c r="AP20" s="758"/>
      <c r="AQ20" s="759"/>
      <c r="AR20" s="777"/>
      <c r="AS20" s="965"/>
      <c r="AT20" s="721"/>
      <c r="AU20" s="722"/>
      <c r="AV20" s="721"/>
      <c r="AW20" s="722"/>
      <c r="AX20" s="721"/>
      <c r="AY20" s="722"/>
      <c r="AZ20" s="723"/>
      <c r="BA20" s="724"/>
      <c r="BB20" s="1877"/>
      <c r="BC20" s="1705"/>
      <c r="BD20" s="1704"/>
      <c r="BE20" s="1705"/>
      <c r="BF20" s="1704"/>
      <c r="BG20" s="1705"/>
      <c r="BH20" s="1706"/>
      <c r="BI20" s="1707"/>
      <c r="BJ20" s="1855"/>
      <c r="BK20" s="1494"/>
      <c r="BL20" s="1856"/>
      <c r="BM20" s="1494"/>
      <c r="BN20" s="1856"/>
      <c r="BO20" s="1494"/>
      <c r="BP20" s="1857"/>
      <c r="BQ20" s="1858"/>
    </row>
    <row r="21" spans="1:69" ht="34.9" customHeight="1">
      <c r="A21" s="142" t="s">
        <v>21</v>
      </c>
      <c r="B21" s="143"/>
      <c r="C21" s="144"/>
      <c r="D21" s="144"/>
      <c r="E21" s="755"/>
      <c r="F21" s="758"/>
      <c r="G21" s="759"/>
      <c r="H21" s="758"/>
      <c r="I21" s="759"/>
      <c r="J21" s="758"/>
      <c r="K21" s="759"/>
      <c r="L21" s="777"/>
      <c r="M21" s="965"/>
      <c r="N21" s="721"/>
      <c r="O21" s="722"/>
      <c r="P21" s="721"/>
      <c r="Q21" s="722"/>
      <c r="R21" s="721"/>
      <c r="S21" s="722"/>
      <c r="T21" s="723"/>
      <c r="U21" s="724"/>
      <c r="V21" s="776"/>
      <c r="W21" s="759"/>
      <c r="X21" s="758"/>
      <c r="Y21" s="759"/>
      <c r="Z21" s="758"/>
      <c r="AA21" s="759"/>
      <c r="AB21" s="777"/>
      <c r="AC21" s="965"/>
      <c r="AD21" s="721"/>
      <c r="AE21" s="722"/>
      <c r="AF21" s="721"/>
      <c r="AG21" s="722"/>
      <c r="AH21" s="721"/>
      <c r="AI21" s="722"/>
      <c r="AJ21" s="723"/>
      <c r="AK21" s="724"/>
      <c r="AL21" s="776"/>
      <c r="AM21" s="759"/>
      <c r="AN21" s="758"/>
      <c r="AO21" s="759"/>
      <c r="AP21" s="758"/>
      <c r="AQ21" s="759"/>
      <c r="AR21" s="777"/>
      <c r="AS21" s="965"/>
      <c r="AT21" s="758"/>
      <c r="AU21" s="759"/>
      <c r="AV21" s="721"/>
      <c r="AW21" s="722"/>
      <c r="AX21" s="721"/>
      <c r="AY21" s="722"/>
      <c r="AZ21" s="723"/>
      <c r="BA21" s="724"/>
      <c r="BB21" s="1877"/>
      <c r="BC21" s="1705"/>
      <c r="BD21" s="1704"/>
      <c r="BE21" s="1705"/>
      <c r="BF21" s="1704"/>
      <c r="BG21" s="1705"/>
      <c r="BH21" s="1706"/>
      <c r="BI21" s="1707"/>
      <c r="BJ21" s="1855"/>
      <c r="BK21" s="1494"/>
      <c r="BL21" s="1856"/>
      <c r="BM21" s="1494"/>
      <c r="BN21" s="1856"/>
      <c r="BO21" s="1494"/>
      <c r="BP21" s="1857"/>
      <c r="BQ21" s="1858"/>
    </row>
    <row r="22" spans="1:69" ht="72.75" customHeight="1">
      <c r="A22" s="94" t="s">
        <v>27</v>
      </c>
      <c r="B22" s="95" t="s">
        <v>28</v>
      </c>
      <c r="C22" s="95" t="s">
        <v>40</v>
      </c>
      <c r="D22" s="139" t="s">
        <v>41</v>
      </c>
      <c r="E22" s="1107"/>
      <c r="F22" s="1107" t="s">
        <v>1042</v>
      </c>
      <c r="G22" s="1103" t="s">
        <v>1043</v>
      </c>
      <c r="H22" s="1103"/>
      <c r="I22" s="1103"/>
      <c r="J22" s="1103"/>
      <c r="K22" s="1103"/>
      <c r="L22" s="1103"/>
      <c r="M22" s="1610"/>
      <c r="N22" s="1107" t="s">
        <v>1042</v>
      </c>
      <c r="O22" s="1103" t="s">
        <v>1043</v>
      </c>
      <c r="P22" s="1606"/>
      <c r="Q22" s="1608"/>
      <c r="R22" s="1608"/>
      <c r="S22" s="1608"/>
      <c r="T22" s="1608"/>
      <c r="U22" s="1608"/>
      <c r="V22" s="1611" t="s">
        <v>1044</v>
      </c>
      <c r="W22" s="1103" t="s">
        <v>235</v>
      </c>
      <c r="X22" s="1611" t="s">
        <v>1044</v>
      </c>
      <c r="Y22" s="1103" t="s">
        <v>235</v>
      </c>
      <c r="Z22" s="1604"/>
      <c r="AA22" s="1103"/>
      <c r="AB22" s="1103"/>
      <c r="AC22" s="1477"/>
      <c r="AD22" s="1611" t="s">
        <v>1044</v>
      </c>
      <c r="AE22" s="1103" t="s">
        <v>235</v>
      </c>
      <c r="AF22" s="1606" t="s">
        <v>1045</v>
      </c>
      <c r="AG22" s="1143" t="s">
        <v>235</v>
      </c>
      <c r="AH22" s="1606"/>
      <c r="AI22" s="1143"/>
      <c r="AJ22" s="1143"/>
      <c r="AK22" s="1143"/>
      <c r="AL22" s="1611" t="s">
        <v>1044</v>
      </c>
      <c r="AM22" s="1103" t="s">
        <v>235</v>
      </c>
      <c r="AN22" s="1604"/>
      <c r="AO22" s="1103"/>
      <c r="AP22" s="1604"/>
      <c r="AQ22" s="1103"/>
      <c r="AR22" s="1103"/>
      <c r="AS22" s="1477"/>
      <c r="AT22" s="1604" t="s">
        <v>1044</v>
      </c>
      <c r="AU22" s="1103" t="s">
        <v>235</v>
      </c>
      <c r="AV22" s="1143"/>
      <c r="AW22" s="727" t="s">
        <v>235</v>
      </c>
      <c r="AX22" s="726"/>
      <c r="AY22" s="727"/>
      <c r="AZ22" s="728"/>
      <c r="BA22" s="729"/>
      <c r="BB22" s="1878" t="s">
        <v>1044</v>
      </c>
      <c r="BC22" s="1708" t="s">
        <v>235</v>
      </c>
      <c r="BD22" s="1708"/>
      <c r="BE22" s="920"/>
      <c r="BF22" s="1878" t="s">
        <v>1044</v>
      </c>
      <c r="BG22" s="1708" t="s">
        <v>235</v>
      </c>
      <c r="BH22" s="919"/>
      <c r="BI22" s="922"/>
      <c r="BJ22" s="1878" t="s">
        <v>1044</v>
      </c>
      <c r="BK22" s="1708" t="s">
        <v>235</v>
      </c>
      <c r="BL22" s="1859"/>
      <c r="BM22" s="1469"/>
      <c r="BN22" s="1347"/>
      <c r="BO22" s="1469"/>
      <c r="BP22" s="1470"/>
      <c r="BQ22" s="1344"/>
    </row>
    <row r="23" spans="1:69" ht="30" customHeight="1">
      <c r="A23" s="1330" t="s">
        <v>640</v>
      </c>
      <c r="B23" s="1331" t="s">
        <v>641</v>
      </c>
      <c r="C23" s="1331"/>
      <c r="D23" s="1352"/>
      <c r="E23" s="1612"/>
      <c r="F23" s="1612" t="s">
        <v>126</v>
      </c>
      <c r="G23" s="1613" t="s">
        <v>126</v>
      </c>
      <c r="H23" s="1613"/>
      <c r="I23" s="1602"/>
      <c r="J23" s="1614"/>
      <c r="K23" s="1602"/>
      <c r="L23" s="1604"/>
      <c r="M23" s="1605"/>
      <c r="N23" s="1612" t="s">
        <v>126</v>
      </c>
      <c r="O23" s="1613" t="s">
        <v>126</v>
      </c>
      <c r="P23" s="1608"/>
      <c r="Q23" s="1607"/>
      <c r="R23" s="1608"/>
      <c r="S23" s="1607"/>
      <c r="T23" s="1606"/>
      <c r="U23" s="1606"/>
      <c r="V23" s="1611" t="s">
        <v>1044</v>
      </c>
      <c r="W23" s="1103" t="s">
        <v>126</v>
      </c>
      <c r="X23" s="1611" t="s">
        <v>1044</v>
      </c>
      <c r="Y23" s="1103" t="s">
        <v>125</v>
      </c>
      <c r="Z23" s="1103"/>
      <c r="AA23" s="1103"/>
      <c r="AB23" s="1103"/>
      <c r="AC23" s="1477"/>
      <c r="AD23" s="1611" t="s">
        <v>1044</v>
      </c>
      <c r="AE23" s="1103" t="s">
        <v>125</v>
      </c>
      <c r="AF23" s="1606" t="s">
        <v>1045</v>
      </c>
      <c r="AG23" s="1143" t="s">
        <v>126</v>
      </c>
      <c r="AH23" s="1103"/>
      <c r="AI23" s="1143"/>
      <c r="AJ23" s="1143"/>
      <c r="AK23" s="1143"/>
      <c r="AL23" s="1611" t="s">
        <v>1044</v>
      </c>
      <c r="AM23" s="1103" t="s">
        <v>125</v>
      </c>
      <c r="AN23" s="1103"/>
      <c r="AO23" s="1103"/>
      <c r="AP23" s="1103"/>
      <c r="AQ23" s="1103"/>
      <c r="AR23" s="1103"/>
      <c r="AS23" s="1477"/>
      <c r="AT23" s="1604" t="s">
        <v>1044</v>
      </c>
      <c r="AU23" s="1103" t="s">
        <v>125</v>
      </c>
      <c r="AV23" s="1143"/>
      <c r="AW23" s="727" t="s">
        <v>125</v>
      </c>
      <c r="AX23" s="726"/>
      <c r="AY23" s="727"/>
      <c r="AZ23" s="728"/>
      <c r="BA23" s="729"/>
      <c r="BB23" s="1878" t="s">
        <v>1044</v>
      </c>
      <c r="BC23" s="1708" t="s">
        <v>125</v>
      </c>
      <c r="BD23" s="1708"/>
      <c r="BE23" s="920"/>
      <c r="BF23" s="1878" t="s">
        <v>1044</v>
      </c>
      <c r="BG23" s="1708" t="s">
        <v>126</v>
      </c>
      <c r="BH23" s="919"/>
      <c r="BI23" s="922"/>
      <c r="BJ23" s="1878" t="s">
        <v>1044</v>
      </c>
      <c r="BK23" s="1708" t="s">
        <v>126</v>
      </c>
      <c r="BL23" s="1859"/>
      <c r="BM23" s="1469"/>
      <c r="BN23" s="1347"/>
      <c r="BO23" s="1469"/>
      <c r="BP23" s="1470"/>
      <c r="BQ23" s="1344"/>
    </row>
    <row r="24" spans="1:69" ht="30" customHeight="1">
      <c r="A24" s="1332" t="s">
        <v>642</v>
      </c>
      <c r="B24" s="1333" t="s">
        <v>643</v>
      </c>
      <c r="C24" s="1333"/>
      <c r="D24" s="1353"/>
      <c r="E24" s="1612"/>
      <c r="F24" s="1612" t="s">
        <v>126</v>
      </c>
      <c r="G24" s="1613" t="s">
        <v>126</v>
      </c>
      <c r="H24" s="1613"/>
      <c r="I24" s="1602"/>
      <c r="J24" s="1614"/>
      <c r="K24" s="1602"/>
      <c r="L24" s="1604"/>
      <c r="M24" s="1605"/>
      <c r="N24" s="1612" t="s">
        <v>126</v>
      </c>
      <c r="O24" s="1613" t="s">
        <v>126</v>
      </c>
      <c r="P24" s="1608"/>
      <c r="Q24" s="1607"/>
      <c r="R24" s="1608"/>
      <c r="S24" s="1607"/>
      <c r="T24" s="1606"/>
      <c r="U24" s="1606"/>
      <c r="V24" s="1611" t="s">
        <v>1044</v>
      </c>
      <c r="W24" s="1103" t="s">
        <v>126</v>
      </c>
      <c r="X24" s="1611" t="s">
        <v>1044</v>
      </c>
      <c r="Y24" s="1103" t="s">
        <v>126</v>
      </c>
      <c r="Z24" s="1103"/>
      <c r="AA24" s="1103"/>
      <c r="AB24" s="1103"/>
      <c r="AC24" s="1477"/>
      <c r="AD24" s="1611" t="s">
        <v>1044</v>
      </c>
      <c r="AE24" s="1103" t="s">
        <v>126</v>
      </c>
      <c r="AF24" s="1606" t="s">
        <v>1045</v>
      </c>
      <c r="AG24" s="1143" t="s">
        <v>125</v>
      </c>
      <c r="AH24" s="1103"/>
      <c r="AI24" s="1143"/>
      <c r="AJ24" s="1143"/>
      <c r="AK24" s="1143"/>
      <c r="AL24" s="1611" t="s">
        <v>1044</v>
      </c>
      <c r="AM24" s="1103" t="s">
        <v>126</v>
      </c>
      <c r="AN24" s="1103"/>
      <c r="AO24" s="1103"/>
      <c r="AP24" s="1103"/>
      <c r="AQ24" s="1103"/>
      <c r="AR24" s="1103"/>
      <c r="AS24" s="1477"/>
      <c r="AT24" s="1604" t="s">
        <v>1044</v>
      </c>
      <c r="AU24" s="1103" t="s">
        <v>126</v>
      </c>
      <c r="AV24" s="1143"/>
      <c r="AW24" s="727" t="s">
        <v>126</v>
      </c>
      <c r="AX24" s="726"/>
      <c r="AY24" s="727"/>
      <c r="AZ24" s="728"/>
      <c r="BA24" s="729"/>
      <c r="BB24" s="1878" t="s">
        <v>1044</v>
      </c>
      <c r="BC24" s="1708" t="s">
        <v>126</v>
      </c>
      <c r="BD24" s="1708"/>
      <c r="BE24" s="920"/>
      <c r="BF24" s="1878" t="s">
        <v>1044</v>
      </c>
      <c r="BG24" s="1708" t="s">
        <v>126</v>
      </c>
      <c r="BH24" s="919"/>
      <c r="BI24" s="922"/>
      <c r="BJ24" s="1878" t="s">
        <v>1044</v>
      </c>
      <c r="BK24" s="1708" t="s">
        <v>126</v>
      </c>
      <c r="BL24" s="1859"/>
      <c r="BM24" s="1469"/>
      <c r="BN24" s="1347"/>
      <c r="BO24" s="1469"/>
      <c r="BP24" s="1470"/>
      <c r="BQ24" s="1344"/>
    </row>
    <row r="25" spans="1:69" s="213" customFormat="1" ht="30" customHeight="1">
      <c r="A25" s="1597" t="s">
        <v>644</v>
      </c>
      <c r="B25" s="1599" t="s">
        <v>645</v>
      </c>
      <c r="C25" s="1599"/>
      <c r="D25" s="1600"/>
      <c r="E25" s="1612"/>
      <c r="F25" s="1612" t="s">
        <v>126</v>
      </c>
      <c r="G25" s="1613" t="s">
        <v>126</v>
      </c>
      <c r="H25" s="1613"/>
      <c r="I25" s="1602"/>
      <c r="J25" s="1614"/>
      <c r="K25" s="1602"/>
      <c r="L25" s="1604"/>
      <c r="M25" s="1605"/>
      <c r="N25" s="1612" t="s">
        <v>126</v>
      </c>
      <c r="O25" s="1613" t="s">
        <v>126</v>
      </c>
      <c r="P25" s="1608"/>
      <c r="Q25" s="1607"/>
      <c r="R25" s="1608"/>
      <c r="S25" s="1607"/>
      <c r="T25" s="1606"/>
      <c r="U25" s="1606"/>
      <c r="V25" s="1611" t="s">
        <v>1044</v>
      </c>
      <c r="W25" s="1103" t="s">
        <v>126</v>
      </c>
      <c r="X25" s="1611" t="s">
        <v>1044</v>
      </c>
      <c r="Y25" s="1103" t="s">
        <v>126</v>
      </c>
      <c r="Z25" s="1103"/>
      <c r="AA25" s="1103"/>
      <c r="AB25" s="1103"/>
      <c r="AC25" s="1477"/>
      <c r="AD25" s="1611" t="s">
        <v>1044</v>
      </c>
      <c r="AE25" s="1103" t="s">
        <v>125</v>
      </c>
      <c r="AF25" s="1606" t="s">
        <v>1045</v>
      </c>
      <c r="AG25" s="1143" t="s">
        <v>125</v>
      </c>
      <c r="AH25" s="1103"/>
      <c r="AI25" s="1143"/>
      <c r="AJ25" s="1143"/>
      <c r="AK25" s="1143"/>
      <c r="AL25" s="1611" t="s">
        <v>1044</v>
      </c>
      <c r="AM25" s="1103" t="s">
        <v>125</v>
      </c>
      <c r="AN25" s="1103"/>
      <c r="AO25" s="1103"/>
      <c r="AP25" s="1103"/>
      <c r="AQ25" s="1103"/>
      <c r="AR25" s="1103"/>
      <c r="AS25" s="1477"/>
      <c r="AT25" s="1604" t="s">
        <v>1044</v>
      </c>
      <c r="AU25" s="1103" t="s">
        <v>125</v>
      </c>
      <c r="AV25" s="1143"/>
      <c r="AW25" s="1143" t="s">
        <v>126</v>
      </c>
      <c r="AX25" s="1143"/>
      <c r="AY25" s="1143"/>
      <c r="AZ25" s="1143"/>
      <c r="BA25" s="1143"/>
      <c r="BB25" s="1878" t="s">
        <v>1044</v>
      </c>
      <c r="BC25" s="1708" t="s">
        <v>126</v>
      </c>
      <c r="BD25" s="1708"/>
      <c r="BE25" s="1708"/>
      <c r="BF25" s="1878" t="s">
        <v>1044</v>
      </c>
      <c r="BG25" s="1708" t="s">
        <v>126</v>
      </c>
      <c r="BH25" s="1708"/>
      <c r="BI25" s="1708"/>
      <c r="BJ25" s="1878" t="s">
        <v>1044</v>
      </c>
      <c r="BK25" s="1708" t="s">
        <v>126</v>
      </c>
      <c r="BL25" s="1859"/>
      <c r="BM25" s="1859"/>
      <c r="BN25" s="1859"/>
      <c r="BO25" s="1859"/>
      <c r="BP25" s="1859"/>
      <c r="BQ25" s="1860"/>
    </row>
    <row r="26" spans="1:69" s="213" customFormat="1" ht="30" customHeight="1">
      <c r="A26" s="1597" t="s">
        <v>646</v>
      </c>
      <c r="B26" s="1599" t="s">
        <v>647</v>
      </c>
      <c r="C26" s="1599"/>
      <c r="D26" s="1600"/>
      <c r="E26" s="1612"/>
      <c r="F26" s="1612" t="s">
        <v>126</v>
      </c>
      <c r="G26" s="1613" t="s">
        <v>126</v>
      </c>
      <c r="H26" s="1613"/>
      <c r="I26" s="1602"/>
      <c r="J26" s="1614"/>
      <c r="K26" s="1602"/>
      <c r="L26" s="1604"/>
      <c r="M26" s="1605"/>
      <c r="N26" s="1612" t="s">
        <v>126</v>
      </c>
      <c r="O26" s="1613" t="s">
        <v>126</v>
      </c>
      <c r="P26" s="1608"/>
      <c r="Q26" s="1607"/>
      <c r="R26" s="1608"/>
      <c r="S26" s="1607"/>
      <c r="T26" s="1606"/>
      <c r="U26" s="1606"/>
      <c r="V26" s="1611" t="s">
        <v>1044</v>
      </c>
      <c r="W26" s="1103" t="s">
        <v>126</v>
      </c>
      <c r="X26" s="1611" t="s">
        <v>1044</v>
      </c>
      <c r="Y26" s="1103" t="s">
        <v>126</v>
      </c>
      <c r="Z26" s="1103"/>
      <c r="AA26" s="1103"/>
      <c r="AB26" s="1103"/>
      <c r="AC26" s="1477"/>
      <c r="AD26" s="1611" t="s">
        <v>1044</v>
      </c>
      <c r="AE26" s="1103" t="s">
        <v>126</v>
      </c>
      <c r="AF26" s="1606" t="s">
        <v>1045</v>
      </c>
      <c r="AG26" s="1143" t="s">
        <v>125</v>
      </c>
      <c r="AH26" s="1103"/>
      <c r="AI26" s="1143"/>
      <c r="AJ26" s="1143"/>
      <c r="AK26" s="1143"/>
      <c r="AL26" s="1611" t="s">
        <v>1044</v>
      </c>
      <c r="AM26" s="1103" t="s">
        <v>125</v>
      </c>
      <c r="AN26" s="1103"/>
      <c r="AO26" s="1103"/>
      <c r="AP26" s="1103"/>
      <c r="AQ26" s="1103"/>
      <c r="AR26" s="1103"/>
      <c r="AS26" s="1477"/>
      <c r="AT26" s="1604" t="s">
        <v>1044</v>
      </c>
      <c r="AU26" s="1103" t="s">
        <v>125</v>
      </c>
      <c r="AV26" s="1143"/>
      <c r="AW26" s="1143" t="s">
        <v>125</v>
      </c>
      <c r="AX26" s="1143"/>
      <c r="AY26" s="1143"/>
      <c r="AZ26" s="1143"/>
      <c r="BA26" s="1143"/>
      <c r="BB26" s="1878" t="s">
        <v>1044</v>
      </c>
      <c r="BC26" s="1708" t="s">
        <v>125</v>
      </c>
      <c r="BD26" s="1708"/>
      <c r="BE26" s="1708"/>
      <c r="BF26" s="1878" t="s">
        <v>1044</v>
      </c>
      <c r="BG26" s="1708" t="s">
        <v>125</v>
      </c>
      <c r="BH26" s="1708"/>
      <c r="BI26" s="1708"/>
      <c r="BJ26" s="1878" t="s">
        <v>1044</v>
      </c>
      <c r="BK26" s="1708" t="s">
        <v>125</v>
      </c>
      <c r="BL26" s="1859"/>
      <c r="BM26" s="1859"/>
      <c r="BN26" s="1859"/>
      <c r="BO26" s="1859"/>
      <c r="BP26" s="1859"/>
      <c r="BQ26" s="1860"/>
    </row>
    <row r="27" spans="1:69" s="213" customFormat="1" ht="30" customHeight="1">
      <c r="A27" s="1597" t="s">
        <v>648</v>
      </c>
      <c r="B27" s="1599" t="s">
        <v>649</v>
      </c>
      <c r="C27" s="1599"/>
      <c r="D27" s="1600"/>
      <c r="E27" s="1612"/>
      <c r="F27" s="1612" t="s">
        <v>126</v>
      </c>
      <c r="G27" s="1613" t="s">
        <v>126</v>
      </c>
      <c r="H27" s="1613"/>
      <c r="I27" s="1602"/>
      <c r="J27" s="1614"/>
      <c r="K27" s="1602"/>
      <c r="L27" s="1604"/>
      <c r="M27" s="1605"/>
      <c r="N27" s="1612" t="s">
        <v>126</v>
      </c>
      <c r="O27" s="1613" t="s">
        <v>126</v>
      </c>
      <c r="P27" s="1608"/>
      <c r="Q27" s="1607"/>
      <c r="R27" s="1608"/>
      <c r="S27" s="1607"/>
      <c r="T27" s="1606"/>
      <c r="U27" s="1606"/>
      <c r="V27" s="1611" t="s">
        <v>1044</v>
      </c>
      <c r="W27" s="1103" t="s">
        <v>125</v>
      </c>
      <c r="X27" s="1611" t="s">
        <v>1044</v>
      </c>
      <c r="Y27" s="1103" t="s">
        <v>125</v>
      </c>
      <c r="Z27" s="1103"/>
      <c r="AA27" s="1103"/>
      <c r="AB27" s="1103"/>
      <c r="AC27" s="1477"/>
      <c r="AD27" s="1611" t="s">
        <v>1044</v>
      </c>
      <c r="AE27" s="1103" t="s">
        <v>125</v>
      </c>
      <c r="AF27" s="1606" t="s">
        <v>1045</v>
      </c>
      <c r="AG27" s="1143" t="s">
        <v>125</v>
      </c>
      <c r="AH27" s="1103"/>
      <c r="AI27" s="1143"/>
      <c r="AJ27" s="1143"/>
      <c r="AK27" s="1143"/>
      <c r="AL27" s="1611" t="s">
        <v>1044</v>
      </c>
      <c r="AM27" s="1103" t="s">
        <v>125</v>
      </c>
      <c r="AN27" s="1103"/>
      <c r="AO27" s="1103"/>
      <c r="AP27" s="1103"/>
      <c r="AQ27" s="1103"/>
      <c r="AR27" s="1103"/>
      <c r="AS27" s="1477"/>
      <c r="AT27" s="1604" t="s">
        <v>1044</v>
      </c>
      <c r="AU27" s="1103" t="s">
        <v>125</v>
      </c>
      <c r="AV27" s="1143"/>
      <c r="AW27" s="1143" t="s">
        <v>126</v>
      </c>
      <c r="AX27" s="1143"/>
      <c r="AY27" s="1143"/>
      <c r="AZ27" s="1143"/>
      <c r="BA27" s="1143"/>
      <c r="BB27" s="1878" t="s">
        <v>1044</v>
      </c>
      <c r="BC27" s="1708" t="s">
        <v>125</v>
      </c>
      <c r="BD27" s="1708"/>
      <c r="BE27" s="1708"/>
      <c r="BF27" s="1878" t="s">
        <v>1044</v>
      </c>
      <c r="BG27" s="1708" t="s">
        <v>125</v>
      </c>
      <c r="BH27" s="1708"/>
      <c r="BI27" s="1708"/>
      <c r="BJ27" s="1878" t="s">
        <v>1044</v>
      </c>
      <c r="BK27" s="1708" t="s">
        <v>125</v>
      </c>
      <c r="BL27" s="1859"/>
      <c r="BM27" s="1859"/>
      <c r="BN27" s="1859"/>
      <c r="BO27" s="1859"/>
      <c r="BP27" s="1859"/>
      <c r="BQ27" s="1860"/>
    </row>
    <row r="28" spans="1:69" ht="30" customHeight="1">
      <c r="A28" s="1332" t="s">
        <v>650</v>
      </c>
      <c r="B28" s="1333" t="s">
        <v>651</v>
      </c>
      <c r="C28" s="1333"/>
      <c r="D28" s="1353"/>
      <c r="E28" s="1612"/>
      <c r="F28" s="1612" t="s">
        <v>126</v>
      </c>
      <c r="G28" s="1613" t="s">
        <v>126</v>
      </c>
      <c r="H28" s="1613"/>
      <c r="I28" s="1602"/>
      <c r="J28" s="1614"/>
      <c r="K28" s="1602"/>
      <c r="L28" s="1604"/>
      <c r="M28" s="1605"/>
      <c r="N28" s="1612" t="s">
        <v>126</v>
      </c>
      <c r="O28" s="1613" t="s">
        <v>126</v>
      </c>
      <c r="P28" s="1608"/>
      <c r="Q28" s="1607"/>
      <c r="R28" s="1608"/>
      <c r="S28" s="1607"/>
      <c r="T28" s="1606"/>
      <c r="U28" s="1606"/>
      <c r="V28" s="1611" t="s">
        <v>1044</v>
      </c>
      <c r="W28" s="1103" t="s">
        <v>126</v>
      </c>
      <c r="X28" s="1611" t="s">
        <v>1044</v>
      </c>
      <c r="Y28" s="1103" t="s">
        <v>126</v>
      </c>
      <c r="Z28" s="1103"/>
      <c r="AA28" s="1103"/>
      <c r="AB28" s="1103"/>
      <c r="AC28" s="1477"/>
      <c r="AD28" s="1611" t="s">
        <v>1044</v>
      </c>
      <c r="AE28" s="1103" t="s">
        <v>126</v>
      </c>
      <c r="AF28" s="1606" t="s">
        <v>1045</v>
      </c>
      <c r="AG28" s="1143" t="s">
        <v>125</v>
      </c>
      <c r="AH28" s="1103"/>
      <c r="AI28" s="1143"/>
      <c r="AJ28" s="1143"/>
      <c r="AK28" s="1143"/>
      <c r="AL28" s="1611" t="s">
        <v>1044</v>
      </c>
      <c r="AM28" s="1103" t="s">
        <v>125</v>
      </c>
      <c r="AN28" s="1103"/>
      <c r="AO28" s="1103"/>
      <c r="AP28" s="1103"/>
      <c r="AQ28" s="1103"/>
      <c r="AR28" s="1103"/>
      <c r="AS28" s="1477"/>
      <c r="AT28" s="1604" t="s">
        <v>1044</v>
      </c>
      <c r="AU28" s="1103" t="s">
        <v>125</v>
      </c>
      <c r="AV28" s="1143"/>
      <c r="AW28" s="727" t="s">
        <v>125</v>
      </c>
      <c r="AX28" s="726"/>
      <c r="AY28" s="727"/>
      <c r="AZ28" s="728"/>
      <c r="BA28" s="729"/>
      <c r="BB28" s="1878" t="s">
        <v>1044</v>
      </c>
      <c r="BC28" s="1708" t="s">
        <v>125</v>
      </c>
      <c r="BD28" s="1708"/>
      <c r="BE28" s="920"/>
      <c r="BF28" s="1878" t="s">
        <v>1044</v>
      </c>
      <c r="BG28" s="1708" t="s">
        <v>126</v>
      </c>
      <c r="BH28" s="919"/>
      <c r="BI28" s="922"/>
      <c r="BJ28" s="1878" t="s">
        <v>1044</v>
      </c>
      <c r="BK28" s="1708" t="s">
        <v>126</v>
      </c>
      <c r="BL28" s="1859"/>
      <c r="BM28" s="1469"/>
      <c r="BN28" s="1347"/>
      <c r="BO28" s="1469"/>
      <c r="BP28" s="1470"/>
      <c r="BQ28" s="1344"/>
    </row>
    <row r="29" spans="1:69" s="213" customFormat="1" ht="30" customHeight="1">
      <c r="A29" s="1597" t="s">
        <v>659</v>
      </c>
      <c r="B29" s="1598" t="s">
        <v>660</v>
      </c>
      <c r="C29" s="1599"/>
      <c r="D29" s="1600"/>
      <c r="E29" s="1612"/>
      <c r="F29" s="1612" t="s">
        <v>126</v>
      </c>
      <c r="G29" s="1613" t="s">
        <v>126</v>
      </c>
      <c r="H29" s="1613"/>
      <c r="I29" s="1602"/>
      <c r="J29" s="1614"/>
      <c r="K29" s="1602"/>
      <c r="L29" s="1604"/>
      <c r="M29" s="1605"/>
      <c r="N29" s="1612" t="s">
        <v>126</v>
      </c>
      <c r="O29" s="1613" t="s">
        <v>126</v>
      </c>
      <c r="P29" s="1608"/>
      <c r="Q29" s="1607"/>
      <c r="R29" s="1608"/>
      <c r="S29" s="1607"/>
      <c r="T29" s="1606"/>
      <c r="U29" s="1606"/>
      <c r="V29" s="1611" t="s">
        <v>1044</v>
      </c>
      <c r="W29" s="1103" t="s">
        <v>126</v>
      </c>
      <c r="X29" s="1611" t="s">
        <v>1044</v>
      </c>
      <c r="Y29" s="1103" t="s">
        <v>126</v>
      </c>
      <c r="Z29" s="1103"/>
      <c r="AA29" s="1103"/>
      <c r="AB29" s="1103"/>
      <c r="AC29" s="1477"/>
      <c r="AD29" s="1611" t="s">
        <v>1044</v>
      </c>
      <c r="AE29" s="1103" t="s">
        <v>126</v>
      </c>
      <c r="AF29" s="1606" t="s">
        <v>1045</v>
      </c>
      <c r="AG29" s="1143" t="s">
        <v>125</v>
      </c>
      <c r="AH29" s="1103"/>
      <c r="AI29" s="1143"/>
      <c r="AJ29" s="1143"/>
      <c r="AK29" s="1143"/>
      <c r="AL29" s="1611" t="s">
        <v>1044</v>
      </c>
      <c r="AM29" s="1103" t="s">
        <v>125</v>
      </c>
      <c r="AN29" s="1103"/>
      <c r="AO29" s="1103"/>
      <c r="AP29" s="1103"/>
      <c r="AQ29" s="1103"/>
      <c r="AR29" s="1103"/>
      <c r="AS29" s="1477"/>
      <c r="AT29" s="1604" t="s">
        <v>1044</v>
      </c>
      <c r="AU29" s="1103" t="s">
        <v>125</v>
      </c>
      <c r="AV29" s="1143"/>
      <c r="AW29" s="1143" t="s">
        <v>126</v>
      </c>
      <c r="AX29" s="1143"/>
      <c r="AY29" s="1143"/>
      <c r="AZ29" s="1143"/>
      <c r="BA29" s="1143"/>
      <c r="BB29" s="1878" t="s">
        <v>1044</v>
      </c>
      <c r="BC29" s="1708" t="s">
        <v>125</v>
      </c>
      <c r="BD29" s="1708"/>
      <c r="BE29" s="1708"/>
      <c r="BF29" s="1878" t="s">
        <v>1044</v>
      </c>
      <c r="BG29" s="1708" t="s">
        <v>125</v>
      </c>
      <c r="BH29" s="1708"/>
      <c r="BI29" s="1708"/>
      <c r="BJ29" s="1878" t="s">
        <v>1044</v>
      </c>
      <c r="BK29" s="1708" t="s">
        <v>126</v>
      </c>
      <c r="BL29" s="1859"/>
      <c r="BM29" s="1859"/>
      <c r="BN29" s="1859"/>
      <c r="BO29" s="1859"/>
      <c r="BP29" s="1859"/>
      <c r="BQ29" s="1860"/>
    </row>
    <row r="30" spans="1:69" ht="30" customHeight="1">
      <c r="A30" s="1332" t="s">
        <v>298</v>
      </c>
      <c r="B30" s="1334" t="s">
        <v>661</v>
      </c>
      <c r="C30" s="1333"/>
      <c r="D30" s="1353"/>
      <c r="E30" s="1612"/>
      <c r="F30" s="1612" t="s">
        <v>126</v>
      </c>
      <c r="G30" s="1613" t="s">
        <v>126</v>
      </c>
      <c r="H30" s="1613"/>
      <c r="I30" s="1602"/>
      <c r="J30" s="1614"/>
      <c r="K30" s="1602"/>
      <c r="L30" s="1604"/>
      <c r="M30" s="1605"/>
      <c r="N30" s="1612" t="s">
        <v>126</v>
      </c>
      <c r="O30" s="1613" t="s">
        <v>126</v>
      </c>
      <c r="P30" s="1608"/>
      <c r="Q30" s="1607"/>
      <c r="R30" s="1608"/>
      <c r="S30" s="1607"/>
      <c r="T30" s="1606"/>
      <c r="U30" s="1606"/>
      <c r="V30" s="1611" t="s">
        <v>1044</v>
      </c>
      <c r="W30" s="1103" t="s">
        <v>126</v>
      </c>
      <c r="X30" s="1611" t="s">
        <v>1044</v>
      </c>
      <c r="Y30" s="1103" t="s">
        <v>126</v>
      </c>
      <c r="Z30" s="1103"/>
      <c r="AA30" s="1103"/>
      <c r="AB30" s="1103"/>
      <c r="AC30" s="1477"/>
      <c r="AD30" s="1611" t="s">
        <v>1044</v>
      </c>
      <c r="AE30" s="1103" t="s">
        <v>126</v>
      </c>
      <c r="AF30" s="1606" t="s">
        <v>1045</v>
      </c>
      <c r="AG30" s="1143" t="s">
        <v>125</v>
      </c>
      <c r="AH30" s="1103"/>
      <c r="AI30" s="1143"/>
      <c r="AJ30" s="1143"/>
      <c r="AK30" s="1143"/>
      <c r="AL30" s="1611" t="s">
        <v>1044</v>
      </c>
      <c r="AM30" s="1103" t="s">
        <v>125</v>
      </c>
      <c r="AN30" s="1103"/>
      <c r="AO30" s="1103"/>
      <c r="AP30" s="1103"/>
      <c r="AQ30" s="1103"/>
      <c r="AR30" s="1103"/>
      <c r="AS30" s="1477"/>
      <c r="AT30" s="1604" t="s">
        <v>1044</v>
      </c>
      <c r="AU30" s="1103" t="s">
        <v>125</v>
      </c>
      <c r="AV30" s="1143"/>
      <c r="AW30" s="727" t="s">
        <v>125</v>
      </c>
      <c r="AX30" s="726"/>
      <c r="AY30" s="727"/>
      <c r="AZ30" s="728"/>
      <c r="BA30" s="729"/>
      <c r="BB30" s="1878" t="s">
        <v>1044</v>
      </c>
      <c r="BC30" s="1708" t="s">
        <v>126</v>
      </c>
      <c r="BD30" s="1708"/>
      <c r="BE30" s="920"/>
      <c r="BF30" s="1878" t="s">
        <v>1044</v>
      </c>
      <c r="BG30" s="1708" t="s">
        <v>126</v>
      </c>
      <c r="BH30" s="919"/>
      <c r="BI30" s="922"/>
      <c r="BJ30" s="1878" t="s">
        <v>1044</v>
      </c>
      <c r="BK30" s="1708" t="s">
        <v>126</v>
      </c>
      <c r="BL30" s="1859"/>
      <c r="BM30" s="1469"/>
      <c r="BN30" s="1347"/>
      <c r="BO30" s="1469"/>
      <c r="BP30" s="1470"/>
      <c r="BQ30" s="1344"/>
    </row>
    <row r="31" spans="1:69" s="213" customFormat="1" ht="30" customHeight="1">
      <c r="A31" s="1597" t="s">
        <v>662</v>
      </c>
      <c r="B31" s="1598" t="s">
        <v>663</v>
      </c>
      <c r="C31" s="1599"/>
      <c r="D31" s="1600"/>
      <c r="E31" s="1612"/>
      <c r="F31" s="1612" t="s">
        <v>126</v>
      </c>
      <c r="G31" s="1613" t="s">
        <v>126</v>
      </c>
      <c r="H31" s="1613"/>
      <c r="I31" s="1602"/>
      <c r="J31" s="1614"/>
      <c r="K31" s="1602"/>
      <c r="L31" s="1604"/>
      <c r="M31" s="1605"/>
      <c r="N31" s="1612" t="s">
        <v>126</v>
      </c>
      <c r="O31" s="1613" t="s">
        <v>126</v>
      </c>
      <c r="P31" s="1608"/>
      <c r="Q31" s="1607"/>
      <c r="R31" s="1608"/>
      <c r="S31" s="1607"/>
      <c r="T31" s="1606"/>
      <c r="U31" s="1606"/>
      <c r="V31" s="1611" t="s">
        <v>1044</v>
      </c>
      <c r="W31" s="1103" t="s">
        <v>125</v>
      </c>
      <c r="X31" s="1611" t="s">
        <v>1044</v>
      </c>
      <c r="Y31" s="1103" t="s">
        <v>125</v>
      </c>
      <c r="Z31" s="1103"/>
      <c r="AA31" s="1103"/>
      <c r="AB31" s="1103"/>
      <c r="AC31" s="1477"/>
      <c r="AD31" s="1611" t="s">
        <v>1044</v>
      </c>
      <c r="AE31" s="1103" t="s">
        <v>125</v>
      </c>
      <c r="AF31" s="1606" t="s">
        <v>1045</v>
      </c>
      <c r="AG31" s="1143" t="s">
        <v>125</v>
      </c>
      <c r="AH31" s="1103"/>
      <c r="AI31" s="1143"/>
      <c r="AJ31" s="1143"/>
      <c r="AK31" s="1143"/>
      <c r="AL31" s="1611" t="s">
        <v>1044</v>
      </c>
      <c r="AM31" s="1103" t="s">
        <v>125</v>
      </c>
      <c r="AN31" s="1103"/>
      <c r="AO31" s="1103"/>
      <c r="AP31" s="1103"/>
      <c r="AQ31" s="1103"/>
      <c r="AR31" s="1103"/>
      <c r="AS31" s="1477"/>
      <c r="AT31" s="1604" t="s">
        <v>1044</v>
      </c>
      <c r="AU31" s="1103" t="s">
        <v>125</v>
      </c>
      <c r="AV31" s="1143"/>
      <c r="AW31" s="1143" t="s">
        <v>125</v>
      </c>
      <c r="AX31" s="1143"/>
      <c r="AY31" s="1143"/>
      <c r="AZ31" s="1143"/>
      <c r="BA31" s="1143"/>
      <c r="BB31" s="1878" t="s">
        <v>1044</v>
      </c>
      <c r="BC31" s="1708" t="s">
        <v>125</v>
      </c>
      <c r="BD31" s="1708"/>
      <c r="BE31" s="1708"/>
      <c r="BF31" s="1878" t="s">
        <v>1044</v>
      </c>
      <c r="BG31" s="1708" t="s">
        <v>125</v>
      </c>
      <c r="BH31" s="1708"/>
      <c r="BI31" s="1708"/>
      <c r="BJ31" s="1878" t="s">
        <v>1044</v>
      </c>
      <c r="BK31" s="1708" t="s">
        <v>125</v>
      </c>
      <c r="BL31" s="1859"/>
      <c r="BM31" s="1859"/>
      <c r="BN31" s="1859"/>
      <c r="BO31" s="1859"/>
      <c r="BP31" s="1859"/>
      <c r="BQ31" s="1860"/>
    </row>
    <row r="32" spans="1:69" s="213" customFormat="1" ht="30" customHeight="1">
      <c r="A32" s="1597" t="s">
        <v>664</v>
      </c>
      <c r="B32" s="1598" t="s">
        <v>665</v>
      </c>
      <c r="C32" s="1599"/>
      <c r="D32" s="1600"/>
      <c r="E32" s="1612"/>
      <c r="F32" s="1612" t="s">
        <v>126</v>
      </c>
      <c r="G32" s="1613" t="s">
        <v>126</v>
      </c>
      <c r="H32" s="1613"/>
      <c r="I32" s="1602"/>
      <c r="J32" s="1614"/>
      <c r="K32" s="1602"/>
      <c r="L32" s="1604"/>
      <c r="M32" s="1605"/>
      <c r="N32" s="1612" t="s">
        <v>126</v>
      </c>
      <c r="O32" s="1613" t="s">
        <v>126</v>
      </c>
      <c r="P32" s="1608"/>
      <c r="Q32" s="1607"/>
      <c r="R32" s="1608"/>
      <c r="S32" s="1607"/>
      <c r="T32" s="1606"/>
      <c r="U32" s="1606"/>
      <c r="V32" s="1611" t="s">
        <v>1044</v>
      </c>
      <c r="W32" s="1103" t="s">
        <v>125</v>
      </c>
      <c r="X32" s="1611" t="s">
        <v>1044</v>
      </c>
      <c r="Y32" s="1103" t="s">
        <v>125</v>
      </c>
      <c r="Z32" s="1103"/>
      <c r="AA32" s="1103"/>
      <c r="AB32" s="1103"/>
      <c r="AC32" s="1477"/>
      <c r="AD32" s="1611" t="s">
        <v>1044</v>
      </c>
      <c r="AE32" s="1103" t="s">
        <v>125</v>
      </c>
      <c r="AF32" s="1606" t="s">
        <v>1045</v>
      </c>
      <c r="AG32" s="1143" t="s">
        <v>125</v>
      </c>
      <c r="AH32" s="1103"/>
      <c r="AI32" s="1143"/>
      <c r="AJ32" s="1143"/>
      <c r="AK32" s="1143"/>
      <c r="AL32" s="1611" t="s">
        <v>1044</v>
      </c>
      <c r="AM32" s="1103" t="s">
        <v>125</v>
      </c>
      <c r="AN32" s="1103"/>
      <c r="AO32" s="1103"/>
      <c r="AP32" s="1103"/>
      <c r="AQ32" s="1103"/>
      <c r="AR32" s="1103"/>
      <c r="AS32" s="1477"/>
      <c r="AT32" s="1604" t="s">
        <v>1044</v>
      </c>
      <c r="AU32" s="1103" t="s">
        <v>126</v>
      </c>
      <c r="AV32" s="1143"/>
      <c r="AW32" s="1143" t="s">
        <v>125</v>
      </c>
      <c r="AX32" s="1143"/>
      <c r="AY32" s="1143"/>
      <c r="AZ32" s="1143"/>
      <c r="BA32" s="1143"/>
      <c r="BB32" s="1878" t="s">
        <v>1044</v>
      </c>
      <c r="BC32" s="1708" t="s">
        <v>125</v>
      </c>
      <c r="BD32" s="1708"/>
      <c r="BE32" s="1708"/>
      <c r="BF32" s="1878" t="s">
        <v>1044</v>
      </c>
      <c r="BG32" s="1708" t="s">
        <v>126</v>
      </c>
      <c r="BH32" s="1708"/>
      <c r="BI32" s="1708"/>
      <c r="BJ32" s="1878" t="s">
        <v>1044</v>
      </c>
      <c r="BK32" s="1708" t="s">
        <v>126</v>
      </c>
      <c r="BL32" s="1859"/>
      <c r="BM32" s="1859"/>
      <c r="BN32" s="1859"/>
      <c r="BO32" s="1859"/>
      <c r="BP32" s="1859"/>
      <c r="BQ32" s="1860"/>
    </row>
    <row r="33" spans="1:69" ht="30" customHeight="1">
      <c r="A33" s="1332" t="s">
        <v>653</v>
      </c>
      <c r="B33" s="1334" t="s">
        <v>1046</v>
      </c>
      <c r="C33" s="1333"/>
      <c r="D33" s="1353"/>
      <c r="E33" s="1612"/>
      <c r="F33" s="1612" t="s">
        <v>125</v>
      </c>
      <c r="G33" s="1613" t="s">
        <v>125</v>
      </c>
      <c r="H33" s="1613"/>
      <c r="I33" s="1602"/>
      <c r="J33" s="1614"/>
      <c r="K33" s="1602"/>
      <c r="L33" s="1604"/>
      <c r="M33" s="1605"/>
      <c r="N33" s="1612" t="s">
        <v>125</v>
      </c>
      <c r="O33" s="1613" t="s">
        <v>125</v>
      </c>
      <c r="P33" s="1608"/>
      <c r="Q33" s="1607"/>
      <c r="R33" s="1608"/>
      <c r="S33" s="1607"/>
      <c r="T33" s="1606"/>
      <c r="U33" s="1606"/>
      <c r="V33" s="1611" t="s">
        <v>1044</v>
      </c>
      <c r="W33" s="1103" t="s">
        <v>125</v>
      </c>
      <c r="X33" s="1611" t="s">
        <v>1044</v>
      </c>
      <c r="Y33" s="1103" t="s">
        <v>125</v>
      </c>
      <c r="Z33" s="1103"/>
      <c r="AA33" s="1103"/>
      <c r="AB33" s="1103"/>
      <c r="AC33" s="1477"/>
      <c r="AD33" s="1611" t="s">
        <v>1044</v>
      </c>
      <c r="AE33" s="1103" t="s">
        <v>125</v>
      </c>
      <c r="AF33" s="1606" t="s">
        <v>1045</v>
      </c>
      <c r="AG33" s="1143" t="s">
        <v>125</v>
      </c>
      <c r="AH33" s="1103"/>
      <c r="AI33" s="1143"/>
      <c r="AJ33" s="1143"/>
      <c r="AK33" s="1143"/>
      <c r="AL33" s="1611" t="s">
        <v>1044</v>
      </c>
      <c r="AM33" s="1103" t="s">
        <v>126</v>
      </c>
      <c r="AN33" s="1103"/>
      <c r="AO33" s="1103"/>
      <c r="AP33" s="1103"/>
      <c r="AQ33" s="1103"/>
      <c r="AR33" s="1103"/>
      <c r="AS33" s="1477"/>
      <c r="AT33" s="1604" t="s">
        <v>1044</v>
      </c>
      <c r="AU33" s="1103" t="s">
        <v>126</v>
      </c>
      <c r="AV33" s="1143"/>
      <c r="AW33" s="727" t="s">
        <v>125</v>
      </c>
      <c r="AX33" s="726"/>
      <c r="AY33" s="727"/>
      <c r="AZ33" s="728"/>
      <c r="BA33" s="729"/>
      <c r="BB33" s="1878" t="s">
        <v>1044</v>
      </c>
      <c r="BC33" s="1708" t="s">
        <v>125</v>
      </c>
      <c r="BD33" s="1708"/>
      <c r="BE33" s="920"/>
      <c r="BF33" s="1878" t="s">
        <v>1044</v>
      </c>
      <c r="BG33" s="1708" t="s">
        <v>126</v>
      </c>
      <c r="BH33" s="919"/>
      <c r="BI33" s="922"/>
      <c r="BJ33" s="1878" t="s">
        <v>1044</v>
      </c>
      <c r="BK33" s="1708" t="s">
        <v>126</v>
      </c>
      <c r="BL33" s="1859"/>
      <c r="BM33" s="1469"/>
      <c r="BN33" s="1347"/>
      <c r="BO33" s="1469"/>
      <c r="BP33" s="1470"/>
      <c r="BQ33" s="1344"/>
    </row>
    <row r="34" spans="1:69" ht="30" customHeight="1">
      <c r="A34" s="1332" t="s">
        <v>648</v>
      </c>
      <c r="B34" s="1334" t="s">
        <v>1047</v>
      </c>
      <c r="C34" s="1333"/>
      <c r="D34" s="1353"/>
      <c r="E34" s="1612"/>
      <c r="F34" s="1612" t="s">
        <v>126</v>
      </c>
      <c r="G34" s="1613" t="s">
        <v>126</v>
      </c>
      <c r="H34" s="1613"/>
      <c r="I34" s="1602"/>
      <c r="J34" s="1614"/>
      <c r="K34" s="1602"/>
      <c r="L34" s="1604"/>
      <c r="M34" s="1605"/>
      <c r="N34" s="1612" t="s">
        <v>126</v>
      </c>
      <c r="O34" s="1613" t="s">
        <v>126</v>
      </c>
      <c r="P34" s="1608"/>
      <c r="Q34" s="1607"/>
      <c r="R34" s="1608"/>
      <c r="S34" s="1607"/>
      <c r="T34" s="1606"/>
      <c r="U34" s="1606"/>
      <c r="V34" s="1611" t="s">
        <v>1044</v>
      </c>
      <c r="W34" s="1103" t="s">
        <v>126</v>
      </c>
      <c r="X34" s="1611" t="s">
        <v>1044</v>
      </c>
      <c r="Y34" s="1103" t="s">
        <v>126</v>
      </c>
      <c r="Z34" s="1103"/>
      <c r="AA34" s="1103"/>
      <c r="AB34" s="1103"/>
      <c r="AC34" s="1477"/>
      <c r="AD34" s="1611" t="s">
        <v>1044</v>
      </c>
      <c r="AE34" s="1103" t="s">
        <v>126</v>
      </c>
      <c r="AF34" s="1606" t="s">
        <v>1045</v>
      </c>
      <c r="AG34" s="1143" t="s">
        <v>125</v>
      </c>
      <c r="AH34" s="1103"/>
      <c r="AI34" s="1143"/>
      <c r="AJ34" s="1143"/>
      <c r="AK34" s="1143"/>
      <c r="AL34" s="1611" t="s">
        <v>1044</v>
      </c>
      <c r="AM34" s="1103" t="s">
        <v>126</v>
      </c>
      <c r="AN34" s="1103"/>
      <c r="AO34" s="1103"/>
      <c r="AP34" s="1103"/>
      <c r="AQ34" s="1103"/>
      <c r="AR34" s="1103"/>
      <c r="AS34" s="1477"/>
      <c r="AT34" s="1604" t="s">
        <v>1044</v>
      </c>
      <c r="AU34" s="1103" t="s">
        <v>126</v>
      </c>
      <c r="AV34" s="1143"/>
      <c r="AW34" s="727" t="s">
        <v>126</v>
      </c>
      <c r="AX34" s="726"/>
      <c r="AY34" s="727"/>
      <c r="AZ34" s="728"/>
      <c r="BA34" s="729"/>
      <c r="BB34" s="1878" t="s">
        <v>1044</v>
      </c>
      <c r="BC34" s="1708" t="s">
        <v>125</v>
      </c>
      <c r="BD34" s="1708"/>
      <c r="BE34" s="920"/>
      <c r="BF34" s="1878" t="s">
        <v>1044</v>
      </c>
      <c r="BG34" s="1708" t="s">
        <v>125</v>
      </c>
      <c r="BH34" s="919"/>
      <c r="BI34" s="922"/>
      <c r="BJ34" s="1878" t="s">
        <v>1044</v>
      </c>
      <c r="BK34" s="1708" t="s">
        <v>125</v>
      </c>
      <c r="BL34" s="1859"/>
      <c r="BM34" s="1469"/>
      <c r="BN34" s="1347"/>
      <c r="BO34" s="1469"/>
      <c r="BP34" s="1470"/>
      <c r="BQ34" s="1344"/>
    </row>
    <row r="35" spans="1:69" ht="30" customHeight="1">
      <c r="A35" s="1332" t="s">
        <v>655</v>
      </c>
      <c r="B35" s="1334" t="s">
        <v>1048</v>
      </c>
      <c r="C35" s="1333"/>
      <c r="D35" s="1353"/>
      <c r="E35" s="1612"/>
      <c r="F35" s="1612" t="s">
        <v>125</v>
      </c>
      <c r="G35" s="1613" t="s">
        <v>125</v>
      </c>
      <c r="H35" s="1613"/>
      <c r="I35" s="1602"/>
      <c r="J35" s="1614"/>
      <c r="K35" s="1602"/>
      <c r="L35" s="1604"/>
      <c r="M35" s="1605"/>
      <c r="N35" s="1612" t="s">
        <v>125</v>
      </c>
      <c r="O35" s="1613" t="s">
        <v>125</v>
      </c>
      <c r="P35" s="1608"/>
      <c r="Q35" s="1607"/>
      <c r="R35" s="1608"/>
      <c r="S35" s="1607"/>
      <c r="T35" s="1606"/>
      <c r="U35" s="1606"/>
      <c r="V35" s="1611" t="s">
        <v>1044</v>
      </c>
      <c r="W35" s="1103" t="s">
        <v>125</v>
      </c>
      <c r="X35" s="1611" t="s">
        <v>1044</v>
      </c>
      <c r="Y35" s="1103" t="s">
        <v>125</v>
      </c>
      <c r="Z35" s="1103"/>
      <c r="AA35" s="1103"/>
      <c r="AB35" s="1103"/>
      <c r="AC35" s="1477"/>
      <c r="AD35" s="1611" t="s">
        <v>1044</v>
      </c>
      <c r="AE35" s="1103" t="s">
        <v>125</v>
      </c>
      <c r="AF35" s="1606" t="s">
        <v>1045</v>
      </c>
      <c r="AG35" s="1143" t="s">
        <v>125</v>
      </c>
      <c r="AH35" s="1103"/>
      <c r="AI35" s="1143"/>
      <c r="AJ35" s="1143"/>
      <c r="AK35" s="1143"/>
      <c r="AL35" s="1611" t="s">
        <v>1044</v>
      </c>
      <c r="AM35" s="1103" t="s">
        <v>125</v>
      </c>
      <c r="AN35" s="1103"/>
      <c r="AO35" s="1103"/>
      <c r="AP35" s="1103"/>
      <c r="AQ35" s="1103"/>
      <c r="AR35" s="1103"/>
      <c r="AS35" s="1477"/>
      <c r="AT35" s="1604" t="s">
        <v>1044</v>
      </c>
      <c r="AU35" s="1103" t="s">
        <v>125</v>
      </c>
      <c r="AV35" s="1143"/>
      <c r="AW35" s="727" t="s">
        <v>125</v>
      </c>
      <c r="AX35" s="726"/>
      <c r="AY35" s="727"/>
      <c r="AZ35" s="728"/>
      <c r="BA35" s="729"/>
      <c r="BB35" s="1878" t="s">
        <v>1044</v>
      </c>
      <c r="BC35" s="1708" t="s">
        <v>125</v>
      </c>
      <c r="BD35" s="1708"/>
      <c r="BE35" s="920"/>
      <c r="BF35" s="1878" t="s">
        <v>1044</v>
      </c>
      <c r="BG35" s="1708" t="s">
        <v>125</v>
      </c>
      <c r="BH35" s="919"/>
      <c r="BI35" s="922"/>
      <c r="BJ35" s="1878" t="s">
        <v>1044</v>
      </c>
      <c r="BK35" s="1708" t="s">
        <v>125</v>
      </c>
      <c r="BL35" s="1859"/>
      <c r="BM35" s="1469"/>
      <c r="BN35" s="1347"/>
      <c r="BO35" s="1469"/>
      <c r="BP35" s="1470"/>
      <c r="BQ35" s="1344"/>
    </row>
    <row r="36" spans="1:69" ht="30" customHeight="1">
      <c r="A36" s="1332" t="s">
        <v>657</v>
      </c>
      <c r="B36" s="1334" t="s">
        <v>1049</v>
      </c>
      <c r="C36" s="1333"/>
      <c r="D36" s="1353"/>
      <c r="E36" s="1612"/>
      <c r="F36" s="1612" t="s">
        <v>125</v>
      </c>
      <c r="G36" s="1613" t="s">
        <v>125</v>
      </c>
      <c r="H36" s="1613"/>
      <c r="I36" s="1602"/>
      <c r="J36" s="1614"/>
      <c r="K36" s="1602"/>
      <c r="L36" s="1604"/>
      <c r="M36" s="1605"/>
      <c r="N36" s="1612" t="s">
        <v>125</v>
      </c>
      <c r="O36" s="1613" t="s">
        <v>125</v>
      </c>
      <c r="P36" s="1608"/>
      <c r="Q36" s="1607"/>
      <c r="R36" s="1608"/>
      <c r="S36" s="1607"/>
      <c r="T36" s="1606"/>
      <c r="U36" s="1606"/>
      <c r="V36" s="1611" t="s">
        <v>1044</v>
      </c>
      <c r="W36" s="1103" t="s">
        <v>125</v>
      </c>
      <c r="X36" s="1611" t="s">
        <v>1044</v>
      </c>
      <c r="Y36" s="1103" t="s">
        <v>125</v>
      </c>
      <c r="Z36" s="1103"/>
      <c r="AA36" s="1103"/>
      <c r="AB36" s="1103"/>
      <c r="AC36" s="1477"/>
      <c r="AD36" s="1611" t="s">
        <v>1044</v>
      </c>
      <c r="AE36" s="1103" t="s">
        <v>126</v>
      </c>
      <c r="AF36" s="1606" t="s">
        <v>1045</v>
      </c>
      <c r="AG36" s="1143" t="s">
        <v>125</v>
      </c>
      <c r="AH36" s="1103"/>
      <c r="AI36" s="1143"/>
      <c r="AJ36" s="1143"/>
      <c r="AK36" s="1143"/>
      <c r="AL36" s="1611" t="s">
        <v>1044</v>
      </c>
      <c r="AM36" s="1103" t="s">
        <v>125</v>
      </c>
      <c r="AN36" s="1103"/>
      <c r="AO36" s="1103"/>
      <c r="AP36" s="1103"/>
      <c r="AQ36" s="1103"/>
      <c r="AR36" s="1103"/>
      <c r="AS36" s="1477"/>
      <c r="AT36" s="1604" t="s">
        <v>1044</v>
      </c>
      <c r="AU36" s="1103" t="s">
        <v>126</v>
      </c>
      <c r="AV36" s="1143"/>
      <c r="AW36" s="727" t="s">
        <v>125</v>
      </c>
      <c r="AX36" s="726"/>
      <c r="AY36" s="727"/>
      <c r="AZ36" s="728"/>
      <c r="BA36" s="729"/>
      <c r="BB36" s="1878" t="s">
        <v>1044</v>
      </c>
      <c r="BC36" s="1708" t="s">
        <v>125</v>
      </c>
      <c r="BD36" s="1708"/>
      <c r="BE36" s="920"/>
      <c r="BF36" s="1878" t="s">
        <v>1044</v>
      </c>
      <c r="BG36" s="1708" t="s">
        <v>125</v>
      </c>
      <c r="BH36" s="919"/>
      <c r="BI36" s="922"/>
      <c r="BJ36" s="1878" t="s">
        <v>1044</v>
      </c>
      <c r="BK36" s="1708" t="s">
        <v>126</v>
      </c>
      <c r="BL36" s="1861"/>
      <c r="BM36" s="1088"/>
      <c r="BN36" s="1474"/>
      <c r="BO36" s="1088"/>
      <c r="BP36" s="1475"/>
      <c r="BQ36" s="1476"/>
    </row>
    <row r="37" spans="1:69" ht="45.75" hidden="1" customHeight="1">
      <c r="A37" s="1332" t="s">
        <v>648</v>
      </c>
      <c r="B37" s="1334" t="s">
        <v>652</v>
      </c>
      <c r="C37" s="1333" t="s">
        <v>710</v>
      </c>
      <c r="D37" s="1353"/>
      <c r="E37" s="1345"/>
      <c r="F37" s="761"/>
      <c r="G37" s="762"/>
      <c r="H37" s="761"/>
      <c r="I37" s="762"/>
      <c r="J37" s="761"/>
      <c r="K37" s="762"/>
      <c r="L37" s="780"/>
      <c r="M37" s="966"/>
      <c r="N37" s="726"/>
      <c r="O37" s="727"/>
      <c r="P37" s="726"/>
      <c r="Q37" s="727"/>
      <c r="R37" s="726"/>
      <c r="S37" s="727"/>
      <c r="T37" s="728"/>
      <c r="U37" s="729"/>
      <c r="V37" s="779"/>
      <c r="W37" s="762"/>
      <c r="X37" s="761"/>
      <c r="Y37" s="762"/>
      <c r="Z37" s="761"/>
      <c r="AA37" s="762"/>
      <c r="AB37" s="780"/>
      <c r="AC37" s="966"/>
      <c r="AD37" s="726"/>
      <c r="AE37" s="727"/>
      <c r="AF37" s="726"/>
      <c r="AG37" s="727"/>
      <c r="AH37" s="726"/>
      <c r="AI37" s="727"/>
      <c r="AJ37" s="728"/>
      <c r="AK37" s="729"/>
      <c r="AL37" s="779"/>
      <c r="AM37" s="762"/>
      <c r="AN37" s="761"/>
      <c r="AO37" s="762"/>
      <c r="AP37" s="761"/>
      <c r="AQ37" s="762"/>
      <c r="AR37" s="780"/>
      <c r="AS37" s="966"/>
      <c r="AT37" s="726"/>
      <c r="AU37" s="727"/>
      <c r="AV37" s="726"/>
      <c r="AW37" s="727"/>
      <c r="AX37" s="726"/>
      <c r="AY37" s="727"/>
      <c r="AZ37" s="728"/>
      <c r="BA37" s="729"/>
      <c r="BB37" s="921"/>
      <c r="BC37" s="920"/>
      <c r="BD37" s="921"/>
      <c r="BE37" s="920"/>
      <c r="BF37" s="921"/>
      <c r="BG37" s="920"/>
      <c r="BH37" s="919"/>
      <c r="BI37" s="922"/>
      <c r="BJ37" s="921"/>
      <c r="BK37" s="920"/>
      <c r="BL37" s="921"/>
      <c r="BM37" s="920"/>
      <c r="BN37" s="921"/>
      <c r="BO37" s="920"/>
      <c r="BP37" s="919"/>
      <c r="BQ37" s="922"/>
    </row>
    <row r="38" spans="1:69" ht="45.75" hidden="1" customHeight="1">
      <c r="A38" s="1332" t="s">
        <v>653</v>
      </c>
      <c r="B38" s="1334" t="s">
        <v>654</v>
      </c>
      <c r="C38" s="1333" t="s">
        <v>710</v>
      </c>
      <c r="D38" s="1353"/>
      <c r="E38" s="1345"/>
      <c r="F38" s="761"/>
      <c r="G38" s="762"/>
      <c r="H38" s="761"/>
      <c r="I38" s="762"/>
      <c r="J38" s="761"/>
      <c r="K38" s="762"/>
      <c r="L38" s="780"/>
      <c r="M38" s="966"/>
      <c r="N38" s="726"/>
      <c r="O38" s="727"/>
      <c r="P38" s="726"/>
      <c r="Q38" s="727"/>
      <c r="R38" s="726"/>
      <c r="S38" s="727"/>
      <c r="T38" s="728"/>
      <c r="U38" s="729"/>
      <c r="V38" s="779"/>
      <c r="W38" s="762"/>
      <c r="X38" s="761"/>
      <c r="Y38" s="762"/>
      <c r="Z38" s="761"/>
      <c r="AA38" s="762"/>
      <c r="AB38" s="780"/>
      <c r="AC38" s="966"/>
      <c r="AD38" s="726"/>
      <c r="AE38" s="727"/>
      <c r="AF38" s="726"/>
      <c r="AG38" s="727"/>
      <c r="AH38" s="726"/>
      <c r="AI38" s="727"/>
      <c r="AJ38" s="728"/>
      <c r="AK38" s="729"/>
      <c r="AL38" s="779"/>
      <c r="AM38" s="762"/>
      <c r="AN38" s="761"/>
      <c r="AO38" s="762"/>
      <c r="AP38" s="761"/>
      <c r="AQ38" s="762"/>
      <c r="AR38" s="780"/>
      <c r="AS38" s="966"/>
      <c r="AT38" s="726"/>
      <c r="AU38" s="727"/>
      <c r="AV38" s="726"/>
      <c r="AW38" s="727"/>
      <c r="AX38" s="726"/>
      <c r="AY38" s="727"/>
      <c r="AZ38" s="728"/>
      <c r="BA38" s="729"/>
      <c r="BB38" s="921"/>
      <c r="BC38" s="920"/>
      <c r="BD38" s="921"/>
      <c r="BE38" s="920"/>
      <c r="BF38" s="921"/>
      <c r="BG38" s="920"/>
      <c r="BH38" s="919"/>
      <c r="BI38" s="922"/>
      <c r="BJ38" s="921"/>
      <c r="BK38" s="920"/>
      <c r="BL38" s="921"/>
      <c r="BM38" s="920"/>
      <c r="BN38" s="921"/>
      <c r="BO38" s="920"/>
      <c r="BP38" s="919"/>
      <c r="BQ38" s="922"/>
    </row>
    <row r="39" spans="1:69" ht="45.75" hidden="1" customHeight="1">
      <c r="A39" s="1332" t="s">
        <v>655</v>
      </c>
      <c r="B39" s="1334" t="s">
        <v>656</v>
      </c>
      <c r="C39" s="1333" t="s">
        <v>710</v>
      </c>
      <c r="D39" s="1353"/>
      <c r="E39" s="1345"/>
      <c r="F39" s="761"/>
      <c r="G39" s="762"/>
      <c r="H39" s="761"/>
      <c r="I39" s="762"/>
      <c r="J39" s="761"/>
      <c r="K39" s="762"/>
      <c r="L39" s="780"/>
      <c r="M39" s="966"/>
      <c r="N39" s="726"/>
      <c r="O39" s="727"/>
      <c r="P39" s="726"/>
      <c r="Q39" s="727"/>
      <c r="R39" s="726"/>
      <c r="S39" s="727"/>
      <c r="T39" s="728"/>
      <c r="U39" s="729"/>
      <c r="V39" s="779"/>
      <c r="W39" s="762"/>
      <c r="X39" s="761"/>
      <c r="Y39" s="762"/>
      <c r="Z39" s="761"/>
      <c r="AA39" s="762"/>
      <c r="AB39" s="780"/>
      <c r="AC39" s="966"/>
      <c r="AD39" s="726"/>
      <c r="AE39" s="727"/>
      <c r="AF39" s="726"/>
      <c r="AG39" s="727"/>
      <c r="AH39" s="726"/>
      <c r="AI39" s="727"/>
      <c r="AJ39" s="728"/>
      <c r="AK39" s="729"/>
      <c r="AL39" s="779"/>
      <c r="AM39" s="762"/>
      <c r="AN39" s="761"/>
      <c r="AO39" s="762"/>
      <c r="AP39" s="761"/>
      <c r="AQ39" s="762"/>
      <c r="AR39" s="780"/>
      <c r="AS39" s="966"/>
      <c r="AT39" s="726"/>
      <c r="AU39" s="727"/>
      <c r="AV39" s="726"/>
      <c r="AW39" s="727"/>
      <c r="AX39" s="726"/>
      <c r="AY39" s="727"/>
      <c r="AZ39" s="728"/>
      <c r="BA39" s="729"/>
      <c r="BB39" s="921"/>
      <c r="BC39" s="920"/>
      <c r="BD39" s="921"/>
      <c r="BE39" s="920"/>
      <c r="BF39" s="921"/>
      <c r="BG39" s="920"/>
      <c r="BH39" s="919"/>
      <c r="BI39" s="922"/>
      <c r="BJ39" s="921"/>
      <c r="BK39" s="920"/>
      <c r="BL39" s="921"/>
      <c r="BM39" s="920"/>
      <c r="BN39" s="921"/>
      <c r="BO39" s="920"/>
      <c r="BP39" s="919"/>
      <c r="BQ39" s="922"/>
    </row>
    <row r="40" spans="1:69" ht="45.75" hidden="1" customHeight="1">
      <c r="A40" s="1336" t="s">
        <v>657</v>
      </c>
      <c r="B40" s="1337" t="s">
        <v>658</v>
      </c>
      <c r="C40" s="1338" t="s">
        <v>710</v>
      </c>
      <c r="D40" s="1354"/>
      <c r="E40" s="1345"/>
      <c r="F40" s="761"/>
      <c r="G40" s="762"/>
      <c r="H40" s="761"/>
      <c r="I40" s="762"/>
      <c r="J40" s="761"/>
      <c r="K40" s="762"/>
      <c r="L40" s="780"/>
      <c r="M40" s="966"/>
      <c r="N40" s="726"/>
      <c r="O40" s="727"/>
      <c r="P40" s="726"/>
      <c r="Q40" s="727"/>
      <c r="R40" s="726"/>
      <c r="S40" s="727"/>
      <c r="T40" s="728"/>
      <c r="U40" s="729"/>
      <c r="V40" s="779"/>
      <c r="W40" s="762"/>
      <c r="X40" s="761"/>
      <c r="Y40" s="762"/>
      <c r="Z40" s="761"/>
      <c r="AA40" s="762"/>
      <c r="AB40" s="780"/>
      <c r="AC40" s="966"/>
      <c r="AD40" s="726"/>
      <c r="AE40" s="727"/>
      <c r="AF40" s="726"/>
      <c r="AG40" s="727"/>
      <c r="AH40" s="726"/>
      <c r="AI40" s="727"/>
      <c r="AJ40" s="728"/>
      <c r="AK40" s="729"/>
      <c r="AL40" s="779"/>
      <c r="AM40" s="762"/>
      <c r="AN40" s="761"/>
      <c r="AO40" s="762"/>
      <c r="AP40" s="761"/>
      <c r="AQ40" s="762"/>
      <c r="AR40" s="780"/>
      <c r="AS40" s="966"/>
      <c r="AT40" s="726"/>
      <c r="AU40" s="727"/>
      <c r="AV40" s="726"/>
      <c r="AW40" s="727"/>
      <c r="AX40" s="726"/>
      <c r="AY40" s="727"/>
      <c r="AZ40" s="728"/>
      <c r="BA40" s="729"/>
      <c r="BB40" s="921"/>
      <c r="BC40" s="920"/>
      <c r="BD40" s="921"/>
      <c r="BE40" s="920"/>
      <c r="BF40" s="921"/>
      <c r="BG40" s="920"/>
      <c r="BH40" s="919"/>
      <c r="BI40" s="922"/>
      <c r="BJ40" s="921"/>
      <c r="BK40" s="920"/>
      <c r="BL40" s="921"/>
      <c r="BM40" s="920"/>
      <c r="BN40" s="921"/>
      <c r="BO40" s="920"/>
      <c r="BP40" s="919"/>
      <c r="BQ40" s="922"/>
    </row>
    <row r="41" spans="1:69" ht="31.5">
      <c r="A41" s="2083" t="s">
        <v>278</v>
      </c>
      <c r="B41" s="2084"/>
      <c r="C41" s="2084"/>
      <c r="D41" s="2084"/>
      <c r="E41" s="1335"/>
      <c r="F41" s="1335"/>
      <c r="G41" s="2025">
        <f>COUNTIF(G23:G36,"Y")</f>
        <v>3</v>
      </c>
      <c r="H41" s="1335"/>
      <c r="I41" s="2025">
        <f>COUNTIF(I23:I36,"Y")</f>
        <v>0</v>
      </c>
      <c r="J41" s="1335"/>
      <c r="K41" s="2025">
        <f>COUNTIF(K23:K36,"Y")</f>
        <v>0</v>
      </c>
      <c r="L41" s="1335"/>
      <c r="M41" s="1335"/>
      <c r="N41" s="1335"/>
      <c r="O41" s="2025">
        <f>COUNTIF(O23:O36,"Y")</f>
        <v>3</v>
      </c>
      <c r="P41" s="1335"/>
      <c r="Q41" s="2025">
        <f>COUNTIF(Q23:Q36,"Y")</f>
        <v>0</v>
      </c>
      <c r="R41" s="1335"/>
      <c r="S41" s="2025">
        <f>COUNTIF(S23:S36,"Y")</f>
        <v>0</v>
      </c>
      <c r="T41" s="1335"/>
      <c r="U41" s="1335"/>
      <c r="V41" s="1335"/>
      <c r="W41" s="2025">
        <f>COUNTIF(W23:W36,"Y")</f>
        <v>6</v>
      </c>
      <c r="X41" s="1335"/>
      <c r="Y41" s="2025">
        <f>COUNTIF(Y23:Y36,"Y")</f>
        <v>7</v>
      </c>
      <c r="Z41" s="1335"/>
      <c r="AA41" s="2025">
        <f>COUNTIF(AA23:AA36,"Y")</f>
        <v>0</v>
      </c>
      <c r="AB41" s="1335"/>
      <c r="AC41" s="1335"/>
      <c r="AD41" s="1335"/>
      <c r="AE41" s="2025">
        <f>COUNTIF(AE23:AE36,"Y")</f>
        <v>7</v>
      </c>
      <c r="AF41" s="1335"/>
      <c r="AG41" s="2025">
        <f>COUNTIF(AG23:AG36,"Y")</f>
        <v>13</v>
      </c>
      <c r="AH41" s="1335"/>
      <c r="AI41" s="2025">
        <f>COUNTIF(AI23:AI36,"Y")</f>
        <v>0</v>
      </c>
      <c r="AJ41" s="1335"/>
      <c r="AK41" s="1335"/>
      <c r="AL41" s="1335"/>
      <c r="AM41" s="2025">
        <f>COUNTIF(AM23:AM36,"Y")</f>
        <v>11</v>
      </c>
      <c r="AN41" s="1335"/>
      <c r="AO41" s="2025">
        <f>COUNTIF(AO23:AO36,"Y")</f>
        <v>0</v>
      </c>
      <c r="AP41" s="1335"/>
      <c r="AQ41" s="2025">
        <f>COUNTIF(AQ23:AQ36,"Y")</f>
        <v>0</v>
      </c>
      <c r="AR41" s="1335"/>
      <c r="AS41" s="1335"/>
      <c r="AT41" s="1335"/>
      <c r="AU41" s="2025">
        <f>COUNTIF(AU23:AU36,"Y")</f>
        <v>9</v>
      </c>
      <c r="AV41" s="1335"/>
      <c r="AW41" s="2025">
        <f>COUNTIF(AW23:AW36,"Y")</f>
        <v>9</v>
      </c>
      <c r="AX41" s="1335"/>
      <c r="AY41" s="2025">
        <f>COUNTIF(AY23:AY36,"Y")</f>
        <v>0</v>
      </c>
      <c r="AZ41" s="1335"/>
      <c r="BA41" s="1359"/>
      <c r="BB41" s="1335"/>
      <c r="BC41" s="2025">
        <f>COUNTIF(BC23:BC36,"Y")</f>
        <v>11</v>
      </c>
      <c r="BD41" s="1335"/>
      <c r="BE41" s="2025">
        <f>COUNTIF(BE23:BE36,"Y")</f>
        <v>0</v>
      </c>
      <c r="BF41" s="1335"/>
      <c r="BG41" s="2025">
        <f>COUNTIF(BG23:BG36,"Y")</f>
        <v>7</v>
      </c>
      <c r="BH41" s="1335"/>
      <c r="BI41" s="1359"/>
      <c r="BJ41" s="1335"/>
      <c r="BK41" s="2025">
        <f>COUNTIF(BK23:BK36,"Y")</f>
        <v>5</v>
      </c>
      <c r="BL41" s="1335"/>
      <c r="BM41" s="2025">
        <f>COUNTIF(BM23:BM36,"Y")</f>
        <v>0</v>
      </c>
      <c r="BN41" s="1335"/>
      <c r="BO41" s="2025">
        <f>COUNTIF(BO23:BO36,"Y")</f>
        <v>0</v>
      </c>
      <c r="BP41" s="1335"/>
      <c r="BQ41" s="1359"/>
    </row>
    <row r="42" spans="1:69" s="1" customFormat="1" ht="56.25">
      <c r="E42" s="1595" t="s">
        <v>132</v>
      </c>
      <c r="F42" s="1596">
        <f>MAX(E41:M41)</f>
        <v>3</v>
      </c>
      <c r="N42" s="1595" t="s">
        <v>132</v>
      </c>
      <c r="O42" s="1596">
        <f>MAX(N41:U41)</f>
        <v>3</v>
      </c>
      <c r="V42" s="1595" t="s">
        <v>132</v>
      </c>
      <c r="W42" s="1596">
        <f>MAX(V41:AC41)</f>
        <v>7</v>
      </c>
      <c r="AD42" s="1595" t="s">
        <v>132</v>
      </c>
      <c r="AE42" s="1596">
        <f>MAX(AD41:AK41)</f>
        <v>13</v>
      </c>
      <c r="AL42" s="1595" t="s">
        <v>132</v>
      </c>
      <c r="AM42" s="1596">
        <f>MAX(AL41:AS41)</f>
        <v>11</v>
      </c>
      <c r="AT42" s="1595" t="s">
        <v>132</v>
      </c>
      <c r="AU42" s="1596">
        <f>MAX(AT41:BA41)</f>
        <v>9</v>
      </c>
      <c r="BB42" s="1595" t="s">
        <v>132</v>
      </c>
      <c r="BC42" s="1">
        <f>MAX(BB41:BI41)</f>
        <v>11</v>
      </c>
      <c r="BJ42" s="1595" t="s">
        <v>132</v>
      </c>
      <c r="BK42" s="1">
        <f>MAX(BJ41:BQ41)</f>
        <v>5</v>
      </c>
    </row>
  </sheetData>
  <mergeCells count="2">
    <mergeCell ref="A3:D3"/>
    <mergeCell ref="A41:D41"/>
  </mergeCells>
  <conditionalFormatting sqref="E42">
    <cfRule type="cellIs" dxfId="15" priority="16" operator="equal">
      <formula>"n"</formula>
    </cfRule>
  </conditionalFormatting>
  <conditionalFormatting sqref="E42">
    <cfRule type="cellIs" dxfId="14" priority="15" operator="equal">
      <formula>$E$4</formula>
    </cfRule>
  </conditionalFormatting>
  <conditionalFormatting sqref="N42">
    <cfRule type="cellIs" dxfId="13" priority="14" operator="equal">
      <formula>"n"</formula>
    </cfRule>
  </conditionalFormatting>
  <conditionalFormatting sqref="N42">
    <cfRule type="cellIs" dxfId="12" priority="13" operator="equal">
      <formula>$E$4</formula>
    </cfRule>
  </conditionalFormatting>
  <conditionalFormatting sqref="V42">
    <cfRule type="cellIs" dxfId="11" priority="12" operator="equal">
      <formula>"n"</formula>
    </cfRule>
  </conditionalFormatting>
  <conditionalFormatting sqref="V42">
    <cfRule type="cellIs" dxfId="10" priority="11" operator="equal">
      <formula>$E$4</formula>
    </cfRule>
  </conditionalFormatting>
  <conditionalFormatting sqref="AD42">
    <cfRule type="cellIs" dxfId="9" priority="10" operator="equal">
      <formula>"n"</formula>
    </cfRule>
  </conditionalFormatting>
  <conditionalFormatting sqref="AD42">
    <cfRule type="cellIs" dxfId="8" priority="9" operator="equal">
      <formula>$E$4</formula>
    </cfRule>
  </conditionalFormatting>
  <conditionalFormatting sqref="AL42">
    <cfRule type="cellIs" dxfId="7" priority="8" operator="equal">
      <formula>"n"</formula>
    </cfRule>
  </conditionalFormatting>
  <conditionalFormatting sqref="AL42">
    <cfRule type="cellIs" dxfId="6" priority="7" operator="equal">
      <formula>$E$4</formula>
    </cfRule>
  </conditionalFormatting>
  <conditionalFormatting sqref="AT42">
    <cfRule type="cellIs" dxfId="5" priority="6" operator="equal">
      <formula>"n"</formula>
    </cfRule>
  </conditionalFormatting>
  <conditionalFormatting sqref="AT42">
    <cfRule type="cellIs" dxfId="4" priority="5" operator="equal">
      <formula>$E$4</formula>
    </cfRule>
  </conditionalFormatting>
  <conditionalFormatting sqref="BB42">
    <cfRule type="cellIs" dxfId="3" priority="4" operator="equal">
      <formula>"n"</formula>
    </cfRule>
  </conditionalFormatting>
  <conditionalFormatting sqref="BB42">
    <cfRule type="cellIs" dxfId="2" priority="3" operator="equal">
      <formula>$E$4</formula>
    </cfRule>
  </conditionalFormatting>
  <conditionalFormatting sqref="BJ42">
    <cfRule type="cellIs" dxfId="1" priority="2" operator="equal">
      <formula>"n"</formula>
    </cfRule>
  </conditionalFormatting>
  <conditionalFormatting sqref="BJ42">
    <cfRule type="cellIs" dxfId="0" priority="1" operator="equal">
      <formula>$E$4</formula>
    </cfRule>
  </conditionalFormatting>
  <hyperlinks>
    <hyperlink ref="V22" r:id="rId1" display="https://brightspace.hud.ac.uk/d2l/le/content/83177/viewContent/539072/View" xr:uid="{1072E8FE-91C4-4125-9F8E-089A0C5EF311}"/>
    <hyperlink ref="V23:V36" r:id="rId2" display="https://brightspace.hud.ac.uk/d2l/le/content/83177/viewContent/539072/View" xr:uid="{6799BD5D-6F72-40E7-BC29-87DC2E3DDA68}"/>
    <hyperlink ref="X22" r:id="rId3" display="https://brightspace.hud.ac.uk/d2l/le/content/83177/viewContent/539072/View" xr:uid="{1D7E8134-0F4F-44F0-B53B-0D747EE70203}"/>
    <hyperlink ref="X23:X36" r:id="rId4" display="https://brightspace.hud.ac.uk/d2l/le/content/83177/viewContent/539072/View" xr:uid="{8C613838-F177-4BDF-9666-6EE1A3098328}"/>
    <hyperlink ref="AD22" r:id="rId5" display="https://brightspace.hud.ac.uk/d2l/le/content/83177/viewContent/539072/View" xr:uid="{CD60BBF6-4E3A-4FE6-83C4-30AFDE73CB88}"/>
    <hyperlink ref="AD23:AD36" r:id="rId6" display="https://brightspace.hud.ac.uk/d2l/le/content/83177/viewContent/539072/View" xr:uid="{015F63D4-2CB3-4BD4-8790-54D43BCCBF86}"/>
  </hyperlinks>
  <pageMargins left="0.70866141732283472" right="0.70866141732283472" top="0.74803149606299213" bottom="0.74803149606299213" header="0.31496062992125984" footer="0.31496062992125984"/>
  <pageSetup paperSize="9" scale="24" fitToHeight="0"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C77"/>
  <sheetViews>
    <sheetView topLeftCell="A9" zoomScale="60" zoomScaleNormal="60" zoomScalePageLayoutView="58" workbookViewId="0">
      <selection activeCell="E18" sqref="E18"/>
    </sheetView>
  </sheetViews>
  <sheetFormatPr defaultRowHeight="14.45"/>
  <cols>
    <col min="1" max="5" width="20.7109375" customWidth="1"/>
    <col min="6" max="6" width="21.7109375" customWidth="1"/>
    <col min="7" max="7" width="15.7109375" customWidth="1"/>
    <col min="8" max="18" width="20.7109375" customWidth="1"/>
    <col min="19" max="19" width="29.28515625" customWidth="1"/>
    <col min="20" max="23" width="20.7109375" customWidth="1"/>
    <col min="24" max="24" width="31.5703125" customWidth="1"/>
    <col min="30" max="30" width="20.140625" customWidth="1"/>
  </cols>
  <sheetData>
    <row r="1" spans="1:29" ht="34.9" customHeight="1" thickBot="1">
      <c r="A1" s="2137" t="s">
        <v>44</v>
      </c>
      <c r="B1" s="2138"/>
      <c r="C1" s="2138"/>
      <c r="D1" s="2138"/>
      <c r="E1" s="2138"/>
      <c r="F1" s="2138"/>
      <c r="G1" s="2138"/>
      <c r="H1" s="2138"/>
      <c r="I1" s="2138"/>
      <c r="J1" s="2138"/>
      <c r="K1" s="2138"/>
      <c r="L1" s="2138"/>
      <c r="M1" s="2138"/>
      <c r="N1" s="2138"/>
      <c r="O1" s="2138"/>
      <c r="P1" s="2138"/>
      <c r="Q1" s="2138"/>
      <c r="R1" s="2138"/>
      <c r="S1" s="2138"/>
      <c r="T1" s="2138"/>
      <c r="U1" s="2138"/>
      <c r="V1" s="2138"/>
      <c r="W1" s="2138"/>
      <c r="X1" s="2139"/>
    </row>
    <row r="2" spans="1:29" s="1" customFormat="1" ht="34.9" customHeight="1" thickBot="1">
      <c r="A2" s="2043" t="s">
        <v>47</v>
      </c>
      <c r="B2" s="2044"/>
      <c r="C2" s="2045"/>
      <c r="D2" s="88"/>
      <c r="E2" s="175"/>
      <c r="F2" s="171"/>
      <c r="G2" s="175" t="s">
        <v>1050</v>
      </c>
      <c r="H2" s="176" t="s">
        <v>1051</v>
      </c>
      <c r="I2" s="176" t="s">
        <v>1052</v>
      </c>
      <c r="J2" s="176" t="s">
        <v>1053</v>
      </c>
      <c r="K2" s="176" t="s">
        <v>1054</v>
      </c>
      <c r="L2" s="176" t="s">
        <v>1055</v>
      </c>
      <c r="M2" s="176" t="s">
        <v>1056</v>
      </c>
      <c r="N2" s="176" t="s">
        <v>1057</v>
      </c>
      <c r="O2" s="176" t="s">
        <v>1058</v>
      </c>
      <c r="P2" s="176" t="s">
        <v>1059</v>
      </c>
      <c r="Q2" s="176" t="s">
        <v>1060</v>
      </c>
      <c r="R2" s="171" t="s">
        <v>1061</v>
      </c>
      <c r="S2" s="2144" t="s">
        <v>1062</v>
      </c>
      <c r="T2" s="69" t="s">
        <v>1063</v>
      </c>
      <c r="U2" s="167" t="s">
        <v>1064</v>
      </c>
      <c r="V2" s="167" t="s">
        <v>1065</v>
      </c>
      <c r="W2" s="168" t="s">
        <v>1066</v>
      </c>
      <c r="X2" s="141" t="s">
        <v>1067</v>
      </c>
      <c r="Y2" s="3"/>
      <c r="Z2" s="3"/>
      <c r="AA2" s="3"/>
      <c r="AB2" s="3"/>
      <c r="AC2" s="3"/>
    </row>
    <row r="3" spans="1:29" s="10" customFormat="1" ht="70.5" customHeight="1" thickBot="1">
      <c r="A3" s="26" t="s">
        <v>27</v>
      </c>
      <c r="B3" s="27" t="s">
        <v>28</v>
      </c>
      <c r="C3" s="32" t="s">
        <v>40</v>
      </c>
      <c r="D3" s="182" t="s">
        <v>41</v>
      </c>
      <c r="E3" s="178" t="s">
        <v>1068</v>
      </c>
      <c r="F3" s="179" t="s">
        <v>1069</v>
      </c>
      <c r="G3" s="132" t="s">
        <v>1070</v>
      </c>
      <c r="H3" s="53"/>
      <c r="I3" s="53"/>
      <c r="J3" s="53" t="s">
        <v>1071</v>
      </c>
      <c r="K3" s="53"/>
      <c r="L3" s="53" t="s">
        <v>1071</v>
      </c>
      <c r="M3" s="53" t="s">
        <v>1072</v>
      </c>
      <c r="N3" s="53" t="s">
        <v>1073</v>
      </c>
      <c r="O3" s="53" t="s">
        <v>1071</v>
      </c>
      <c r="P3" s="53"/>
      <c r="Q3" s="53" t="s">
        <v>1071</v>
      </c>
      <c r="R3" s="87"/>
      <c r="S3" s="2144"/>
      <c r="T3" s="15" t="s">
        <v>1074</v>
      </c>
      <c r="U3" s="16" t="s">
        <v>1075</v>
      </c>
      <c r="V3" s="16" t="s">
        <v>1076</v>
      </c>
      <c r="W3" s="17" t="s">
        <v>1077</v>
      </c>
      <c r="X3" s="73"/>
      <c r="Y3" s="9"/>
      <c r="Z3" s="9"/>
      <c r="AA3" s="9"/>
      <c r="AB3" s="9"/>
      <c r="AC3" s="9"/>
    </row>
    <row r="4" spans="1:29" ht="15.6">
      <c r="A4" s="59"/>
      <c r="B4" s="13"/>
      <c r="C4" s="60"/>
      <c r="D4" s="103"/>
      <c r="E4" s="18"/>
      <c r="F4" s="14"/>
      <c r="G4" s="14"/>
      <c r="H4" s="14"/>
      <c r="I4" s="14"/>
      <c r="J4" s="14"/>
      <c r="K4" s="14"/>
      <c r="L4" s="14"/>
      <c r="M4" s="14"/>
      <c r="N4" s="14"/>
      <c r="O4" s="14"/>
      <c r="P4" s="14"/>
      <c r="Q4" s="14"/>
      <c r="R4" s="65"/>
      <c r="S4" s="2145"/>
      <c r="T4" s="61"/>
      <c r="U4" s="14"/>
      <c r="V4" s="14"/>
      <c r="W4" s="65"/>
      <c r="X4" s="74"/>
      <c r="Y4" s="2"/>
      <c r="Z4" s="2"/>
      <c r="AA4" s="2"/>
      <c r="AB4" s="2"/>
      <c r="AC4" s="2"/>
    </row>
    <row r="5" spans="1:29" ht="15.6">
      <c r="A5" s="20"/>
      <c r="B5" s="6"/>
      <c r="C5" s="21"/>
      <c r="D5" s="93"/>
      <c r="E5" s="19"/>
      <c r="F5" s="5"/>
      <c r="G5" s="5"/>
      <c r="H5" s="5"/>
      <c r="I5" s="5"/>
      <c r="J5" s="5"/>
      <c r="K5" s="5"/>
      <c r="L5" s="5"/>
      <c r="M5" s="5"/>
      <c r="N5" s="5"/>
      <c r="O5" s="5"/>
      <c r="P5" s="5"/>
      <c r="Q5" s="5"/>
      <c r="R5" s="66"/>
      <c r="S5" s="2145"/>
      <c r="T5" s="62"/>
      <c r="U5" s="5"/>
      <c r="V5" s="5"/>
      <c r="W5" s="66"/>
      <c r="X5" s="75"/>
      <c r="Y5" s="2"/>
      <c r="Z5" s="2"/>
      <c r="AA5" s="2"/>
      <c r="AB5" s="2"/>
      <c r="AC5" s="2"/>
    </row>
    <row r="6" spans="1:29" ht="15.6">
      <c r="A6" s="20"/>
      <c r="B6" s="6"/>
      <c r="C6" s="21"/>
      <c r="D6" s="93"/>
      <c r="E6" s="19"/>
      <c r="F6" s="5"/>
      <c r="G6" s="5"/>
      <c r="H6" s="5"/>
      <c r="I6" s="5"/>
      <c r="J6" s="5"/>
      <c r="K6" s="5"/>
      <c r="L6" s="5"/>
      <c r="M6" s="5"/>
      <c r="N6" s="5"/>
      <c r="O6" s="5"/>
      <c r="P6" s="5"/>
      <c r="Q6" s="5"/>
      <c r="R6" s="66"/>
      <c r="S6" s="2145"/>
      <c r="T6" s="62"/>
      <c r="U6" s="5"/>
      <c r="V6" s="5"/>
      <c r="W6" s="66"/>
      <c r="X6" s="75"/>
      <c r="Y6" s="2"/>
      <c r="Z6" s="2"/>
      <c r="AA6" s="2"/>
      <c r="AB6" s="2"/>
      <c r="AC6" s="2"/>
    </row>
    <row r="7" spans="1:29" ht="15.6">
      <c r="A7" s="20"/>
      <c r="B7" s="6"/>
      <c r="C7" s="21"/>
      <c r="D7" s="93"/>
      <c r="E7" s="19"/>
      <c r="F7" s="5"/>
      <c r="G7" s="5"/>
      <c r="H7" s="5"/>
      <c r="I7" s="5"/>
      <c r="J7" s="5"/>
      <c r="K7" s="5"/>
      <c r="L7" s="5"/>
      <c r="M7" s="5"/>
      <c r="N7" s="5"/>
      <c r="O7" s="5"/>
      <c r="P7" s="5"/>
      <c r="Q7" s="5"/>
      <c r="R7" s="66"/>
      <c r="S7" s="2145"/>
      <c r="T7" s="62"/>
      <c r="U7" s="5"/>
      <c r="V7" s="5"/>
      <c r="W7" s="66"/>
      <c r="X7" s="75"/>
      <c r="Y7" s="2"/>
      <c r="Z7" s="2"/>
      <c r="AA7" s="2"/>
      <c r="AB7" s="2"/>
      <c r="AC7" s="2"/>
    </row>
    <row r="8" spans="1:29" ht="15.6">
      <c r="A8" s="20"/>
      <c r="B8" s="6"/>
      <c r="C8" s="21"/>
      <c r="D8" s="93"/>
      <c r="E8" s="19"/>
      <c r="F8" s="5"/>
      <c r="G8" s="5"/>
      <c r="H8" s="5"/>
      <c r="I8" s="5"/>
      <c r="J8" s="5"/>
      <c r="K8" s="5"/>
      <c r="L8" s="5"/>
      <c r="M8" s="5"/>
      <c r="N8" s="5"/>
      <c r="O8" s="5"/>
      <c r="P8" s="5"/>
      <c r="Q8" s="5"/>
      <c r="R8" s="66"/>
      <c r="S8" s="2145"/>
      <c r="T8" s="62"/>
      <c r="U8" s="5"/>
      <c r="V8" s="5"/>
      <c r="W8" s="66"/>
      <c r="X8" s="75"/>
      <c r="Y8" s="2"/>
      <c r="Z8" s="2"/>
      <c r="AA8" s="2"/>
      <c r="AB8" s="2"/>
      <c r="AC8" s="2"/>
    </row>
    <row r="9" spans="1:29" ht="15.6">
      <c r="A9" s="20"/>
      <c r="B9" s="6"/>
      <c r="C9" s="21"/>
      <c r="D9" s="93"/>
      <c r="E9" s="19"/>
      <c r="F9" s="5"/>
      <c r="G9" s="5"/>
      <c r="H9" s="5"/>
      <c r="I9" s="5"/>
      <c r="J9" s="5"/>
      <c r="K9" s="5"/>
      <c r="L9" s="5"/>
      <c r="M9" s="5"/>
      <c r="N9" s="5"/>
      <c r="O9" s="5"/>
      <c r="P9" s="5"/>
      <c r="Q9" s="5"/>
      <c r="R9" s="66"/>
      <c r="S9" s="2145"/>
      <c r="T9" s="62"/>
      <c r="U9" s="5"/>
      <c r="V9" s="5"/>
      <c r="W9" s="66"/>
      <c r="X9" s="75"/>
      <c r="Y9" s="2"/>
      <c r="Z9" s="2"/>
      <c r="AA9" s="2"/>
      <c r="AB9" s="2"/>
      <c r="AC9" s="2"/>
    </row>
    <row r="10" spans="1:29" ht="15.6">
      <c r="A10" s="20"/>
      <c r="B10" s="6"/>
      <c r="C10" s="21"/>
      <c r="D10" s="93"/>
      <c r="E10" s="19"/>
      <c r="F10" s="5"/>
      <c r="G10" s="5"/>
      <c r="H10" s="5"/>
      <c r="I10" s="5"/>
      <c r="J10" s="5"/>
      <c r="K10" s="5"/>
      <c r="L10" s="5"/>
      <c r="M10" s="5"/>
      <c r="N10" s="5"/>
      <c r="O10" s="5"/>
      <c r="P10" s="5"/>
      <c r="Q10" s="5"/>
      <c r="R10" s="66"/>
      <c r="S10" s="2145"/>
      <c r="T10" s="62"/>
      <c r="U10" s="5"/>
      <c r="V10" s="5"/>
      <c r="W10" s="66"/>
      <c r="X10" s="75"/>
      <c r="Y10" s="2"/>
      <c r="Z10" s="2"/>
      <c r="AA10" s="2"/>
      <c r="AB10" s="2"/>
      <c r="AC10" s="2"/>
    </row>
    <row r="11" spans="1:29" ht="15.6">
      <c r="A11" s="20"/>
      <c r="B11" s="6"/>
      <c r="C11" s="21"/>
      <c r="D11" s="93"/>
      <c r="E11" s="19"/>
      <c r="F11" s="5"/>
      <c r="G11" s="5"/>
      <c r="H11" s="5"/>
      <c r="I11" s="5"/>
      <c r="J11" s="5"/>
      <c r="K11" s="5"/>
      <c r="L11" s="5"/>
      <c r="M11" s="5"/>
      <c r="N11" s="5"/>
      <c r="O11" s="5"/>
      <c r="P11" s="5"/>
      <c r="Q11" s="5"/>
      <c r="R11" s="66"/>
      <c r="S11" s="2145"/>
      <c r="T11" s="62"/>
      <c r="U11" s="5"/>
      <c r="V11" s="5"/>
      <c r="W11" s="66"/>
      <c r="X11" s="75"/>
      <c r="Y11" s="2"/>
      <c r="Z11" s="2"/>
      <c r="AA11" s="2"/>
      <c r="AB11" s="2"/>
      <c r="AC11" s="2"/>
    </row>
    <row r="12" spans="1:29" ht="15.6">
      <c r="A12" s="20"/>
      <c r="B12" s="6"/>
      <c r="C12" s="21"/>
      <c r="D12" s="93"/>
      <c r="E12" s="19"/>
      <c r="F12" s="5"/>
      <c r="G12" s="5"/>
      <c r="H12" s="5"/>
      <c r="I12" s="5"/>
      <c r="J12" s="5"/>
      <c r="K12" s="5"/>
      <c r="L12" s="5"/>
      <c r="M12" s="5"/>
      <c r="N12" s="5"/>
      <c r="O12" s="5"/>
      <c r="P12" s="5"/>
      <c r="Q12" s="5"/>
      <c r="R12" s="66"/>
      <c r="S12" s="2145"/>
      <c r="T12" s="62"/>
      <c r="U12" s="5"/>
      <c r="V12" s="5"/>
      <c r="W12" s="66"/>
      <c r="X12" s="75"/>
      <c r="Y12" s="2"/>
      <c r="Z12" s="2"/>
      <c r="AA12" s="2"/>
      <c r="AB12" s="2"/>
      <c r="AC12" s="2"/>
    </row>
    <row r="13" spans="1:29" ht="15.6">
      <c r="A13" s="20"/>
      <c r="B13" s="6"/>
      <c r="C13" s="21"/>
      <c r="D13" s="93"/>
      <c r="E13" s="19"/>
      <c r="F13" s="5"/>
      <c r="G13" s="5"/>
      <c r="H13" s="5"/>
      <c r="I13" s="5"/>
      <c r="J13" s="5"/>
      <c r="K13" s="5"/>
      <c r="L13" s="5"/>
      <c r="M13" s="5"/>
      <c r="N13" s="5"/>
      <c r="O13" s="5"/>
      <c r="P13" s="5"/>
      <c r="Q13" s="5"/>
      <c r="R13" s="66"/>
      <c r="S13" s="2145"/>
      <c r="T13" s="62"/>
      <c r="U13" s="5"/>
      <c r="V13" s="5"/>
      <c r="W13" s="66"/>
      <c r="X13" s="75"/>
      <c r="Y13" s="2"/>
      <c r="Z13" s="2"/>
      <c r="AA13" s="2"/>
      <c r="AB13" s="2"/>
      <c r="AC13" s="2"/>
    </row>
    <row r="14" spans="1:29" ht="15.6">
      <c r="A14" s="20"/>
      <c r="B14" s="6"/>
      <c r="C14" s="21"/>
      <c r="D14" s="93"/>
      <c r="E14" s="19"/>
      <c r="F14" s="5"/>
      <c r="G14" s="5"/>
      <c r="H14" s="5"/>
      <c r="I14" s="5"/>
      <c r="J14" s="5"/>
      <c r="K14" s="5"/>
      <c r="L14" s="5"/>
      <c r="M14" s="5"/>
      <c r="N14" s="5"/>
      <c r="O14" s="5"/>
      <c r="P14" s="5"/>
      <c r="Q14" s="5"/>
      <c r="R14" s="66"/>
      <c r="S14" s="2145"/>
      <c r="T14" s="62"/>
      <c r="U14" s="5"/>
      <c r="V14" s="5"/>
      <c r="W14" s="66"/>
      <c r="X14" s="75"/>
      <c r="Y14" s="2"/>
      <c r="Z14" s="2"/>
      <c r="AA14" s="2"/>
      <c r="AB14" s="2"/>
      <c r="AC14" s="2"/>
    </row>
    <row r="15" spans="1:29" ht="15.6">
      <c r="A15" s="20"/>
      <c r="B15" s="6"/>
      <c r="C15" s="21"/>
      <c r="D15" s="93"/>
      <c r="E15" s="19"/>
      <c r="F15" s="5"/>
      <c r="G15" s="5"/>
      <c r="H15" s="5"/>
      <c r="I15" s="5"/>
      <c r="J15" s="5"/>
      <c r="K15" s="5"/>
      <c r="L15" s="5"/>
      <c r="M15" s="5"/>
      <c r="N15" s="5"/>
      <c r="O15" s="5"/>
      <c r="P15" s="5"/>
      <c r="Q15" s="5"/>
      <c r="R15" s="66"/>
      <c r="S15" s="2145"/>
      <c r="T15" s="62"/>
      <c r="U15" s="5"/>
      <c r="V15" s="5"/>
      <c r="W15" s="66"/>
      <c r="X15" s="75"/>
      <c r="Y15" s="2"/>
      <c r="Z15" s="2"/>
      <c r="AA15" s="2"/>
      <c r="AB15" s="2"/>
      <c r="AC15" s="2"/>
    </row>
    <row r="16" spans="1:29" ht="15.6">
      <c r="A16" s="20"/>
      <c r="B16" s="6"/>
      <c r="C16" s="21"/>
      <c r="D16" s="93"/>
      <c r="E16" s="19"/>
      <c r="F16" s="5"/>
      <c r="G16" s="5"/>
      <c r="H16" s="5"/>
      <c r="I16" s="5"/>
      <c r="J16" s="5"/>
      <c r="K16" s="5"/>
      <c r="L16" s="5"/>
      <c r="M16" s="5"/>
      <c r="N16" s="5"/>
      <c r="O16" s="5"/>
      <c r="P16" s="5"/>
      <c r="Q16" s="5"/>
      <c r="R16" s="66"/>
      <c r="S16" s="2145"/>
      <c r="T16" s="62"/>
      <c r="U16" s="5"/>
      <c r="V16" s="5"/>
      <c r="W16" s="66"/>
      <c r="X16" s="75"/>
      <c r="Y16" s="2"/>
      <c r="Z16" s="2"/>
      <c r="AA16" s="2"/>
      <c r="AB16" s="2"/>
      <c r="AC16" s="2"/>
    </row>
    <row r="17" spans="1:29" ht="15.95" thickBot="1">
      <c r="A17" s="22"/>
      <c r="B17" s="23"/>
      <c r="C17" s="24"/>
      <c r="D17" s="147"/>
      <c r="E17" s="68"/>
      <c r="F17" s="64"/>
      <c r="G17" s="64"/>
      <c r="H17" s="64"/>
      <c r="I17" s="64"/>
      <c r="J17" s="64"/>
      <c r="K17" s="64"/>
      <c r="L17" s="64"/>
      <c r="M17" s="64"/>
      <c r="N17" s="64"/>
      <c r="O17" s="64"/>
      <c r="P17" s="64"/>
      <c r="Q17" s="64"/>
      <c r="R17" s="67"/>
      <c r="S17" s="2145"/>
      <c r="T17" s="63"/>
      <c r="U17" s="64"/>
      <c r="V17" s="64"/>
      <c r="W17" s="67"/>
      <c r="X17" s="75"/>
      <c r="Y17" s="2"/>
      <c r="Z17" s="2"/>
      <c r="AA17" s="2"/>
      <c r="AB17" s="2"/>
      <c r="AC17" s="2"/>
    </row>
    <row r="18" spans="1:29" ht="15.95" thickBot="1">
      <c r="A18" s="133"/>
      <c r="B18" s="134"/>
      <c r="C18" s="135"/>
      <c r="D18" s="199"/>
      <c r="E18" s="200"/>
      <c r="F18" s="165"/>
      <c r="G18" s="165"/>
      <c r="H18" s="165"/>
      <c r="I18" s="165"/>
      <c r="J18" s="165"/>
      <c r="K18" s="165"/>
      <c r="L18" s="165"/>
      <c r="M18" s="165"/>
      <c r="N18" s="173"/>
      <c r="O18" s="173"/>
      <c r="P18" s="165"/>
      <c r="Q18" s="173"/>
      <c r="R18" s="174"/>
      <c r="S18" s="2146"/>
      <c r="T18" s="184"/>
      <c r="U18" s="173"/>
      <c r="V18" s="173"/>
      <c r="W18" s="174"/>
      <c r="X18" s="76"/>
      <c r="Y18" s="2"/>
      <c r="Z18" s="2"/>
      <c r="AA18" s="2"/>
      <c r="AB18" s="2"/>
      <c r="AC18" s="2"/>
    </row>
    <row r="19" spans="1:29" ht="34.9" customHeight="1" thickBot="1">
      <c r="A19" s="2040" t="s">
        <v>21</v>
      </c>
      <c r="B19" s="2041"/>
      <c r="C19" s="2042"/>
      <c r="D19" s="183"/>
      <c r="E19" s="69"/>
      <c r="F19" s="169" t="s">
        <v>1078</v>
      </c>
      <c r="G19" s="169" t="s">
        <v>1079</v>
      </c>
      <c r="H19" s="169" t="s">
        <v>1080</v>
      </c>
      <c r="I19" s="169" t="s">
        <v>1081</v>
      </c>
      <c r="J19" s="169" t="s">
        <v>1082</v>
      </c>
      <c r="K19" s="169" t="s">
        <v>1083</v>
      </c>
      <c r="L19" s="169" t="s">
        <v>1084</v>
      </c>
      <c r="M19" s="187" t="s">
        <v>1085</v>
      </c>
      <c r="N19" s="2140" t="s">
        <v>1086</v>
      </c>
      <c r="O19" s="170" t="s">
        <v>1087</v>
      </c>
      <c r="P19" s="185" t="s">
        <v>1088</v>
      </c>
      <c r="Q19" s="185" t="s">
        <v>1089</v>
      </c>
      <c r="R19" s="185" t="s">
        <v>1090</v>
      </c>
      <c r="S19" s="185" t="s">
        <v>1091</v>
      </c>
      <c r="T19" s="186" t="s">
        <v>1092</v>
      </c>
      <c r="U19" s="2126"/>
      <c r="V19" s="2126"/>
      <c r="W19" s="2126"/>
      <c r="X19" s="79" t="s">
        <v>1067</v>
      </c>
      <c r="Y19" s="2"/>
      <c r="Z19" s="2"/>
      <c r="AA19" s="2"/>
      <c r="AB19" s="2"/>
      <c r="AC19" s="2"/>
    </row>
    <row r="20" spans="1:29" ht="72.75" customHeight="1" thickBot="1">
      <c r="A20" s="26" t="s">
        <v>27</v>
      </c>
      <c r="B20" s="27" t="s">
        <v>28</v>
      </c>
      <c r="C20" s="32" t="s">
        <v>40</v>
      </c>
      <c r="D20" s="91" t="s">
        <v>41</v>
      </c>
      <c r="E20" s="188"/>
      <c r="F20" s="52"/>
      <c r="G20" s="53" t="s">
        <v>1071</v>
      </c>
      <c r="H20" s="54"/>
      <c r="I20" s="55" t="s">
        <v>1071</v>
      </c>
      <c r="J20" s="55" t="s">
        <v>1072</v>
      </c>
      <c r="K20" s="55"/>
      <c r="L20" s="55" t="s">
        <v>1071</v>
      </c>
      <c r="M20" s="162" t="s">
        <v>1073</v>
      </c>
      <c r="N20" s="2141"/>
      <c r="O20" s="83"/>
      <c r="P20" s="28" t="s">
        <v>1071</v>
      </c>
      <c r="Q20" s="28"/>
      <c r="R20" s="28" t="s">
        <v>1075</v>
      </c>
      <c r="S20" s="28" t="s">
        <v>1093</v>
      </c>
      <c r="T20" s="29" t="s">
        <v>1077</v>
      </c>
      <c r="U20" s="2129"/>
      <c r="V20" s="2129"/>
      <c r="W20" s="2129"/>
      <c r="X20" s="130"/>
      <c r="Y20" s="2"/>
      <c r="Z20" s="2"/>
      <c r="AA20" s="2"/>
      <c r="AB20" s="2"/>
      <c r="AC20" s="2"/>
    </row>
    <row r="21" spans="1:29" ht="15.75" customHeight="1">
      <c r="A21" s="33"/>
      <c r="B21" s="4"/>
      <c r="C21" s="34"/>
      <c r="D21" s="110"/>
      <c r="E21" s="30"/>
      <c r="F21" s="12"/>
      <c r="G21" s="12"/>
      <c r="H21" s="12"/>
      <c r="I21" s="12"/>
      <c r="J21" s="12"/>
      <c r="K21" s="12"/>
      <c r="L21" s="12"/>
      <c r="M21" s="57"/>
      <c r="N21" s="2142"/>
      <c r="O21" s="192"/>
      <c r="P21" s="152"/>
      <c r="Q21" s="189"/>
      <c r="R21" s="152"/>
      <c r="S21" s="152"/>
      <c r="T21" s="193"/>
      <c r="U21" s="2131"/>
      <c r="V21" s="2132"/>
      <c r="W21" s="2132"/>
      <c r="X21" s="77"/>
      <c r="Y21" s="2"/>
      <c r="Z21" s="2"/>
      <c r="AA21" s="2"/>
      <c r="AB21" s="2"/>
      <c r="AC21" s="2"/>
    </row>
    <row r="22" spans="1:29" ht="15.75" customHeight="1">
      <c r="A22" s="35"/>
      <c r="B22" s="11"/>
      <c r="C22" s="36"/>
      <c r="D22" s="112"/>
      <c r="E22" s="31"/>
      <c r="F22" s="12"/>
      <c r="G22" s="12"/>
      <c r="H22" s="12"/>
      <c r="I22" s="12"/>
      <c r="J22" s="12"/>
      <c r="K22" s="12"/>
      <c r="L22" s="12"/>
      <c r="M22" s="57"/>
      <c r="N22" s="2142"/>
      <c r="O22" s="194"/>
      <c r="P22" s="129"/>
      <c r="Q22" s="190"/>
      <c r="R22" s="129"/>
      <c r="S22" s="129"/>
      <c r="T22" s="195"/>
      <c r="U22" s="2131"/>
      <c r="V22" s="2132"/>
      <c r="W22" s="2132"/>
      <c r="X22" s="77"/>
      <c r="Y22" s="2"/>
      <c r="Z22" s="2"/>
      <c r="AA22" s="2"/>
      <c r="AB22" s="2"/>
      <c r="AC22" s="2"/>
    </row>
    <row r="23" spans="1:29" ht="15.75" customHeight="1">
      <c r="A23" s="35"/>
      <c r="B23" s="11"/>
      <c r="C23" s="36"/>
      <c r="D23" s="112"/>
      <c r="E23" s="31"/>
      <c r="F23" s="12"/>
      <c r="G23" s="12"/>
      <c r="H23" s="12"/>
      <c r="I23" s="12"/>
      <c r="J23" s="12"/>
      <c r="K23" s="12"/>
      <c r="L23" s="12"/>
      <c r="M23" s="57"/>
      <c r="N23" s="2142"/>
      <c r="O23" s="194"/>
      <c r="P23" s="129"/>
      <c r="Q23" s="190"/>
      <c r="R23" s="129"/>
      <c r="S23" s="129"/>
      <c r="T23" s="195"/>
      <c r="U23" s="2131"/>
      <c r="V23" s="2132"/>
      <c r="W23" s="2132"/>
      <c r="X23" s="77"/>
      <c r="Y23" s="2"/>
      <c r="Z23" s="2"/>
      <c r="AA23" s="2"/>
      <c r="AB23" s="2"/>
      <c r="AC23" s="2"/>
    </row>
    <row r="24" spans="1:29" ht="15.75" customHeight="1">
      <c r="A24" s="35"/>
      <c r="B24" s="11"/>
      <c r="C24" s="36"/>
      <c r="D24" s="112"/>
      <c r="E24" s="31"/>
      <c r="F24" s="12"/>
      <c r="G24" s="12"/>
      <c r="H24" s="12"/>
      <c r="I24" s="12"/>
      <c r="J24" s="12"/>
      <c r="K24" s="12"/>
      <c r="L24" s="12"/>
      <c r="M24" s="57"/>
      <c r="N24" s="2142"/>
      <c r="O24" s="194"/>
      <c r="P24" s="129"/>
      <c r="Q24" s="190"/>
      <c r="R24" s="129"/>
      <c r="S24" s="129"/>
      <c r="T24" s="195"/>
      <c r="U24" s="2131"/>
      <c r="V24" s="2132"/>
      <c r="W24" s="2132"/>
      <c r="X24" s="77"/>
      <c r="Y24" s="2"/>
      <c r="Z24" s="2"/>
      <c r="AA24" s="2"/>
      <c r="AB24" s="2"/>
      <c r="AC24" s="2"/>
    </row>
    <row r="25" spans="1:29" ht="15.75" customHeight="1">
      <c r="A25" s="35"/>
      <c r="B25" s="11"/>
      <c r="C25" s="36"/>
      <c r="D25" s="112"/>
      <c r="E25" s="31"/>
      <c r="F25" s="12"/>
      <c r="G25" s="12"/>
      <c r="H25" s="12"/>
      <c r="I25" s="12"/>
      <c r="J25" s="12"/>
      <c r="K25" s="12"/>
      <c r="L25" s="12"/>
      <c r="M25" s="57"/>
      <c r="N25" s="2142"/>
      <c r="O25" s="194"/>
      <c r="P25" s="129"/>
      <c r="Q25" s="190"/>
      <c r="R25" s="129"/>
      <c r="S25" s="129"/>
      <c r="T25" s="195"/>
      <c r="U25" s="2131"/>
      <c r="V25" s="2132"/>
      <c r="W25" s="2132"/>
      <c r="X25" s="77"/>
      <c r="Y25" s="2"/>
      <c r="Z25" s="2"/>
      <c r="AA25" s="2"/>
      <c r="AB25" s="2"/>
      <c r="AC25" s="2"/>
    </row>
    <row r="26" spans="1:29" ht="15.75" customHeight="1">
      <c r="A26" s="35"/>
      <c r="B26" s="11"/>
      <c r="C26" s="36"/>
      <c r="D26" s="112"/>
      <c r="E26" s="31"/>
      <c r="F26" s="12"/>
      <c r="G26" s="12"/>
      <c r="H26" s="12"/>
      <c r="I26" s="12"/>
      <c r="J26" s="12"/>
      <c r="K26" s="12"/>
      <c r="L26" s="12"/>
      <c r="M26" s="57"/>
      <c r="N26" s="2142"/>
      <c r="O26" s="194"/>
      <c r="P26" s="129"/>
      <c r="Q26" s="190"/>
      <c r="R26" s="129"/>
      <c r="S26" s="129"/>
      <c r="T26" s="195"/>
      <c r="U26" s="2131"/>
      <c r="V26" s="2132"/>
      <c r="W26" s="2132"/>
      <c r="X26" s="77"/>
      <c r="Y26" s="2"/>
      <c r="Z26" s="2"/>
      <c r="AA26" s="2"/>
      <c r="AB26" s="2"/>
      <c r="AC26" s="2"/>
    </row>
    <row r="27" spans="1:29" ht="15.75" customHeight="1">
      <c r="A27" s="35"/>
      <c r="B27" s="11"/>
      <c r="C27" s="36"/>
      <c r="D27" s="112"/>
      <c r="E27" s="31"/>
      <c r="F27" s="12"/>
      <c r="G27" s="12"/>
      <c r="H27" s="12"/>
      <c r="I27" s="12"/>
      <c r="J27" s="12"/>
      <c r="K27" s="12"/>
      <c r="L27" s="12"/>
      <c r="M27" s="57"/>
      <c r="N27" s="2142"/>
      <c r="O27" s="194"/>
      <c r="P27" s="129"/>
      <c r="Q27" s="190"/>
      <c r="R27" s="129"/>
      <c r="S27" s="129"/>
      <c r="T27" s="195"/>
      <c r="U27" s="2131"/>
      <c r="V27" s="2132"/>
      <c r="W27" s="2132"/>
      <c r="X27" s="77"/>
      <c r="Y27" s="2"/>
      <c r="Z27" s="2"/>
      <c r="AA27" s="2"/>
      <c r="AB27" s="2"/>
      <c r="AC27" s="2"/>
    </row>
    <row r="28" spans="1:29" ht="15.75" customHeight="1">
      <c r="A28" s="35"/>
      <c r="B28" s="11"/>
      <c r="C28" s="36"/>
      <c r="D28" s="112"/>
      <c r="E28" s="31"/>
      <c r="F28" s="12"/>
      <c r="G28" s="12"/>
      <c r="H28" s="12"/>
      <c r="I28" s="12"/>
      <c r="J28" s="12"/>
      <c r="K28" s="12"/>
      <c r="L28" s="12"/>
      <c r="M28" s="57"/>
      <c r="N28" s="2142"/>
      <c r="O28" s="194"/>
      <c r="P28" s="129"/>
      <c r="Q28" s="190"/>
      <c r="R28" s="129"/>
      <c r="S28" s="129"/>
      <c r="T28" s="195"/>
      <c r="U28" s="2131"/>
      <c r="V28" s="2132"/>
      <c r="W28" s="2132"/>
      <c r="X28" s="77"/>
      <c r="Y28" s="2"/>
      <c r="Z28" s="2"/>
      <c r="AA28" s="2"/>
      <c r="AB28" s="2"/>
      <c r="AC28" s="2"/>
    </row>
    <row r="29" spans="1:29" ht="15.75" customHeight="1">
      <c r="A29" s="35"/>
      <c r="B29" s="11"/>
      <c r="C29" s="36"/>
      <c r="D29" s="112"/>
      <c r="E29" s="31"/>
      <c r="F29" s="12"/>
      <c r="G29" s="12"/>
      <c r="H29" s="12"/>
      <c r="I29" s="12"/>
      <c r="J29" s="12"/>
      <c r="K29" s="12"/>
      <c r="L29" s="12"/>
      <c r="M29" s="57"/>
      <c r="N29" s="2142"/>
      <c r="O29" s="194"/>
      <c r="P29" s="129"/>
      <c r="Q29" s="190"/>
      <c r="R29" s="129"/>
      <c r="S29" s="129"/>
      <c r="T29" s="195"/>
      <c r="U29" s="2131"/>
      <c r="V29" s="2132"/>
      <c r="W29" s="2132"/>
      <c r="X29" s="77"/>
      <c r="Y29" s="2"/>
      <c r="Z29" s="2"/>
      <c r="AA29" s="2"/>
      <c r="AB29" s="2"/>
      <c r="AC29" s="2"/>
    </row>
    <row r="30" spans="1:29" ht="15.75" customHeight="1">
      <c r="A30" s="35"/>
      <c r="B30" s="11"/>
      <c r="C30" s="36"/>
      <c r="D30" s="112"/>
      <c r="E30" s="31"/>
      <c r="F30" s="12"/>
      <c r="G30" s="12"/>
      <c r="H30" s="12"/>
      <c r="I30" s="12"/>
      <c r="J30" s="12"/>
      <c r="K30" s="12"/>
      <c r="L30" s="12"/>
      <c r="M30" s="57"/>
      <c r="N30" s="2142"/>
      <c r="O30" s="194"/>
      <c r="P30" s="129"/>
      <c r="Q30" s="190"/>
      <c r="R30" s="129"/>
      <c r="S30" s="129"/>
      <c r="T30" s="195"/>
      <c r="U30" s="2131"/>
      <c r="V30" s="2132"/>
      <c r="W30" s="2132"/>
      <c r="X30" s="77"/>
      <c r="Y30" s="2"/>
      <c r="Z30" s="2"/>
      <c r="AA30" s="2"/>
      <c r="AB30" s="2"/>
      <c r="AC30" s="2"/>
    </row>
    <row r="31" spans="1:29" ht="15.75" customHeight="1">
      <c r="A31" s="35"/>
      <c r="B31" s="11"/>
      <c r="C31" s="36"/>
      <c r="D31" s="112"/>
      <c r="E31" s="31"/>
      <c r="F31" s="12"/>
      <c r="G31" s="12"/>
      <c r="H31" s="12"/>
      <c r="I31" s="12"/>
      <c r="J31" s="12"/>
      <c r="K31" s="12"/>
      <c r="L31" s="12"/>
      <c r="M31" s="57"/>
      <c r="N31" s="2142"/>
      <c r="O31" s="194"/>
      <c r="P31" s="129"/>
      <c r="Q31" s="190"/>
      <c r="R31" s="129"/>
      <c r="S31" s="129"/>
      <c r="T31" s="195"/>
      <c r="U31" s="2131"/>
      <c r="V31" s="2132"/>
      <c r="W31" s="2132"/>
      <c r="X31" s="77"/>
      <c r="Y31" s="2"/>
      <c r="Z31" s="2"/>
      <c r="AA31" s="2"/>
      <c r="AB31" s="2"/>
      <c r="AC31" s="2"/>
    </row>
    <row r="32" spans="1:29" ht="15.75" customHeight="1">
      <c r="A32" s="35"/>
      <c r="B32" s="11"/>
      <c r="C32" s="36"/>
      <c r="D32" s="112"/>
      <c r="E32" s="31"/>
      <c r="F32" s="12"/>
      <c r="G32" s="12"/>
      <c r="H32" s="12"/>
      <c r="I32" s="12"/>
      <c r="J32" s="12"/>
      <c r="K32" s="12"/>
      <c r="L32" s="12"/>
      <c r="M32" s="57"/>
      <c r="N32" s="2142"/>
      <c r="O32" s="194"/>
      <c r="P32" s="129"/>
      <c r="Q32" s="190"/>
      <c r="R32" s="129"/>
      <c r="S32" s="129"/>
      <c r="T32" s="195"/>
      <c r="U32" s="2131"/>
      <c r="V32" s="2132"/>
      <c r="W32" s="2132"/>
      <c r="X32" s="77"/>
      <c r="Y32" s="2"/>
      <c r="Z32" s="2"/>
      <c r="AA32" s="2"/>
      <c r="AB32" s="2"/>
      <c r="AC32" s="2"/>
    </row>
    <row r="33" spans="1:29" ht="15.75" customHeight="1">
      <c r="A33" s="35"/>
      <c r="B33" s="11"/>
      <c r="C33" s="36"/>
      <c r="D33" s="112"/>
      <c r="E33" s="31"/>
      <c r="F33" s="12"/>
      <c r="G33" s="12"/>
      <c r="H33" s="12"/>
      <c r="I33" s="12"/>
      <c r="J33" s="12"/>
      <c r="K33" s="12"/>
      <c r="L33" s="12"/>
      <c r="M33" s="57"/>
      <c r="N33" s="2142"/>
      <c r="O33" s="194"/>
      <c r="P33" s="129"/>
      <c r="Q33" s="190"/>
      <c r="R33" s="129"/>
      <c r="S33" s="129"/>
      <c r="T33" s="195"/>
      <c r="U33" s="2131"/>
      <c r="V33" s="2132"/>
      <c r="W33" s="2132"/>
      <c r="X33" s="77"/>
      <c r="Y33" s="2"/>
      <c r="Z33" s="2"/>
      <c r="AA33" s="2"/>
      <c r="AB33" s="2"/>
      <c r="AC33" s="2"/>
    </row>
    <row r="34" spans="1:29" ht="15.75" customHeight="1">
      <c r="A34" s="35"/>
      <c r="B34" s="11"/>
      <c r="C34" s="36"/>
      <c r="D34" s="112"/>
      <c r="E34" s="31"/>
      <c r="F34" s="12"/>
      <c r="G34" s="12"/>
      <c r="H34" s="12"/>
      <c r="I34" s="12"/>
      <c r="J34" s="12"/>
      <c r="K34" s="12"/>
      <c r="L34" s="12"/>
      <c r="M34" s="57"/>
      <c r="N34" s="2142"/>
      <c r="O34" s="194"/>
      <c r="P34" s="129"/>
      <c r="Q34" s="190"/>
      <c r="R34" s="129"/>
      <c r="S34" s="129"/>
      <c r="T34" s="195"/>
      <c r="U34" s="2131"/>
      <c r="V34" s="2132"/>
      <c r="W34" s="2132"/>
      <c r="X34" s="77"/>
      <c r="Y34" s="2"/>
      <c r="Z34" s="2"/>
      <c r="AA34" s="2"/>
      <c r="AB34" s="2"/>
      <c r="AC34" s="2"/>
    </row>
    <row r="35" spans="1:29" ht="15.75" customHeight="1">
      <c r="A35" s="35"/>
      <c r="B35" s="11"/>
      <c r="C35" s="36"/>
      <c r="D35" s="112"/>
      <c r="E35" s="31"/>
      <c r="F35" s="12"/>
      <c r="G35" s="12"/>
      <c r="H35" s="12"/>
      <c r="I35" s="12"/>
      <c r="J35" s="12"/>
      <c r="K35" s="12"/>
      <c r="L35" s="12"/>
      <c r="M35" s="57"/>
      <c r="N35" s="2142"/>
      <c r="O35" s="194"/>
      <c r="P35" s="129"/>
      <c r="Q35" s="190"/>
      <c r="R35" s="129"/>
      <c r="S35" s="129"/>
      <c r="T35" s="195"/>
      <c r="U35" s="2131"/>
      <c r="V35" s="2132"/>
      <c r="W35" s="2132"/>
      <c r="X35" s="77"/>
      <c r="Y35" s="2"/>
      <c r="Z35" s="2"/>
      <c r="AA35" s="2"/>
      <c r="AB35" s="2"/>
      <c r="AC35" s="2"/>
    </row>
    <row r="36" spans="1:29" ht="15.75" customHeight="1">
      <c r="A36" s="35"/>
      <c r="B36" s="11"/>
      <c r="C36" s="36"/>
      <c r="D36" s="112"/>
      <c r="E36" s="31"/>
      <c r="F36" s="12"/>
      <c r="G36" s="12"/>
      <c r="H36" s="12"/>
      <c r="I36" s="12"/>
      <c r="J36" s="12"/>
      <c r="K36" s="12"/>
      <c r="L36" s="12"/>
      <c r="M36" s="57"/>
      <c r="N36" s="2142"/>
      <c r="O36" s="194"/>
      <c r="P36" s="129"/>
      <c r="Q36" s="190"/>
      <c r="R36" s="129"/>
      <c r="S36" s="129"/>
      <c r="T36" s="195"/>
      <c r="U36" s="2131"/>
      <c r="V36" s="2132"/>
      <c r="W36" s="2132"/>
      <c r="X36" s="77"/>
      <c r="Y36" s="2"/>
      <c r="Z36" s="2"/>
      <c r="AA36" s="2"/>
      <c r="AB36" s="2"/>
      <c r="AC36" s="2"/>
    </row>
    <row r="37" spans="1:29" ht="15.75" customHeight="1" thickBot="1">
      <c r="A37" s="37"/>
      <c r="B37" s="38"/>
      <c r="C37" s="39"/>
      <c r="D37" s="203"/>
      <c r="E37" s="40"/>
      <c r="F37" s="41"/>
      <c r="G37" s="41"/>
      <c r="H37" s="41"/>
      <c r="I37" s="41"/>
      <c r="J37" s="41"/>
      <c r="K37" s="41"/>
      <c r="L37" s="41"/>
      <c r="M37" s="58"/>
      <c r="N37" s="2142"/>
      <c r="O37" s="194"/>
      <c r="P37" s="129"/>
      <c r="Q37" s="190"/>
      <c r="R37" s="129"/>
      <c r="S37" s="129"/>
      <c r="T37" s="195"/>
      <c r="U37" s="2131"/>
      <c r="V37" s="2132"/>
      <c r="W37" s="2132"/>
      <c r="X37" s="77"/>
      <c r="Y37" s="2"/>
      <c r="Z37" s="2"/>
      <c r="AA37" s="2"/>
      <c r="AB37" s="2"/>
      <c r="AC37" s="2"/>
    </row>
    <row r="38" spans="1:29" ht="15.75" customHeight="1" thickBot="1">
      <c r="A38" s="47"/>
      <c r="B38" s="48"/>
      <c r="C38" s="201"/>
      <c r="D38" s="124"/>
      <c r="E38" s="202"/>
      <c r="F38" s="125"/>
      <c r="G38" s="125"/>
      <c r="H38" s="125"/>
      <c r="I38" s="125"/>
      <c r="J38" s="125"/>
      <c r="K38" s="125"/>
      <c r="L38" s="125"/>
      <c r="M38" s="153"/>
      <c r="N38" s="2143"/>
      <c r="O38" s="196"/>
      <c r="P38" s="154"/>
      <c r="Q38" s="191"/>
      <c r="R38" s="154"/>
      <c r="S38" s="154"/>
      <c r="T38" s="197"/>
      <c r="U38" s="2134"/>
      <c r="V38" s="2135"/>
      <c r="W38" s="2135"/>
      <c r="X38" s="131"/>
      <c r="Y38" s="2"/>
      <c r="Z38" s="2"/>
      <c r="AA38" s="2"/>
      <c r="AB38" s="2"/>
      <c r="AC38" s="2"/>
    </row>
    <row r="39" spans="1:29" ht="34.9" customHeight="1" thickBot="1">
      <c r="A39" s="7" t="s">
        <v>0</v>
      </c>
      <c r="B39" s="2"/>
      <c r="C39" s="2"/>
      <c r="D39" s="2"/>
      <c r="E39" s="2"/>
      <c r="F39" s="128"/>
      <c r="G39" s="128"/>
      <c r="H39" s="2"/>
      <c r="I39" s="2"/>
      <c r="J39" s="2"/>
      <c r="K39" s="2"/>
    </row>
    <row r="40" spans="1:29" ht="26.45" thickBot="1">
      <c r="A40" s="2137" t="s">
        <v>17</v>
      </c>
      <c r="B40" s="2138"/>
      <c r="C40" s="2138"/>
      <c r="D40" s="2138"/>
      <c r="E40" s="2138"/>
      <c r="F40" s="2138"/>
      <c r="G40" s="2138"/>
      <c r="H40" s="2138"/>
      <c r="I40" s="2138"/>
      <c r="J40" s="2138"/>
      <c r="K40" s="2138"/>
      <c r="L40" s="2138"/>
      <c r="M40" s="2138"/>
      <c r="N40" s="2138"/>
      <c r="O40" s="2138"/>
      <c r="P40" s="2138"/>
      <c r="Q40" s="2138"/>
      <c r="R40" s="2138"/>
      <c r="S40" s="2138"/>
      <c r="T40" s="2138"/>
      <c r="U40" s="2138"/>
      <c r="V40" s="2138"/>
      <c r="W40" s="2138"/>
      <c r="X40" s="2139"/>
    </row>
    <row r="41" spans="1:29" ht="30.75" customHeight="1" thickBot="1">
      <c r="A41" s="2040" t="s">
        <v>47</v>
      </c>
      <c r="B41" s="2041"/>
      <c r="C41" s="2042"/>
      <c r="D41" s="183"/>
      <c r="E41" s="181"/>
      <c r="F41" s="171"/>
      <c r="G41" s="204" t="s">
        <v>1094</v>
      </c>
      <c r="H41" s="176" t="s">
        <v>1095</v>
      </c>
      <c r="I41" s="176" t="s">
        <v>1096</v>
      </c>
      <c r="J41" s="176" t="s">
        <v>1097</v>
      </c>
      <c r="K41" s="176" t="s">
        <v>1098</v>
      </c>
      <c r="L41" s="176" t="s">
        <v>1099</v>
      </c>
      <c r="M41" s="176" t="s">
        <v>1100</v>
      </c>
      <c r="N41" s="176" t="s">
        <v>1101</v>
      </c>
      <c r="O41" s="176" t="s">
        <v>1102</v>
      </c>
      <c r="P41" s="176" t="s">
        <v>1103</v>
      </c>
      <c r="Q41" s="176" t="s">
        <v>1104</v>
      </c>
      <c r="R41" s="171" t="s">
        <v>1105</v>
      </c>
      <c r="S41" s="2147" t="s">
        <v>1086</v>
      </c>
      <c r="T41" s="166" t="s">
        <v>1106</v>
      </c>
      <c r="U41" s="167" t="s">
        <v>1107</v>
      </c>
      <c r="V41" s="168" t="s">
        <v>1108</v>
      </c>
      <c r="W41" s="161"/>
      <c r="X41" s="140" t="s">
        <v>1067</v>
      </c>
    </row>
    <row r="42" spans="1:29" ht="56.1" thickBot="1">
      <c r="A42" s="26" t="s">
        <v>27</v>
      </c>
      <c r="B42" s="27" t="s">
        <v>28</v>
      </c>
      <c r="C42" s="32" t="s">
        <v>40</v>
      </c>
      <c r="D42" s="105" t="s">
        <v>41</v>
      </c>
      <c r="E42" s="178" t="s">
        <v>1068</v>
      </c>
      <c r="F42" s="179" t="s">
        <v>1069</v>
      </c>
      <c r="G42" s="180" t="s">
        <v>1070</v>
      </c>
      <c r="H42" s="53"/>
      <c r="I42" s="53"/>
      <c r="J42" s="53" t="s">
        <v>1071</v>
      </c>
      <c r="K42" s="53"/>
      <c r="L42" s="53" t="s">
        <v>1071</v>
      </c>
      <c r="M42" s="53"/>
      <c r="N42" s="53" t="s">
        <v>1071</v>
      </c>
      <c r="O42" s="53" t="s">
        <v>1072</v>
      </c>
      <c r="P42" s="53"/>
      <c r="Q42" s="53" t="s">
        <v>1071</v>
      </c>
      <c r="R42" s="87" t="s">
        <v>1074</v>
      </c>
      <c r="S42" s="2147"/>
      <c r="T42" s="15" t="s">
        <v>1075</v>
      </c>
      <c r="U42" s="16" t="s">
        <v>1093</v>
      </c>
      <c r="V42" s="17" t="s">
        <v>1077</v>
      </c>
      <c r="W42" s="2123"/>
      <c r="X42" s="80"/>
    </row>
    <row r="43" spans="1:29" ht="15.75" customHeight="1">
      <c r="A43" s="59"/>
      <c r="B43" s="13"/>
      <c r="C43" s="60"/>
      <c r="D43" s="96"/>
      <c r="E43" s="70"/>
      <c r="F43" s="138"/>
      <c r="G43" s="198"/>
      <c r="H43" s="126"/>
      <c r="I43" s="126"/>
      <c r="J43" s="126"/>
      <c r="K43" s="126"/>
      <c r="L43" s="126"/>
      <c r="M43" s="126"/>
      <c r="N43" s="126"/>
      <c r="O43" s="126"/>
      <c r="P43" s="126"/>
      <c r="Q43" s="126"/>
      <c r="R43" s="127"/>
      <c r="S43" s="2147"/>
      <c r="T43" s="61"/>
      <c r="U43" s="14"/>
      <c r="V43" s="65"/>
      <c r="W43" s="2123"/>
      <c r="X43" s="81"/>
    </row>
    <row r="44" spans="1:29" ht="15.75" customHeight="1">
      <c r="A44" s="20"/>
      <c r="B44" s="6"/>
      <c r="C44" s="21"/>
      <c r="D44" s="97"/>
      <c r="E44" s="71"/>
      <c r="F44" s="36"/>
      <c r="G44" s="31"/>
      <c r="H44" s="12"/>
      <c r="I44" s="12"/>
      <c r="J44" s="12"/>
      <c r="K44" s="12"/>
      <c r="L44" s="12"/>
      <c r="M44" s="12"/>
      <c r="N44" s="12"/>
      <c r="O44" s="12"/>
      <c r="P44" s="12"/>
      <c r="Q44" s="12"/>
      <c r="R44" s="57"/>
      <c r="S44" s="2147"/>
      <c r="T44" s="62"/>
      <c r="U44" s="5"/>
      <c r="V44" s="66"/>
      <c r="W44" s="2123"/>
      <c r="X44" s="81"/>
    </row>
    <row r="45" spans="1:29" ht="15.75" customHeight="1">
      <c r="A45" s="20"/>
      <c r="B45" s="6"/>
      <c r="C45" s="21"/>
      <c r="D45" s="97"/>
      <c r="E45" s="71"/>
      <c r="F45" s="36"/>
      <c r="G45" s="31"/>
      <c r="H45" s="12"/>
      <c r="I45" s="12"/>
      <c r="J45" s="12"/>
      <c r="K45" s="12"/>
      <c r="L45" s="12"/>
      <c r="M45" s="12"/>
      <c r="N45" s="12"/>
      <c r="O45" s="12"/>
      <c r="P45" s="12"/>
      <c r="Q45" s="12"/>
      <c r="R45" s="57"/>
      <c r="S45" s="2147"/>
      <c r="T45" s="62"/>
      <c r="U45" s="5"/>
      <c r="V45" s="66"/>
      <c r="W45" s="2123"/>
      <c r="X45" s="81"/>
    </row>
    <row r="46" spans="1:29" ht="15.75" customHeight="1">
      <c r="A46" s="20"/>
      <c r="B46" s="6"/>
      <c r="C46" s="21"/>
      <c r="D46" s="97"/>
      <c r="E46" s="71"/>
      <c r="F46" s="36"/>
      <c r="G46" s="31"/>
      <c r="H46" s="12"/>
      <c r="I46" s="12"/>
      <c r="J46" s="12"/>
      <c r="K46" s="12"/>
      <c r="L46" s="12"/>
      <c r="M46" s="12"/>
      <c r="N46" s="12"/>
      <c r="O46" s="12"/>
      <c r="P46" s="12"/>
      <c r="Q46" s="12"/>
      <c r="R46" s="57"/>
      <c r="S46" s="2147"/>
      <c r="T46" s="62"/>
      <c r="U46" s="5"/>
      <c r="V46" s="66"/>
      <c r="W46" s="2123"/>
      <c r="X46" s="81"/>
    </row>
    <row r="47" spans="1:29" ht="15.75" customHeight="1">
      <c r="A47" s="20"/>
      <c r="B47" s="6"/>
      <c r="C47" s="21"/>
      <c r="D47" s="97"/>
      <c r="E47" s="71"/>
      <c r="F47" s="36"/>
      <c r="G47" s="31"/>
      <c r="H47" s="12"/>
      <c r="I47" s="12"/>
      <c r="J47" s="12"/>
      <c r="K47" s="12"/>
      <c r="L47" s="12"/>
      <c r="M47" s="12"/>
      <c r="N47" s="12"/>
      <c r="O47" s="12"/>
      <c r="P47" s="12"/>
      <c r="Q47" s="12"/>
      <c r="R47" s="57"/>
      <c r="S47" s="2147"/>
      <c r="T47" s="62"/>
      <c r="U47" s="5"/>
      <c r="V47" s="66"/>
      <c r="W47" s="2123"/>
      <c r="X47" s="81"/>
    </row>
    <row r="48" spans="1:29" ht="15.75" customHeight="1">
      <c r="A48" s="20"/>
      <c r="B48" s="6"/>
      <c r="C48" s="21"/>
      <c r="D48" s="97"/>
      <c r="E48" s="71"/>
      <c r="F48" s="36"/>
      <c r="G48" s="31"/>
      <c r="H48" s="12"/>
      <c r="I48" s="12"/>
      <c r="J48" s="12"/>
      <c r="K48" s="12"/>
      <c r="L48" s="12"/>
      <c r="M48" s="12"/>
      <c r="N48" s="12"/>
      <c r="O48" s="12"/>
      <c r="P48" s="12"/>
      <c r="Q48" s="12"/>
      <c r="R48" s="57"/>
      <c r="S48" s="2147"/>
      <c r="T48" s="62"/>
      <c r="U48" s="5"/>
      <c r="V48" s="66"/>
      <c r="W48" s="2123"/>
      <c r="X48" s="81"/>
    </row>
    <row r="49" spans="1:29" ht="15.75" customHeight="1">
      <c r="A49" s="20"/>
      <c r="B49" s="6"/>
      <c r="C49" s="21"/>
      <c r="D49" s="97"/>
      <c r="E49" s="71"/>
      <c r="F49" s="36"/>
      <c r="G49" s="31"/>
      <c r="H49" s="12"/>
      <c r="I49" s="12"/>
      <c r="J49" s="12"/>
      <c r="K49" s="12"/>
      <c r="L49" s="12"/>
      <c r="M49" s="12"/>
      <c r="N49" s="12"/>
      <c r="O49" s="12"/>
      <c r="P49" s="12"/>
      <c r="Q49" s="12"/>
      <c r="R49" s="57"/>
      <c r="S49" s="2147"/>
      <c r="T49" s="62"/>
      <c r="U49" s="5"/>
      <c r="V49" s="66"/>
      <c r="W49" s="2123"/>
      <c r="X49" s="81"/>
    </row>
    <row r="50" spans="1:29" ht="15.75" customHeight="1">
      <c r="A50" s="20"/>
      <c r="B50" s="6"/>
      <c r="C50" s="21"/>
      <c r="D50" s="97"/>
      <c r="E50" s="71"/>
      <c r="F50" s="36"/>
      <c r="G50" s="31"/>
      <c r="H50" s="12"/>
      <c r="I50" s="12"/>
      <c r="J50" s="12"/>
      <c r="K50" s="12"/>
      <c r="L50" s="12"/>
      <c r="M50" s="12"/>
      <c r="N50" s="12"/>
      <c r="O50" s="12"/>
      <c r="P50" s="12"/>
      <c r="Q50" s="12"/>
      <c r="R50" s="57"/>
      <c r="S50" s="2147"/>
      <c r="T50" s="62"/>
      <c r="U50" s="5"/>
      <c r="V50" s="66"/>
      <c r="W50" s="2123"/>
      <c r="X50" s="81"/>
    </row>
    <row r="51" spans="1:29" ht="15.75" customHeight="1">
      <c r="A51" s="20"/>
      <c r="B51" s="6"/>
      <c r="C51" s="21"/>
      <c r="D51" s="97"/>
      <c r="E51" s="71"/>
      <c r="F51" s="36"/>
      <c r="G51" s="31"/>
      <c r="H51" s="12"/>
      <c r="I51" s="12"/>
      <c r="J51" s="12"/>
      <c r="K51" s="12"/>
      <c r="L51" s="12"/>
      <c r="M51" s="12"/>
      <c r="N51" s="12"/>
      <c r="O51" s="12"/>
      <c r="P51" s="12"/>
      <c r="Q51" s="12"/>
      <c r="R51" s="57"/>
      <c r="S51" s="2147"/>
      <c r="T51" s="62"/>
      <c r="U51" s="5"/>
      <c r="V51" s="66"/>
      <c r="W51" s="2123"/>
      <c r="X51" s="81"/>
    </row>
    <row r="52" spans="1:29" ht="15.75" customHeight="1">
      <c r="A52" s="20"/>
      <c r="B52" s="6"/>
      <c r="C52" s="21"/>
      <c r="D52" s="97"/>
      <c r="E52" s="71"/>
      <c r="F52" s="36"/>
      <c r="G52" s="31"/>
      <c r="H52" s="12"/>
      <c r="I52" s="12"/>
      <c r="J52" s="12"/>
      <c r="K52" s="12"/>
      <c r="L52" s="12"/>
      <c r="M52" s="12"/>
      <c r="N52" s="12"/>
      <c r="O52" s="12"/>
      <c r="P52" s="12"/>
      <c r="Q52" s="12"/>
      <c r="R52" s="57"/>
      <c r="S52" s="2147"/>
      <c r="T52" s="62"/>
      <c r="U52" s="5"/>
      <c r="V52" s="66"/>
      <c r="W52" s="2123"/>
      <c r="X52" s="81"/>
    </row>
    <row r="53" spans="1:29" ht="18.75" customHeight="1">
      <c r="A53" s="20"/>
      <c r="B53" s="6"/>
      <c r="C53" s="21"/>
      <c r="D53" s="97"/>
      <c r="E53" s="71"/>
      <c r="F53" s="36"/>
      <c r="G53" s="31"/>
      <c r="H53" s="12"/>
      <c r="I53" s="12"/>
      <c r="J53" s="12"/>
      <c r="K53" s="12"/>
      <c r="L53" s="12"/>
      <c r="M53" s="12"/>
      <c r="N53" s="12"/>
      <c r="O53" s="12"/>
      <c r="P53" s="12"/>
      <c r="Q53" s="12"/>
      <c r="R53" s="57"/>
      <c r="S53" s="2147"/>
      <c r="T53" s="62"/>
      <c r="U53" s="5"/>
      <c r="V53" s="66"/>
      <c r="W53" s="2123"/>
      <c r="X53" s="81"/>
    </row>
    <row r="54" spans="1:29" ht="15.75" customHeight="1">
      <c r="A54" s="20"/>
      <c r="B54" s="6"/>
      <c r="C54" s="21"/>
      <c r="D54" s="97"/>
      <c r="E54" s="71"/>
      <c r="F54" s="36"/>
      <c r="G54" s="31"/>
      <c r="H54" s="12"/>
      <c r="I54" s="12"/>
      <c r="J54" s="12"/>
      <c r="K54" s="12"/>
      <c r="L54" s="12"/>
      <c r="M54" s="12"/>
      <c r="N54" s="12"/>
      <c r="O54" s="12"/>
      <c r="P54" s="12"/>
      <c r="Q54" s="12"/>
      <c r="R54" s="57"/>
      <c r="S54" s="2147"/>
      <c r="T54" s="62"/>
      <c r="U54" s="5"/>
      <c r="V54" s="66"/>
      <c r="W54" s="2123"/>
      <c r="X54" s="81"/>
    </row>
    <row r="55" spans="1:29" ht="15.75" customHeight="1">
      <c r="A55" s="20"/>
      <c r="B55" s="6"/>
      <c r="C55" s="21"/>
      <c r="D55" s="97"/>
      <c r="E55" s="71"/>
      <c r="F55" s="36"/>
      <c r="G55" s="31"/>
      <c r="H55" s="12"/>
      <c r="I55" s="12"/>
      <c r="J55" s="12"/>
      <c r="K55" s="12"/>
      <c r="L55" s="12"/>
      <c r="M55" s="12"/>
      <c r="N55" s="12"/>
      <c r="O55" s="12"/>
      <c r="P55" s="12"/>
      <c r="Q55" s="12"/>
      <c r="R55" s="57"/>
      <c r="S55" s="2147"/>
      <c r="T55" s="62"/>
      <c r="U55" s="5"/>
      <c r="V55" s="66"/>
      <c r="W55" s="2123"/>
      <c r="X55" s="81"/>
    </row>
    <row r="56" spans="1:29" ht="18.75" customHeight="1" thickBot="1">
      <c r="A56" s="22"/>
      <c r="B56" s="23"/>
      <c r="C56" s="24"/>
      <c r="D56" s="98"/>
      <c r="E56" s="72"/>
      <c r="F56" s="39"/>
      <c r="G56" s="40"/>
      <c r="H56" s="41"/>
      <c r="I56" s="41"/>
      <c r="J56" s="41"/>
      <c r="K56" s="41"/>
      <c r="L56" s="41"/>
      <c r="M56" s="41"/>
      <c r="N56" s="41"/>
      <c r="O56" s="41"/>
      <c r="P56" s="41"/>
      <c r="Q56" s="41"/>
      <c r="R56" s="58"/>
      <c r="S56" s="2147"/>
      <c r="T56" s="62"/>
      <c r="U56" s="5"/>
      <c r="V56" s="66"/>
      <c r="W56" s="2123"/>
      <c r="X56" s="81"/>
    </row>
    <row r="57" spans="1:29" ht="16.5" customHeight="1" thickBot="1">
      <c r="A57" s="100"/>
      <c r="B57" s="101"/>
      <c r="C57" s="102"/>
      <c r="D57" s="104"/>
      <c r="E57" s="177"/>
      <c r="F57" s="48"/>
      <c r="G57" s="48"/>
      <c r="H57" s="125"/>
      <c r="I57" s="125"/>
      <c r="J57" s="125"/>
      <c r="K57" s="125"/>
      <c r="L57" s="125"/>
      <c r="M57" s="125"/>
      <c r="N57" s="125"/>
      <c r="O57" s="125"/>
      <c r="P57" s="125"/>
      <c r="Q57" s="125"/>
      <c r="R57" s="153"/>
      <c r="S57" s="2148"/>
      <c r="T57" s="63"/>
      <c r="U57" s="64"/>
      <c r="V57" s="67"/>
      <c r="W57" s="2124"/>
      <c r="X57" s="82"/>
    </row>
    <row r="58" spans="1:29" ht="30.75" customHeight="1" thickBot="1">
      <c r="A58" s="2080" t="s">
        <v>21</v>
      </c>
      <c r="B58" s="2081"/>
      <c r="C58" s="2082"/>
      <c r="D58" s="88"/>
      <c r="E58" s="209"/>
      <c r="F58" s="210" t="s">
        <v>1109</v>
      </c>
      <c r="G58" s="210" t="s">
        <v>1110</v>
      </c>
      <c r="H58" s="210" t="s">
        <v>1111</v>
      </c>
      <c r="I58" s="210" t="s">
        <v>1112</v>
      </c>
      <c r="J58" s="210" t="s">
        <v>1113</v>
      </c>
      <c r="K58" s="210" t="s">
        <v>1114</v>
      </c>
      <c r="L58" s="210" t="s">
        <v>1115</v>
      </c>
      <c r="M58" s="210" t="s">
        <v>1116</v>
      </c>
      <c r="N58" s="210" t="s">
        <v>1117</v>
      </c>
      <c r="O58" s="210" t="s">
        <v>1118</v>
      </c>
      <c r="P58" s="210" t="s">
        <v>1119</v>
      </c>
      <c r="Q58" s="211" t="s">
        <v>1120</v>
      </c>
      <c r="R58" s="2125"/>
      <c r="S58" s="2126"/>
      <c r="T58" s="2126"/>
      <c r="U58" s="2126"/>
      <c r="V58" s="2126"/>
      <c r="W58" s="2127"/>
      <c r="X58" s="85" t="s">
        <v>1067</v>
      </c>
    </row>
    <row r="59" spans="1:29" ht="72.75" customHeight="1" thickBot="1">
      <c r="A59" s="26" t="s">
        <v>27</v>
      </c>
      <c r="B59" s="27" t="s">
        <v>28</v>
      </c>
      <c r="C59" s="32" t="s">
        <v>40</v>
      </c>
      <c r="D59" s="105" t="s">
        <v>41</v>
      </c>
      <c r="E59" s="212"/>
      <c r="F59" s="155"/>
      <c r="G59" s="156" t="s">
        <v>1071</v>
      </c>
      <c r="H59" s="157"/>
      <c r="I59" s="158" t="s">
        <v>1071</v>
      </c>
      <c r="J59" s="158" t="s">
        <v>1121</v>
      </c>
      <c r="K59" s="158" t="s">
        <v>1073</v>
      </c>
      <c r="L59" s="158" t="s">
        <v>1071</v>
      </c>
      <c r="M59" s="158"/>
      <c r="N59" s="158" t="s">
        <v>1074</v>
      </c>
      <c r="O59" s="156" t="s">
        <v>1075</v>
      </c>
      <c r="P59" s="156" t="s">
        <v>1093</v>
      </c>
      <c r="Q59" s="163" t="s">
        <v>1077</v>
      </c>
      <c r="R59" s="2128"/>
      <c r="S59" s="2129"/>
      <c r="T59" s="2129"/>
      <c r="U59" s="2129"/>
      <c r="V59" s="2129"/>
      <c r="W59" s="2130"/>
      <c r="X59" s="84"/>
      <c r="Y59" s="2"/>
      <c r="Z59" s="2"/>
      <c r="AA59" s="2"/>
      <c r="AB59" s="2"/>
      <c r="AC59" s="2"/>
    </row>
    <row r="60" spans="1:29" ht="15.6">
      <c r="A60" s="33"/>
      <c r="B60" s="4"/>
      <c r="C60" s="86"/>
      <c r="D60" s="86"/>
      <c r="E60" s="50"/>
      <c r="F60" s="25"/>
      <c r="G60" s="25"/>
      <c r="H60" s="25"/>
      <c r="I60" s="25"/>
      <c r="J60" s="25"/>
      <c r="K60" s="25"/>
      <c r="L60" s="25"/>
      <c r="M60" s="25"/>
      <c r="N60" s="25"/>
      <c r="O60" s="25"/>
      <c r="P60" s="51"/>
      <c r="Q60" s="56"/>
      <c r="R60" s="2131"/>
      <c r="S60" s="2132"/>
      <c r="T60" s="2132"/>
      <c r="U60" s="2132"/>
      <c r="V60" s="2132"/>
      <c r="W60" s="2133"/>
      <c r="X60" s="77"/>
    </row>
    <row r="61" spans="1:29" ht="15.6">
      <c r="A61" s="35"/>
      <c r="B61" s="11"/>
      <c r="C61" s="43"/>
      <c r="D61" s="43"/>
      <c r="E61" s="45"/>
      <c r="F61" s="12"/>
      <c r="G61" s="12"/>
      <c r="H61" s="12"/>
      <c r="I61" s="12"/>
      <c r="J61" s="12"/>
      <c r="K61" s="12"/>
      <c r="L61" s="12"/>
      <c r="M61" s="12"/>
      <c r="N61" s="12"/>
      <c r="O61" s="12"/>
      <c r="P61" s="8"/>
      <c r="Q61" s="57"/>
      <c r="R61" s="2131"/>
      <c r="S61" s="2132"/>
      <c r="T61" s="2132"/>
      <c r="U61" s="2132"/>
      <c r="V61" s="2132"/>
      <c r="W61" s="2133"/>
      <c r="X61" s="77"/>
    </row>
    <row r="62" spans="1:29" ht="15.6">
      <c r="A62" s="35"/>
      <c r="B62" s="11"/>
      <c r="C62" s="43"/>
      <c r="D62" s="43"/>
      <c r="E62" s="45"/>
      <c r="F62" s="12"/>
      <c r="G62" s="12"/>
      <c r="H62" s="12"/>
      <c r="I62" s="12"/>
      <c r="J62" s="12"/>
      <c r="K62" s="12"/>
      <c r="L62" s="12"/>
      <c r="M62" s="12"/>
      <c r="N62" s="12"/>
      <c r="O62" s="12"/>
      <c r="P62" s="8"/>
      <c r="Q62" s="57"/>
      <c r="R62" s="2131"/>
      <c r="S62" s="2132"/>
      <c r="T62" s="2132"/>
      <c r="U62" s="2132"/>
      <c r="V62" s="2132"/>
      <c r="W62" s="2133"/>
      <c r="X62" s="77"/>
    </row>
    <row r="63" spans="1:29" ht="15.6">
      <c r="A63" s="35"/>
      <c r="B63" s="11"/>
      <c r="C63" s="43"/>
      <c r="D63" s="43"/>
      <c r="E63" s="45"/>
      <c r="F63" s="12"/>
      <c r="G63" s="12"/>
      <c r="H63" s="12"/>
      <c r="I63" s="12"/>
      <c r="J63" s="12"/>
      <c r="K63" s="12"/>
      <c r="L63" s="12"/>
      <c r="M63" s="12"/>
      <c r="N63" s="12"/>
      <c r="O63" s="12"/>
      <c r="P63" s="8"/>
      <c r="Q63" s="57"/>
      <c r="R63" s="2131"/>
      <c r="S63" s="2132"/>
      <c r="T63" s="2132"/>
      <c r="U63" s="2132"/>
      <c r="V63" s="2132"/>
      <c r="W63" s="2133"/>
      <c r="X63" s="77"/>
    </row>
    <row r="64" spans="1:29" ht="15.6">
      <c r="A64" s="35"/>
      <c r="B64" s="11"/>
      <c r="C64" s="43"/>
      <c r="D64" s="43"/>
      <c r="E64" s="45"/>
      <c r="F64" s="12"/>
      <c r="G64" s="12"/>
      <c r="H64" s="12"/>
      <c r="I64" s="12"/>
      <c r="J64" s="12"/>
      <c r="K64" s="12"/>
      <c r="L64" s="12"/>
      <c r="M64" s="12"/>
      <c r="N64" s="12"/>
      <c r="O64" s="12"/>
      <c r="P64" s="8"/>
      <c r="Q64" s="57"/>
      <c r="R64" s="2131"/>
      <c r="S64" s="2132"/>
      <c r="T64" s="2132"/>
      <c r="U64" s="2132"/>
      <c r="V64" s="2132"/>
      <c r="W64" s="2133"/>
      <c r="X64" s="77"/>
    </row>
    <row r="65" spans="1:24" ht="15.6">
      <c r="A65" s="35"/>
      <c r="B65" s="11"/>
      <c r="C65" s="43"/>
      <c r="D65" s="43"/>
      <c r="E65" s="45"/>
      <c r="F65" s="12"/>
      <c r="G65" s="12"/>
      <c r="H65" s="12"/>
      <c r="I65" s="12"/>
      <c r="J65" s="12"/>
      <c r="K65" s="12"/>
      <c r="L65" s="12"/>
      <c r="M65" s="12"/>
      <c r="N65" s="12"/>
      <c r="O65" s="12"/>
      <c r="P65" s="8"/>
      <c r="Q65" s="57"/>
      <c r="R65" s="2131"/>
      <c r="S65" s="2132"/>
      <c r="T65" s="2132"/>
      <c r="U65" s="2132"/>
      <c r="V65" s="2132"/>
      <c r="W65" s="2133"/>
      <c r="X65" s="77"/>
    </row>
    <row r="66" spans="1:24" ht="15.6">
      <c r="A66" s="35"/>
      <c r="B66" s="11"/>
      <c r="C66" s="43"/>
      <c r="D66" s="43"/>
      <c r="E66" s="45"/>
      <c r="F66" s="12"/>
      <c r="G66" s="12"/>
      <c r="H66" s="12"/>
      <c r="I66" s="12"/>
      <c r="J66" s="12"/>
      <c r="K66" s="12"/>
      <c r="L66" s="12"/>
      <c r="M66" s="12"/>
      <c r="N66" s="12"/>
      <c r="O66" s="12"/>
      <c r="P66" s="8"/>
      <c r="Q66" s="57"/>
      <c r="R66" s="2131"/>
      <c r="S66" s="2132"/>
      <c r="T66" s="2132"/>
      <c r="U66" s="2132"/>
      <c r="V66" s="2132"/>
      <c r="W66" s="2133"/>
      <c r="X66" s="77"/>
    </row>
    <row r="67" spans="1:24" ht="15.6">
      <c r="A67" s="35"/>
      <c r="B67" s="11"/>
      <c r="C67" s="43"/>
      <c r="D67" s="43"/>
      <c r="E67" s="45"/>
      <c r="F67" s="12"/>
      <c r="G67" s="12"/>
      <c r="H67" s="12"/>
      <c r="I67" s="12"/>
      <c r="J67" s="12"/>
      <c r="K67" s="12"/>
      <c r="L67" s="12"/>
      <c r="M67" s="12"/>
      <c r="N67" s="12"/>
      <c r="O67" s="12"/>
      <c r="P67" s="8"/>
      <c r="Q67" s="57"/>
      <c r="R67" s="2131"/>
      <c r="S67" s="2132"/>
      <c r="T67" s="2132"/>
      <c r="U67" s="2132"/>
      <c r="V67" s="2132"/>
      <c r="W67" s="2133"/>
      <c r="X67" s="77"/>
    </row>
    <row r="68" spans="1:24" ht="15.6">
      <c r="A68" s="35"/>
      <c r="B68" s="11"/>
      <c r="C68" s="43"/>
      <c r="D68" s="43"/>
      <c r="E68" s="45"/>
      <c r="F68" s="12"/>
      <c r="G68" s="12"/>
      <c r="H68" s="12"/>
      <c r="I68" s="12"/>
      <c r="J68" s="12"/>
      <c r="K68" s="12"/>
      <c r="L68" s="12"/>
      <c r="M68" s="12"/>
      <c r="N68" s="12"/>
      <c r="O68" s="12"/>
      <c r="P68" s="8"/>
      <c r="Q68" s="57"/>
      <c r="R68" s="2131"/>
      <c r="S68" s="2132"/>
      <c r="T68" s="2132"/>
      <c r="U68" s="2132"/>
      <c r="V68" s="2132"/>
      <c r="W68" s="2133"/>
      <c r="X68" s="77"/>
    </row>
    <row r="69" spans="1:24" ht="15.6">
      <c r="A69" s="35"/>
      <c r="B69" s="11"/>
      <c r="C69" s="43"/>
      <c r="D69" s="43"/>
      <c r="E69" s="45"/>
      <c r="F69" s="12"/>
      <c r="G69" s="12"/>
      <c r="H69" s="12"/>
      <c r="I69" s="12"/>
      <c r="J69" s="12"/>
      <c r="K69" s="12"/>
      <c r="L69" s="12"/>
      <c r="M69" s="12"/>
      <c r="N69" s="12"/>
      <c r="O69" s="12"/>
      <c r="P69" s="8"/>
      <c r="Q69" s="57"/>
      <c r="R69" s="2131"/>
      <c r="S69" s="2132"/>
      <c r="T69" s="2132"/>
      <c r="U69" s="2132"/>
      <c r="V69" s="2132"/>
      <c r="W69" s="2133"/>
      <c r="X69" s="77"/>
    </row>
    <row r="70" spans="1:24" ht="15.6">
      <c r="A70" s="35"/>
      <c r="B70" s="11"/>
      <c r="C70" s="43"/>
      <c r="D70" s="43"/>
      <c r="E70" s="45"/>
      <c r="F70" s="12"/>
      <c r="G70" s="12"/>
      <c r="H70" s="12"/>
      <c r="I70" s="12"/>
      <c r="J70" s="12"/>
      <c r="K70" s="12"/>
      <c r="L70" s="12"/>
      <c r="M70" s="12"/>
      <c r="N70" s="12"/>
      <c r="O70" s="12"/>
      <c r="P70" s="8"/>
      <c r="Q70" s="57"/>
      <c r="R70" s="2131"/>
      <c r="S70" s="2132"/>
      <c r="T70" s="2132"/>
      <c r="U70" s="2132"/>
      <c r="V70" s="2132"/>
      <c r="W70" s="2133"/>
      <c r="X70" s="77"/>
    </row>
    <row r="71" spans="1:24" ht="15.6">
      <c r="A71" s="35"/>
      <c r="B71" s="11"/>
      <c r="C71" s="43"/>
      <c r="D71" s="43"/>
      <c r="E71" s="45"/>
      <c r="F71" s="12"/>
      <c r="G71" s="12"/>
      <c r="H71" s="12"/>
      <c r="I71" s="12"/>
      <c r="J71" s="12"/>
      <c r="K71" s="12"/>
      <c r="L71" s="12"/>
      <c r="M71" s="12"/>
      <c r="N71" s="12"/>
      <c r="O71" s="12"/>
      <c r="P71" s="8"/>
      <c r="Q71" s="57"/>
      <c r="R71" s="2131"/>
      <c r="S71" s="2132"/>
      <c r="T71" s="2132"/>
      <c r="U71" s="2132"/>
      <c r="V71" s="2132"/>
      <c r="W71" s="2133"/>
      <c r="X71" s="77"/>
    </row>
    <row r="72" spans="1:24" ht="15.6">
      <c r="A72" s="35"/>
      <c r="B72" s="11"/>
      <c r="C72" s="43"/>
      <c r="D72" s="43"/>
      <c r="E72" s="45"/>
      <c r="F72" s="12"/>
      <c r="G72" s="12"/>
      <c r="H72" s="12"/>
      <c r="I72" s="12"/>
      <c r="J72" s="12"/>
      <c r="K72" s="12"/>
      <c r="L72" s="12"/>
      <c r="M72" s="12"/>
      <c r="N72" s="12"/>
      <c r="O72" s="12"/>
      <c r="P72" s="8"/>
      <c r="Q72" s="57"/>
      <c r="R72" s="2131"/>
      <c r="S72" s="2132"/>
      <c r="T72" s="2132"/>
      <c r="U72" s="2132"/>
      <c r="V72" s="2132"/>
      <c r="W72" s="2133"/>
      <c r="X72" s="77"/>
    </row>
    <row r="73" spans="1:24" ht="15.6">
      <c r="A73" s="35"/>
      <c r="B73" s="11"/>
      <c r="C73" s="43"/>
      <c r="D73" s="43"/>
      <c r="E73" s="45"/>
      <c r="F73" s="12"/>
      <c r="G73" s="12"/>
      <c r="H73" s="12"/>
      <c r="I73" s="12"/>
      <c r="J73" s="12"/>
      <c r="K73" s="12"/>
      <c r="L73" s="12"/>
      <c r="M73" s="12"/>
      <c r="N73" s="12"/>
      <c r="O73" s="12"/>
      <c r="P73" s="8"/>
      <c r="Q73" s="57"/>
      <c r="R73" s="2131"/>
      <c r="S73" s="2132"/>
      <c r="T73" s="2132"/>
      <c r="U73" s="2132"/>
      <c r="V73" s="2132"/>
      <c r="W73" s="2133"/>
      <c r="X73" s="77"/>
    </row>
    <row r="74" spans="1:24" ht="15.6">
      <c r="A74" s="35"/>
      <c r="B74" s="11"/>
      <c r="C74" s="43"/>
      <c r="D74" s="43"/>
      <c r="E74" s="45"/>
      <c r="F74" s="12"/>
      <c r="G74" s="12"/>
      <c r="H74" s="12"/>
      <c r="I74" s="12"/>
      <c r="J74" s="12"/>
      <c r="K74" s="12"/>
      <c r="L74" s="12"/>
      <c r="M74" s="12"/>
      <c r="N74" s="12"/>
      <c r="O74" s="12"/>
      <c r="P74" s="8"/>
      <c r="Q74" s="57"/>
      <c r="R74" s="2131"/>
      <c r="S74" s="2132"/>
      <c r="T74" s="2132"/>
      <c r="U74" s="2132"/>
      <c r="V74" s="2132"/>
      <c r="W74" s="2133"/>
      <c r="X74" s="77"/>
    </row>
    <row r="75" spans="1:24" ht="15.6">
      <c r="A75" s="35"/>
      <c r="B75" s="11"/>
      <c r="C75" s="43"/>
      <c r="D75" s="43"/>
      <c r="E75" s="45"/>
      <c r="F75" s="12"/>
      <c r="G75" s="12"/>
      <c r="H75" s="12"/>
      <c r="I75" s="12"/>
      <c r="J75" s="12"/>
      <c r="K75" s="12"/>
      <c r="L75" s="12"/>
      <c r="M75" s="12"/>
      <c r="N75" s="12"/>
      <c r="O75" s="12"/>
      <c r="P75" s="8"/>
      <c r="Q75" s="57"/>
      <c r="R75" s="2131"/>
      <c r="S75" s="2132"/>
      <c r="T75" s="2132"/>
      <c r="U75" s="2132"/>
      <c r="V75" s="2132"/>
      <c r="W75" s="2133"/>
      <c r="X75" s="77"/>
    </row>
    <row r="76" spans="1:24" ht="15.95" thickBot="1">
      <c r="A76" s="37"/>
      <c r="B76" s="38"/>
      <c r="C76" s="44"/>
      <c r="D76" s="44"/>
      <c r="E76" s="46"/>
      <c r="F76" s="41"/>
      <c r="G76" s="41"/>
      <c r="H76" s="41"/>
      <c r="I76" s="41"/>
      <c r="J76" s="41"/>
      <c r="K76" s="41"/>
      <c r="L76" s="41"/>
      <c r="M76" s="41"/>
      <c r="N76" s="41"/>
      <c r="O76" s="41"/>
      <c r="P76" s="42"/>
      <c r="Q76" s="58"/>
      <c r="R76" s="2131"/>
      <c r="S76" s="2132"/>
      <c r="T76" s="2132"/>
      <c r="U76" s="2132"/>
      <c r="V76" s="2132"/>
      <c r="W76" s="2133"/>
      <c r="X76" s="77"/>
    </row>
    <row r="77" spans="1:24" ht="15.95" thickBot="1">
      <c r="A77" s="47"/>
      <c r="B77" s="48"/>
      <c r="C77" s="49"/>
      <c r="D77" s="49"/>
      <c r="E77" s="205"/>
      <c r="F77" s="125"/>
      <c r="G77" s="125"/>
      <c r="H77" s="125"/>
      <c r="I77" s="125"/>
      <c r="J77" s="125"/>
      <c r="K77" s="125"/>
      <c r="L77" s="125"/>
      <c r="M77" s="125"/>
      <c r="N77" s="125"/>
      <c r="O77" s="125"/>
      <c r="P77" s="206"/>
      <c r="Q77" s="153"/>
      <c r="R77" s="2134"/>
      <c r="S77" s="2135"/>
      <c r="T77" s="2135"/>
      <c r="U77" s="2135"/>
      <c r="V77" s="2135"/>
      <c r="W77" s="2136"/>
      <c r="X77" s="78"/>
    </row>
  </sheetData>
  <mergeCells count="14">
    <mergeCell ref="W42:W57"/>
    <mergeCell ref="R58:W58"/>
    <mergeCell ref="R59:W77"/>
    <mergeCell ref="A40:X40"/>
    <mergeCell ref="A1:X1"/>
    <mergeCell ref="A2:C2"/>
    <mergeCell ref="A19:C19"/>
    <mergeCell ref="N19:N38"/>
    <mergeCell ref="S2:S18"/>
    <mergeCell ref="U19:W19"/>
    <mergeCell ref="U20:W38"/>
    <mergeCell ref="A41:C41"/>
    <mergeCell ref="A58:C58"/>
    <mergeCell ref="S41:S57"/>
  </mergeCells>
  <pageMargins left="0.70866141732283472" right="0.70866141732283472" top="0.74803149606299213" bottom="0.74803149606299213" header="0.31496062992125984" footer="0.31496062992125984"/>
  <pageSetup paperSize="9" scale="51"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Q39"/>
  <sheetViews>
    <sheetView zoomScale="70" zoomScaleNormal="70" zoomScalePageLayoutView="58" workbookViewId="0">
      <selection activeCell="A24" sqref="A24"/>
    </sheetView>
  </sheetViews>
  <sheetFormatPr defaultRowHeight="14.45"/>
  <cols>
    <col min="1" max="1" width="20.7109375" customWidth="1"/>
    <col min="2" max="2" width="35.42578125" customWidth="1"/>
    <col min="3" max="4" width="20.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15"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thickBot="1">
      <c r="A2" s="2137" t="s">
        <v>44</v>
      </c>
      <c r="B2" s="2138"/>
      <c r="C2" s="2138"/>
      <c r="D2" s="2138"/>
      <c r="E2" s="2138"/>
      <c r="F2" s="2138"/>
      <c r="G2" s="2138"/>
      <c r="H2" s="2138"/>
      <c r="I2" s="2138"/>
      <c r="J2" s="2138"/>
      <c r="K2" s="2138"/>
      <c r="L2" s="2138"/>
      <c r="M2" s="2138"/>
      <c r="N2" s="2138"/>
      <c r="O2" s="2138"/>
      <c r="P2" s="2138"/>
      <c r="Q2" s="2138"/>
      <c r="R2" s="2138"/>
      <c r="S2" s="2138"/>
      <c r="T2" s="2138"/>
      <c r="U2" s="2138"/>
      <c r="V2" s="2138"/>
      <c r="W2" s="2138"/>
      <c r="X2" s="2139"/>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43" t="s">
        <v>47</v>
      </c>
      <c r="B3" s="2044"/>
      <c r="C3" s="2045"/>
      <c r="D3" s="2045"/>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thickBot="1">
      <c r="A4" s="149" t="s">
        <v>27</v>
      </c>
      <c r="B4" s="150" t="s">
        <v>28</v>
      </c>
      <c r="C4" s="150" t="s">
        <v>40</v>
      </c>
      <c r="D4" s="252"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s="382" customFormat="1">
      <c r="A5" s="379" t="s">
        <v>144</v>
      </c>
      <c r="B5" s="380" t="s">
        <v>145</v>
      </c>
      <c r="C5" s="380">
        <v>1875701</v>
      </c>
      <c r="D5" s="381">
        <v>2463089</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s="387" customFormat="1">
      <c r="A6" s="384" t="s">
        <v>146</v>
      </c>
      <c r="B6" s="385" t="s">
        <v>251</v>
      </c>
      <c r="C6" s="385">
        <v>1975674</v>
      </c>
      <c r="D6" s="386">
        <v>2386379</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s="383" customFormat="1">
      <c r="A7" s="388" t="s">
        <v>152</v>
      </c>
      <c r="B7" s="389" t="s">
        <v>252</v>
      </c>
      <c r="C7" s="390">
        <v>1975378</v>
      </c>
      <c r="D7" s="391">
        <v>2536644</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s="396" customFormat="1">
      <c r="A8" s="392" t="s">
        <v>254</v>
      </c>
      <c r="B8" s="393" t="s">
        <v>253</v>
      </c>
      <c r="C8" s="394">
        <v>1974960</v>
      </c>
      <c r="D8" s="395">
        <v>2541968</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s="396" customFormat="1" ht="27" customHeight="1">
      <c r="A9" s="397" t="s">
        <v>255</v>
      </c>
      <c r="B9" s="393" t="s">
        <v>151</v>
      </c>
      <c r="C9" s="398">
        <v>1975977</v>
      </c>
      <c r="D9" s="399">
        <v>2537195</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s="476" customFormat="1">
      <c r="A10" s="472" t="s">
        <v>148</v>
      </c>
      <c r="B10" s="473" t="s">
        <v>256</v>
      </c>
      <c r="C10" s="474">
        <v>1876697</v>
      </c>
      <c r="D10" s="475">
        <v>2449486</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c r="A11" s="352"/>
      <c r="B11" s="353"/>
      <c r="C11" s="353"/>
      <c r="D11" s="354"/>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ht="15" thickBot="1">
      <c r="A12" s="355"/>
      <c r="B12" s="356"/>
      <c r="C12" s="356"/>
      <c r="D12" s="357"/>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ht="15" thickBot="1">
      <c r="A13" s="100"/>
      <c r="B13" s="101"/>
      <c r="C13" s="104"/>
      <c r="D13" s="104"/>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ht="34.9" customHeight="1" thickBot="1">
      <c r="A14" s="2080" t="s">
        <v>21</v>
      </c>
      <c r="B14" s="2081"/>
      <c r="C14" s="2082"/>
      <c r="D14" s="2082"/>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ht="72.75" customHeight="1" thickBot="1">
      <c r="A15" s="89" t="s">
        <v>27</v>
      </c>
      <c r="B15" s="90" t="s">
        <v>28</v>
      </c>
      <c r="C15" s="90" t="s">
        <v>40</v>
      </c>
      <c r="D15" s="91" t="s">
        <v>41</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ht="15.75" customHeight="1">
      <c r="A16" s="678" t="s">
        <v>144</v>
      </c>
      <c r="B16" s="679" t="s">
        <v>145</v>
      </c>
      <c r="C16" s="478">
        <v>1875701</v>
      </c>
      <c r="D16" s="623">
        <v>2463089</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ht="15.75" customHeight="1">
      <c r="A17" s="680" t="s">
        <v>146</v>
      </c>
      <c r="B17" s="681" t="s">
        <v>251</v>
      </c>
      <c r="C17" s="440">
        <v>1975674</v>
      </c>
      <c r="D17" s="624">
        <v>2386379</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ht="15.75" customHeight="1">
      <c r="A18" s="680" t="s">
        <v>152</v>
      </c>
      <c r="B18" s="682" t="s">
        <v>252</v>
      </c>
      <c r="C18" s="651">
        <v>1975378</v>
      </c>
      <c r="D18" s="674">
        <v>2536644</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ht="15.75" customHeight="1">
      <c r="A19" s="683" t="s">
        <v>254</v>
      </c>
      <c r="B19" s="684" t="s">
        <v>253</v>
      </c>
      <c r="C19" s="675">
        <v>1974960</v>
      </c>
      <c r="D19" s="676">
        <v>2541968</v>
      </c>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ht="15.75" customHeight="1">
      <c r="A20" s="685" t="s">
        <v>255</v>
      </c>
      <c r="B20" s="684" t="s">
        <v>151</v>
      </c>
      <c r="C20" s="650">
        <v>1975977</v>
      </c>
      <c r="D20" s="677">
        <v>2537195</v>
      </c>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ht="15.75" customHeight="1">
      <c r="A21" s="686" t="s">
        <v>148</v>
      </c>
      <c r="B21" s="649" t="s">
        <v>256</v>
      </c>
      <c r="C21" s="651">
        <v>1876697</v>
      </c>
      <c r="D21" s="674">
        <v>2449486</v>
      </c>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ht="15.75" customHeight="1">
      <c r="A22" s="111"/>
      <c r="B22" s="11"/>
      <c r="C22" s="43"/>
      <c r="D22" s="112"/>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c r="BB22" s="726"/>
      <c r="BC22" s="727"/>
      <c r="BD22" s="726"/>
      <c r="BE22" s="727"/>
      <c r="BF22" s="726"/>
      <c r="BG22" s="727"/>
      <c r="BH22" s="728"/>
      <c r="BI22" s="729"/>
      <c r="BJ22" s="726"/>
      <c r="BK22" s="727"/>
      <c r="BL22" s="726"/>
      <c r="BM22" s="727"/>
      <c r="BN22" s="726"/>
      <c r="BO22" s="727"/>
      <c r="BP22" s="728"/>
      <c r="BQ22" s="729"/>
    </row>
    <row r="23" spans="1:69" ht="15.75" customHeight="1" thickBot="1">
      <c r="A23" s="113"/>
      <c r="B23" s="114"/>
      <c r="C23" s="115"/>
      <c r="D23" s="116"/>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ht="15"/>
    <row r="25" spans="1:69" ht="15"/>
    <row r="26" spans="1:69" ht="15"/>
    <row r="27" spans="1:69" ht="15"/>
    <row r="28" spans="1:69" ht="15"/>
    <row r="29" spans="1:69" ht="15"/>
    <row r="30" spans="1:69" ht="15"/>
    <row r="31" spans="1:69" ht="15"/>
    <row r="32" spans="1:69" ht="15"/>
    <row r="33" ht="15"/>
    <row r="34" ht="15"/>
    <row r="35" ht="15"/>
    <row r="36" ht="15"/>
    <row r="37" ht="15"/>
    <row r="38" ht="15"/>
    <row r="39" ht="15"/>
  </sheetData>
  <mergeCells count="3">
    <mergeCell ref="A2:X2"/>
    <mergeCell ref="A3:D3"/>
    <mergeCell ref="A14:D14"/>
  </mergeCells>
  <pageMargins left="0.70866141732283472" right="0.70866141732283472" top="0.74803149606299213" bottom="0.74803149606299213" header="0.31496062992125984" footer="0.31496062992125984"/>
  <pageSetup paperSize="9" scale="25"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Q39"/>
  <sheetViews>
    <sheetView topLeftCell="A8" zoomScale="60" zoomScaleNormal="60" zoomScalePageLayoutView="58" workbookViewId="0">
      <selection activeCell="G11" sqref="G11"/>
    </sheetView>
  </sheetViews>
  <sheetFormatPr defaultRowHeight="14.45"/>
  <cols>
    <col min="1" max="4" width="20.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15"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thickBot="1">
      <c r="A2" s="2137" t="s">
        <v>44</v>
      </c>
      <c r="B2" s="2138"/>
      <c r="C2" s="2138"/>
      <c r="D2" s="2138"/>
      <c r="E2" s="2149"/>
      <c r="F2" s="2149"/>
      <c r="G2" s="2149"/>
      <c r="H2" s="2149"/>
      <c r="I2" s="2149"/>
      <c r="J2" s="2149"/>
      <c r="K2" s="2149"/>
      <c r="L2" s="2149"/>
      <c r="M2" s="2149"/>
      <c r="N2" s="2149"/>
      <c r="O2" s="2149"/>
      <c r="P2" s="2149"/>
      <c r="Q2" s="2149"/>
      <c r="R2" s="2149"/>
      <c r="S2" s="2138"/>
      <c r="T2" s="2138"/>
      <c r="U2" s="2138"/>
      <c r="V2" s="2138"/>
      <c r="W2" s="2138"/>
      <c r="X2" s="2139"/>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43" t="s">
        <v>47</v>
      </c>
      <c r="B3" s="2044"/>
      <c r="C3" s="2045"/>
      <c r="D3" s="2045"/>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thickBot="1">
      <c r="A4" s="149" t="s">
        <v>27</v>
      </c>
      <c r="B4" s="150" t="s">
        <v>28</v>
      </c>
      <c r="C4" s="150" t="s">
        <v>40</v>
      </c>
      <c r="D4" s="172"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c r="A5" s="136" t="s">
        <v>383</v>
      </c>
      <c r="B5" s="316" t="s">
        <v>1122</v>
      </c>
      <c r="C5" s="137">
        <v>1973356</v>
      </c>
      <c r="D5" s="138">
        <v>2522656</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c r="A6" s="35" t="s">
        <v>401</v>
      </c>
      <c r="B6" s="481" t="s">
        <v>1123</v>
      </c>
      <c r="C6" s="11">
        <v>1975133</v>
      </c>
      <c r="D6" s="36">
        <v>2488383</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c r="A7" s="35" t="s">
        <v>396</v>
      </c>
      <c r="B7" s="251" t="s">
        <v>1124</v>
      </c>
      <c r="C7" s="11">
        <v>1972913</v>
      </c>
      <c r="D7" s="36">
        <v>2533736</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c r="A8" s="244" t="s">
        <v>408</v>
      </c>
      <c r="B8" s="234" t="s">
        <v>1125</v>
      </c>
      <c r="C8" s="217">
        <v>1964667</v>
      </c>
      <c r="D8" s="245">
        <v>2539495</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c r="A9" s="244" t="s">
        <v>388</v>
      </c>
      <c r="B9" s="224" t="s">
        <v>1126</v>
      </c>
      <c r="C9" s="217">
        <v>1974413</v>
      </c>
      <c r="D9" s="245">
        <v>2534253</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c r="A10" s="244" t="s">
        <v>367</v>
      </c>
      <c r="B10" s="224" t="s">
        <v>1127</v>
      </c>
      <c r="C10" s="217">
        <v>1975771</v>
      </c>
      <c r="D10" s="245">
        <v>2356601</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c r="A11" s="244" t="s">
        <v>1128</v>
      </c>
      <c r="B11" s="224" t="s">
        <v>1129</v>
      </c>
      <c r="C11" s="217">
        <v>1974873</v>
      </c>
      <c r="D11" s="245">
        <v>2753486</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c r="A12" s="246" t="s">
        <v>1130</v>
      </c>
      <c r="B12" s="224" t="s">
        <v>1131</v>
      </c>
      <c r="C12" s="217">
        <v>1973855</v>
      </c>
      <c r="D12" s="245">
        <v>2517055</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ht="15" thickBot="1">
      <c r="A13" s="378"/>
      <c r="B13" s="48"/>
      <c r="C13" s="38"/>
      <c r="D13" s="39"/>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ht="15" thickBot="1">
      <c r="A14" s="117"/>
      <c r="B14" s="118"/>
      <c r="C14" s="119"/>
      <c r="D14" s="120"/>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ht="34.9" customHeight="1" thickBot="1">
      <c r="A15" s="2043" t="s">
        <v>21</v>
      </c>
      <c r="B15" s="2044"/>
      <c r="C15" s="2045"/>
      <c r="D15" s="2045"/>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ht="72.75" customHeight="1" thickBot="1">
      <c r="A16" s="89" t="s">
        <v>27</v>
      </c>
      <c r="B16" s="90" t="s">
        <v>28</v>
      </c>
      <c r="C16" s="90" t="s">
        <v>40</v>
      </c>
      <c r="D16" s="91" t="s">
        <v>41</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ht="15.75" customHeight="1">
      <c r="A17" s="696" t="s">
        <v>383</v>
      </c>
      <c r="B17" s="697" t="s">
        <v>1122</v>
      </c>
      <c r="C17" s="697">
        <v>1973356</v>
      </c>
      <c r="D17" s="698">
        <v>2522656</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ht="15.75" customHeight="1">
      <c r="A18" s="534" t="s">
        <v>401</v>
      </c>
      <c r="B18" s="164" t="s">
        <v>1123</v>
      </c>
      <c r="C18" s="164">
        <v>1975133</v>
      </c>
      <c r="D18" s="699">
        <v>2488383</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ht="15.75" customHeight="1">
      <c r="A19" s="534" t="s">
        <v>396</v>
      </c>
      <c r="B19" s="164" t="s">
        <v>1124</v>
      </c>
      <c r="C19" s="164">
        <v>1972913</v>
      </c>
      <c r="D19" s="699">
        <v>2533736</v>
      </c>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ht="15.75" customHeight="1">
      <c r="A20" s="244" t="s">
        <v>408</v>
      </c>
      <c r="B20" s="234" t="s">
        <v>1125</v>
      </c>
      <c r="C20" s="700">
        <v>1964667</v>
      </c>
      <c r="D20" s="701">
        <v>2539495</v>
      </c>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ht="15.75" customHeight="1">
      <c r="A21" s="244" t="s">
        <v>388</v>
      </c>
      <c r="B21" s="224" t="s">
        <v>1126</v>
      </c>
      <c r="C21" s="700">
        <v>1974413</v>
      </c>
      <c r="D21" s="701">
        <v>2534253</v>
      </c>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ht="15.75" customHeight="1">
      <c r="A22" s="244" t="s">
        <v>367</v>
      </c>
      <c r="B22" s="224" t="s">
        <v>1127</v>
      </c>
      <c r="C22" s="700">
        <v>1975771</v>
      </c>
      <c r="D22" s="701">
        <v>2356601</v>
      </c>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c r="BB22" s="726"/>
      <c r="BC22" s="727"/>
      <c r="BD22" s="726"/>
      <c r="BE22" s="727"/>
      <c r="BF22" s="726"/>
      <c r="BG22" s="727"/>
      <c r="BH22" s="728"/>
      <c r="BI22" s="729"/>
      <c r="BJ22" s="726"/>
      <c r="BK22" s="727"/>
      <c r="BL22" s="726"/>
      <c r="BM22" s="727"/>
      <c r="BN22" s="726"/>
      <c r="BO22" s="727"/>
      <c r="BP22" s="728"/>
      <c r="BQ22" s="729"/>
    </row>
    <row r="23" spans="1:69" ht="15.75" customHeight="1">
      <c r="A23" s="244" t="s">
        <v>1128</v>
      </c>
      <c r="B23" s="224" t="s">
        <v>1129</v>
      </c>
      <c r="C23" s="700">
        <v>1974873</v>
      </c>
      <c r="D23" s="701">
        <v>2753486</v>
      </c>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ht="15.75" customHeight="1">
      <c r="A24" s="246" t="s">
        <v>1130</v>
      </c>
      <c r="B24" s="224" t="s">
        <v>1131</v>
      </c>
      <c r="C24" s="700">
        <v>1973855</v>
      </c>
      <c r="D24" s="701">
        <v>2517055</v>
      </c>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c r="BB24" s="726"/>
      <c r="BC24" s="727"/>
      <c r="BD24" s="726"/>
      <c r="BE24" s="727"/>
      <c r="BF24" s="726"/>
      <c r="BG24" s="727"/>
      <c r="BH24" s="728"/>
      <c r="BI24" s="729"/>
      <c r="BJ24" s="726"/>
      <c r="BK24" s="727"/>
      <c r="BL24" s="726"/>
      <c r="BM24" s="727"/>
      <c r="BN24" s="726"/>
      <c r="BO24" s="727"/>
      <c r="BP24" s="728"/>
      <c r="BQ24" s="729"/>
    </row>
    <row r="25" spans="1:69" ht="15.75" customHeight="1">
      <c r="A25" s="111"/>
      <c r="B25" s="11"/>
      <c r="C25" s="43"/>
      <c r="D25" s="112"/>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c r="BB25" s="726"/>
      <c r="BC25" s="727"/>
      <c r="BD25" s="726"/>
      <c r="BE25" s="727"/>
      <c r="BF25" s="726"/>
      <c r="BG25" s="727"/>
      <c r="BH25" s="728"/>
      <c r="BI25" s="729"/>
      <c r="BJ25" s="726"/>
      <c r="BK25" s="727"/>
      <c r="BL25" s="726"/>
      <c r="BM25" s="727"/>
      <c r="BN25" s="726"/>
      <c r="BO25" s="727"/>
      <c r="BP25" s="728"/>
      <c r="BQ25" s="729"/>
    </row>
    <row r="26" spans="1:69" ht="15.75" customHeight="1" thickBot="1">
      <c r="A26" s="113"/>
      <c r="B26" s="114"/>
      <c r="C26" s="115"/>
      <c r="D26" s="116"/>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c r="BB26" s="726"/>
      <c r="BC26" s="727"/>
      <c r="BD26" s="726"/>
      <c r="BE26" s="727"/>
      <c r="BF26" s="726"/>
      <c r="BG26" s="727"/>
      <c r="BH26" s="728"/>
      <c r="BI26" s="729"/>
      <c r="BJ26" s="726"/>
      <c r="BK26" s="727"/>
      <c r="BL26" s="726"/>
      <c r="BM26" s="727"/>
      <c r="BN26" s="726"/>
      <c r="BO26" s="727"/>
      <c r="BP26" s="728"/>
      <c r="BQ26" s="729"/>
    </row>
    <row r="27" spans="1:69" ht="15.75" customHeight="1" thickBot="1">
      <c r="A27" s="121"/>
      <c r="B27" s="122"/>
      <c r="C27" s="123"/>
      <c r="D27" s="124"/>
      <c r="E27" s="725"/>
      <c r="F27" s="726"/>
      <c r="G27" s="727"/>
      <c r="H27" s="726"/>
      <c r="I27" s="727"/>
      <c r="J27" s="726"/>
      <c r="K27" s="727"/>
      <c r="L27" s="728"/>
      <c r="M27" s="729"/>
      <c r="N27" s="726"/>
      <c r="O27" s="727"/>
      <c r="P27" s="726"/>
      <c r="Q27" s="727"/>
      <c r="R27" s="726"/>
      <c r="S27" s="727"/>
      <c r="T27" s="728"/>
      <c r="U27" s="729"/>
      <c r="V27" s="726"/>
      <c r="W27" s="727"/>
      <c r="X27" s="726"/>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c r="BB27" s="726"/>
      <c r="BC27" s="727"/>
      <c r="BD27" s="726"/>
      <c r="BE27" s="727"/>
      <c r="BF27" s="726"/>
      <c r="BG27" s="727"/>
      <c r="BH27" s="728"/>
      <c r="BI27" s="729"/>
      <c r="BJ27" s="726"/>
      <c r="BK27" s="727"/>
      <c r="BL27" s="726"/>
      <c r="BM27" s="727"/>
      <c r="BN27" s="726"/>
      <c r="BO27" s="727"/>
      <c r="BP27" s="728"/>
      <c r="BQ27" s="729"/>
    </row>
    <row r="28" spans="1:69" ht="15"/>
    <row r="29" spans="1:69" ht="15"/>
    <row r="30" spans="1:69" ht="15"/>
    <row r="31" spans="1:69" ht="15"/>
    <row r="32" spans="1:69" ht="15"/>
    <row r="33" ht="15"/>
    <row r="34" ht="15"/>
    <row r="35" ht="15"/>
    <row r="36" ht="15"/>
    <row r="37" ht="15"/>
    <row r="38" ht="15"/>
    <row r="39" ht="15"/>
  </sheetData>
  <mergeCells count="3">
    <mergeCell ref="A2:X2"/>
    <mergeCell ref="A3:D3"/>
    <mergeCell ref="A15:D15"/>
  </mergeCells>
  <pageMargins left="0.70866141732283472" right="0.70866141732283472" top="0.74803149606299213" bottom="0.74803149606299213" header="0.31496062992125984" footer="0.31496062992125984"/>
  <pageSetup paperSize="9" scale="25"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BA27"/>
  <sheetViews>
    <sheetView zoomScale="70" zoomScaleNormal="70" zoomScalePageLayoutView="58" workbookViewId="0">
      <selection activeCell="N17" sqref="N17"/>
    </sheetView>
  </sheetViews>
  <sheetFormatPr defaultRowHeight="15"/>
  <cols>
    <col min="1" max="4" width="20.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s>
  <sheetData>
    <row r="1" spans="1:53" ht="15.75">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row>
    <row r="2" spans="1:53" ht="34.9" customHeight="1">
      <c r="A2" s="705" t="s">
        <v>44</v>
      </c>
      <c r="B2" s="706"/>
      <c r="C2" s="706"/>
      <c r="D2" s="706"/>
      <c r="E2" s="1362"/>
      <c r="F2" s="1362"/>
      <c r="G2" s="1362"/>
      <c r="H2" s="1362"/>
      <c r="I2" s="1362"/>
      <c r="J2" s="1362"/>
      <c r="K2" s="1362"/>
      <c r="L2" s="1362"/>
      <c r="M2" s="1362"/>
      <c r="N2" s="1362"/>
      <c r="O2" s="1362"/>
      <c r="P2" s="1362"/>
      <c r="Q2" s="1362"/>
      <c r="R2" s="1362"/>
      <c r="S2" s="1362"/>
      <c r="T2" s="1362"/>
      <c r="U2" s="1362"/>
      <c r="V2" s="1362"/>
      <c r="W2" s="1362"/>
      <c r="X2" s="1362"/>
      <c r="Y2" s="1363"/>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row>
    <row r="3" spans="1:53" s="1" customFormat="1" ht="34.9" customHeight="1">
      <c r="A3" s="2040" t="s">
        <v>47</v>
      </c>
      <c r="B3" s="2041"/>
      <c r="C3" s="2042"/>
      <c r="D3" s="2042"/>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row>
    <row r="4" spans="1:53" s="10" customFormat="1" ht="70.5" customHeight="1">
      <c r="A4" s="208" t="s">
        <v>27</v>
      </c>
      <c r="B4" s="95" t="s">
        <v>28</v>
      </c>
      <c r="C4" s="95" t="s">
        <v>40</v>
      </c>
      <c r="D4" s="139"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row>
    <row r="5" spans="1:53" ht="15.75">
      <c r="A5" s="136" t="s">
        <v>383</v>
      </c>
      <c r="B5" s="137" t="s">
        <v>1122</v>
      </c>
      <c r="C5" s="238">
        <v>1973356</v>
      </c>
      <c r="D5" s="253">
        <v>2522656</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row>
    <row r="6" spans="1:53" ht="15.75">
      <c r="A6" s="35" t="s">
        <v>401</v>
      </c>
      <c r="B6" s="11" t="s">
        <v>1123</v>
      </c>
      <c r="C6" s="237">
        <v>1975133</v>
      </c>
      <c r="D6" s="254">
        <v>2488383</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row>
    <row r="7" spans="1:53" ht="15.75">
      <c r="A7" s="35" t="s">
        <v>396</v>
      </c>
      <c r="B7" s="11" t="s">
        <v>1124</v>
      </c>
      <c r="C7" s="237">
        <v>1972913</v>
      </c>
      <c r="D7" s="254">
        <v>2533736</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row>
    <row r="8" spans="1:53" ht="15.75">
      <c r="A8" s="235" t="s">
        <v>408</v>
      </c>
      <c r="B8" s="216" t="s">
        <v>1125</v>
      </c>
      <c r="C8" s="223">
        <v>1964667</v>
      </c>
      <c r="D8" s="241">
        <v>2539495</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row>
    <row r="9" spans="1:53" ht="15.75">
      <c r="A9" s="235" t="s">
        <v>388</v>
      </c>
      <c r="B9" s="215" t="s">
        <v>1126</v>
      </c>
      <c r="C9" s="223">
        <v>1974413</v>
      </c>
      <c r="D9" s="241">
        <v>2534253</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row>
    <row r="10" spans="1:53" ht="15.75">
      <c r="A10" s="235" t="s">
        <v>367</v>
      </c>
      <c r="B10" s="215" t="s">
        <v>1127</v>
      </c>
      <c r="C10" s="223">
        <v>1975771</v>
      </c>
      <c r="D10" s="241">
        <v>2356601</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row>
    <row r="11" spans="1:53" ht="15.75">
      <c r="A11" s="235" t="s">
        <v>1128</v>
      </c>
      <c r="B11" s="215" t="s">
        <v>1129</v>
      </c>
      <c r="C11" s="223">
        <v>1974873</v>
      </c>
      <c r="D11" s="241">
        <v>2753486</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row>
    <row r="12" spans="1:53" ht="15.75">
      <c r="A12" s="242" t="s">
        <v>1130</v>
      </c>
      <c r="B12" s="215" t="s">
        <v>1131</v>
      </c>
      <c r="C12" s="223">
        <v>1973855</v>
      </c>
      <c r="D12" s="241">
        <v>2517055</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row>
    <row r="13" spans="1:53" ht="15.75">
      <c r="A13" s="37"/>
      <c r="B13" s="38"/>
      <c r="C13" s="38"/>
      <c r="D13" s="39"/>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row>
    <row r="14" spans="1:53" ht="15.75">
      <c r="A14" s="47"/>
      <c r="B14" s="48"/>
      <c r="C14" s="48"/>
      <c r="D14" s="49"/>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row>
    <row r="15" spans="1:53" ht="15.75">
      <c r="A15" s="100"/>
      <c r="B15" s="101"/>
      <c r="C15" s="104"/>
      <c r="D15" s="104"/>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row>
    <row r="16" spans="1:53" ht="34.9" customHeight="1">
      <c r="A16" s="2080" t="s">
        <v>21</v>
      </c>
      <c r="B16" s="2081"/>
      <c r="C16" s="2082"/>
      <c r="D16" s="2082"/>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row>
    <row r="17" spans="1:53" ht="72.75" customHeight="1">
      <c r="A17" s="89" t="s">
        <v>27</v>
      </c>
      <c r="B17" s="90" t="s">
        <v>28</v>
      </c>
      <c r="C17" s="90" t="s">
        <v>40</v>
      </c>
      <c r="D17" s="91" t="s">
        <v>41</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row>
    <row r="18" spans="1:53" ht="15.75" customHeight="1">
      <c r="A18" s="136" t="s">
        <v>383</v>
      </c>
      <c r="B18" s="137" t="s">
        <v>1122</v>
      </c>
      <c r="C18" s="238">
        <v>1973356</v>
      </c>
      <c r="D18" s="253">
        <v>2522656</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row>
    <row r="19" spans="1:53" ht="15.75" customHeight="1">
      <c r="A19" s="35" t="s">
        <v>401</v>
      </c>
      <c r="B19" s="11" t="s">
        <v>1123</v>
      </c>
      <c r="C19" s="237">
        <v>1975133</v>
      </c>
      <c r="D19" s="254">
        <v>2488383</v>
      </c>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row>
    <row r="20" spans="1:53" ht="15.75" customHeight="1">
      <c r="A20" s="35" t="s">
        <v>396</v>
      </c>
      <c r="B20" s="11" t="s">
        <v>1124</v>
      </c>
      <c r="C20" s="237">
        <v>1972913</v>
      </c>
      <c r="D20" s="254">
        <v>2533736</v>
      </c>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row>
    <row r="21" spans="1:53" ht="15.75" customHeight="1">
      <c r="A21" s="235" t="s">
        <v>408</v>
      </c>
      <c r="B21" s="216" t="s">
        <v>1125</v>
      </c>
      <c r="C21" s="223">
        <v>1964667</v>
      </c>
      <c r="D21" s="241">
        <v>2539495</v>
      </c>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row>
    <row r="22" spans="1:53" ht="15.75" customHeight="1">
      <c r="A22" s="235" t="s">
        <v>388</v>
      </c>
      <c r="B22" s="215" t="s">
        <v>1126</v>
      </c>
      <c r="C22" s="223">
        <v>1974413</v>
      </c>
      <c r="D22" s="241">
        <v>2534253</v>
      </c>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row>
    <row r="23" spans="1:53" ht="15.75" customHeight="1">
      <c r="A23" s="235" t="s">
        <v>367</v>
      </c>
      <c r="B23" s="215" t="s">
        <v>1127</v>
      </c>
      <c r="C23" s="223">
        <v>1975771</v>
      </c>
      <c r="D23" s="241">
        <v>2356601</v>
      </c>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row>
    <row r="24" spans="1:53" ht="15.75" customHeight="1">
      <c r="A24" s="235" t="s">
        <v>1128</v>
      </c>
      <c r="B24" s="215" t="s">
        <v>1129</v>
      </c>
      <c r="C24" s="223">
        <v>1974873</v>
      </c>
      <c r="D24" s="241">
        <v>2753486</v>
      </c>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row>
    <row r="25" spans="1:53" ht="15.75" customHeight="1">
      <c r="A25" s="242" t="s">
        <v>1130</v>
      </c>
      <c r="B25" s="215" t="s">
        <v>1131</v>
      </c>
      <c r="C25" s="223">
        <v>1973855</v>
      </c>
      <c r="D25" s="241">
        <v>2517055</v>
      </c>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row>
    <row r="26" spans="1:53" ht="15.75" customHeight="1">
      <c r="A26" s="111"/>
      <c r="B26" s="11"/>
      <c r="C26" s="43"/>
      <c r="D26" s="112"/>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row>
    <row r="27" spans="1:53" ht="15.75" customHeight="1">
      <c r="A27" s="113"/>
      <c r="B27" s="114"/>
      <c r="C27" s="115"/>
      <c r="D27" s="116"/>
      <c r="E27" s="725"/>
      <c r="F27" s="726"/>
      <c r="G27" s="727"/>
      <c r="H27" s="726"/>
      <c r="I27" s="727"/>
      <c r="J27" s="726"/>
      <c r="K27" s="727"/>
      <c r="L27" s="728"/>
      <c r="M27" s="729"/>
      <c r="N27" s="726"/>
      <c r="O27" s="727"/>
      <c r="P27" s="726"/>
      <c r="Q27" s="727"/>
      <c r="R27" s="726"/>
      <c r="S27" s="727"/>
      <c r="T27" s="728"/>
      <c r="U27" s="729"/>
      <c r="V27" s="726"/>
      <c r="W27" s="727"/>
      <c r="X27" s="726"/>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row>
  </sheetData>
  <mergeCells count="2">
    <mergeCell ref="A3:D3"/>
    <mergeCell ref="A16:D16"/>
  </mergeCells>
  <pageMargins left="0.70866141732283472" right="0.70866141732283472" top="0.74803149606299213" bottom="0.74803149606299213" header="0.31496062992125984" footer="0.31496062992125984"/>
  <pageSetup paperSize="9" scale="51"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Q39"/>
  <sheetViews>
    <sheetView topLeftCell="A5" zoomScale="40" zoomScaleNormal="40" zoomScalePageLayoutView="58" workbookViewId="0">
      <selection activeCell="B22" sqref="B22"/>
    </sheetView>
  </sheetViews>
  <sheetFormatPr defaultRowHeight="28.5"/>
  <cols>
    <col min="1" max="1" width="34.7109375" style="436" customWidth="1"/>
    <col min="2" max="2" width="44.140625" style="436" customWidth="1"/>
    <col min="3" max="4" width="20.7109375" style="530"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29.1"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thickBot="1">
      <c r="A2" s="2150" t="s">
        <v>44</v>
      </c>
      <c r="B2" s="2149"/>
      <c r="C2" s="2149"/>
      <c r="D2" s="2149"/>
      <c r="E2" s="2149"/>
      <c r="F2" s="2149"/>
      <c r="G2" s="2149"/>
      <c r="H2" s="2149"/>
      <c r="I2" s="2149"/>
      <c r="J2" s="2149"/>
      <c r="K2" s="2149"/>
      <c r="L2" s="2149"/>
      <c r="M2" s="2149"/>
      <c r="N2" s="2149"/>
      <c r="O2" s="2149"/>
      <c r="P2" s="2149"/>
      <c r="Q2" s="2149"/>
      <c r="R2" s="2149"/>
      <c r="S2" s="2149"/>
      <c r="T2" s="2149"/>
      <c r="U2" s="2149"/>
      <c r="V2" s="2149"/>
      <c r="W2" s="2149"/>
      <c r="X2" s="2151"/>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40" t="s">
        <v>47</v>
      </c>
      <c r="B3" s="2152"/>
      <c r="C3" s="2152"/>
      <c r="D3" s="2042"/>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c r="A4" s="149" t="s">
        <v>27</v>
      </c>
      <c r="B4" s="535" t="s">
        <v>28</v>
      </c>
      <c r="C4" s="536" t="s">
        <v>40</v>
      </c>
      <c r="D4" s="252"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c r="A5" s="537" t="s">
        <v>640</v>
      </c>
      <c r="B5" s="538" t="s">
        <v>641</v>
      </c>
      <c r="C5" s="526">
        <v>1975686</v>
      </c>
      <c r="D5" s="553">
        <v>2483229</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c r="A6" s="537" t="s">
        <v>642</v>
      </c>
      <c r="B6" s="538" t="s">
        <v>643</v>
      </c>
      <c r="C6" s="526">
        <v>1975623</v>
      </c>
      <c r="D6" s="554">
        <v>2499856</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c r="A7" s="537" t="s">
        <v>644</v>
      </c>
      <c r="B7" s="538" t="s">
        <v>645</v>
      </c>
      <c r="C7" s="526">
        <v>1975685</v>
      </c>
      <c r="D7" s="553">
        <v>2488456</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c r="A8" s="537" t="s">
        <v>646</v>
      </c>
      <c r="B8" s="538" t="s">
        <v>647</v>
      </c>
      <c r="C8" s="526">
        <v>1975558</v>
      </c>
      <c r="D8" s="553">
        <v>2540841</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c r="A9" s="537" t="s">
        <v>648</v>
      </c>
      <c r="B9" s="538" t="s">
        <v>649</v>
      </c>
      <c r="C9" s="526">
        <v>1975689</v>
      </c>
      <c r="D9" s="553">
        <v>2505061</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c r="A10" s="537" t="s">
        <v>650</v>
      </c>
      <c r="B10" s="538" t="s">
        <v>651</v>
      </c>
      <c r="C10" s="526">
        <v>1975542</v>
      </c>
      <c r="D10" s="554">
        <v>2534798</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c r="A11" s="537" t="s">
        <v>1132</v>
      </c>
      <c r="B11" s="538" t="s">
        <v>1133</v>
      </c>
      <c r="C11" s="555">
        <v>1975963</v>
      </c>
      <c r="D11" s="527">
        <v>2480777</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c r="A12" s="537" t="s">
        <v>657</v>
      </c>
      <c r="B12" s="538" t="s">
        <v>658</v>
      </c>
      <c r="C12" s="555">
        <v>1975614</v>
      </c>
      <c r="D12" s="556">
        <v>2524440</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c r="A13" s="537" t="s">
        <v>298</v>
      </c>
      <c r="B13" s="538" t="s">
        <v>1134</v>
      </c>
      <c r="C13" s="555">
        <v>1975622</v>
      </c>
      <c r="D13" s="553">
        <v>2519318</v>
      </c>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c r="A14" s="537" t="s">
        <v>1135</v>
      </c>
      <c r="B14" s="538" t="s">
        <v>1136</v>
      </c>
      <c r="C14" s="555">
        <v>1975577</v>
      </c>
      <c r="D14" s="554">
        <v>2533475</v>
      </c>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c r="A15" s="537" t="s">
        <v>659</v>
      </c>
      <c r="B15" s="538" t="s">
        <v>1137</v>
      </c>
      <c r="C15" s="555">
        <v>1975619</v>
      </c>
      <c r="D15" s="553">
        <v>2519241</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c r="A16" s="537" t="s">
        <v>1138</v>
      </c>
      <c r="B16" s="538" t="s">
        <v>1139</v>
      </c>
      <c r="C16" s="555">
        <v>1976824</v>
      </c>
      <c r="D16" s="515">
        <v>2540369</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ht="29.1" thickBot="1">
      <c r="A17" s="539" t="s">
        <v>1140</v>
      </c>
      <c r="B17" s="540" t="s">
        <v>1141</v>
      </c>
      <c r="C17" s="576">
        <v>1975617</v>
      </c>
      <c r="D17" s="577">
        <v>2518842</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ht="29.1" thickBot="1">
      <c r="A18" s="541"/>
      <c r="B18" s="542"/>
      <c r="C18" s="559"/>
      <c r="D18" s="559"/>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s="425" customFormat="1">
      <c r="A19" s="543"/>
      <c r="B19" s="543"/>
      <c r="C19" s="560"/>
      <c r="D19" s="528"/>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ht="26.1">
      <c r="A20" s="2154" t="s">
        <v>44</v>
      </c>
      <c r="B20" s="2155"/>
      <c r="C20" s="2155"/>
      <c r="D20" s="2155"/>
      <c r="E20" s="2155"/>
      <c r="F20" s="2155"/>
      <c r="G20" s="2155"/>
      <c r="H20" s="2155"/>
      <c r="I20" s="2155"/>
      <c r="J20" s="2155"/>
      <c r="K20" s="2155"/>
      <c r="L20" s="2155"/>
      <c r="M20" s="2155"/>
      <c r="N20" s="2155"/>
      <c r="O20" s="2155"/>
      <c r="P20" s="2155"/>
      <c r="Q20" s="2155"/>
      <c r="R20" s="2155"/>
      <c r="S20" s="2155"/>
      <c r="T20" s="2155"/>
      <c r="U20" s="2155"/>
      <c r="V20" s="2155"/>
      <c r="W20" s="2155"/>
      <c r="X20" s="2155"/>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ht="34.9" customHeight="1" thickBot="1">
      <c r="A21" s="2043" t="s">
        <v>21</v>
      </c>
      <c r="B21" s="2153"/>
      <c r="C21" s="2153"/>
      <c r="D21" s="2044"/>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ht="72.75" customHeight="1" thickBot="1">
      <c r="A22" s="94" t="s">
        <v>27</v>
      </c>
      <c r="B22" s="572" t="s">
        <v>28</v>
      </c>
      <c r="C22" s="536" t="s">
        <v>40</v>
      </c>
      <c r="D22" s="252" t="s">
        <v>41</v>
      </c>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c r="BB22" s="726"/>
      <c r="BC22" s="727"/>
      <c r="BD22" s="726"/>
      <c r="BE22" s="727"/>
      <c r="BF22" s="726"/>
      <c r="BG22" s="727"/>
      <c r="BH22" s="728"/>
      <c r="BI22" s="729"/>
      <c r="BJ22" s="726"/>
      <c r="BK22" s="727"/>
      <c r="BL22" s="726"/>
      <c r="BM22" s="727"/>
      <c r="BN22" s="726"/>
      <c r="BO22" s="727"/>
      <c r="BP22" s="728"/>
      <c r="BQ22" s="729"/>
    </row>
    <row r="23" spans="1:69" ht="30" customHeight="1">
      <c r="A23" s="544" t="s">
        <v>640</v>
      </c>
      <c r="B23" s="573" t="s">
        <v>1142</v>
      </c>
      <c r="C23" s="575">
        <v>1975686</v>
      </c>
      <c r="D23" s="571">
        <v>2483229</v>
      </c>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ht="30" customHeight="1">
      <c r="A24" s="537" t="s">
        <v>642</v>
      </c>
      <c r="B24" s="538" t="s">
        <v>1143</v>
      </c>
      <c r="C24" s="526">
        <v>1975623</v>
      </c>
      <c r="D24" s="533">
        <v>2499856</v>
      </c>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c r="BB24" s="726"/>
      <c r="BC24" s="727"/>
      <c r="BD24" s="726"/>
      <c r="BE24" s="727"/>
      <c r="BF24" s="726"/>
      <c r="BG24" s="727"/>
      <c r="BH24" s="728"/>
      <c r="BI24" s="729"/>
      <c r="BJ24" s="726"/>
      <c r="BK24" s="727"/>
      <c r="BL24" s="726"/>
      <c r="BM24" s="727"/>
      <c r="BN24" s="726"/>
      <c r="BO24" s="727"/>
      <c r="BP24" s="728"/>
      <c r="BQ24" s="729"/>
    </row>
    <row r="25" spans="1:69" ht="30" customHeight="1">
      <c r="A25" s="537" t="s">
        <v>644</v>
      </c>
      <c r="B25" s="538" t="s">
        <v>645</v>
      </c>
      <c r="C25" s="526">
        <v>1975685</v>
      </c>
      <c r="D25" s="533">
        <v>2488456</v>
      </c>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c r="BB25" s="726"/>
      <c r="BC25" s="727"/>
      <c r="BD25" s="726"/>
      <c r="BE25" s="727"/>
      <c r="BF25" s="726"/>
      <c r="BG25" s="727"/>
      <c r="BH25" s="728"/>
      <c r="BI25" s="729"/>
      <c r="BJ25" s="726"/>
      <c r="BK25" s="727"/>
      <c r="BL25" s="726"/>
      <c r="BM25" s="727"/>
      <c r="BN25" s="726"/>
      <c r="BO25" s="727"/>
      <c r="BP25" s="728"/>
      <c r="BQ25" s="729"/>
    </row>
    <row r="26" spans="1:69" ht="30" customHeight="1">
      <c r="A26" s="537" t="s">
        <v>646</v>
      </c>
      <c r="B26" s="538" t="s">
        <v>647</v>
      </c>
      <c r="C26" s="526">
        <v>1975558</v>
      </c>
      <c r="D26" s="533">
        <v>2540841</v>
      </c>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c r="BB26" s="726"/>
      <c r="BC26" s="727"/>
      <c r="BD26" s="726"/>
      <c r="BE26" s="727"/>
      <c r="BF26" s="726"/>
      <c r="BG26" s="727"/>
      <c r="BH26" s="728"/>
      <c r="BI26" s="729"/>
      <c r="BJ26" s="726"/>
      <c r="BK26" s="727"/>
      <c r="BL26" s="726"/>
      <c r="BM26" s="727"/>
      <c r="BN26" s="726"/>
      <c r="BO26" s="727"/>
      <c r="BP26" s="728"/>
      <c r="BQ26" s="729"/>
    </row>
    <row r="27" spans="1:69" ht="30" customHeight="1">
      <c r="A27" s="537" t="s">
        <v>648</v>
      </c>
      <c r="B27" s="538" t="s">
        <v>649</v>
      </c>
      <c r="C27" s="526">
        <v>1975689</v>
      </c>
      <c r="D27" s="533">
        <v>2505061</v>
      </c>
      <c r="E27" s="725"/>
      <c r="F27" s="726"/>
      <c r="G27" s="727"/>
      <c r="H27" s="726"/>
      <c r="I27" s="727"/>
      <c r="J27" s="726"/>
      <c r="K27" s="727"/>
      <c r="L27" s="728"/>
      <c r="M27" s="729"/>
      <c r="N27" s="726"/>
      <c r="O27" s="727"/>
      <c r="P27" s="726"/>
      <c r="Q27" s="727"/>
      <c r="R27" s="726"/>
      <c r="S27" s="727"/>
      <c r="T27" s="728"/>
      <c r="U27" s="729"/>
      <c r="V27" s="726"/>
      <c r="W27" s="727"/>
      <c r="X27" s="726"/>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c r="BB27" s="726"/>
      <c r="BC27" s="727"/>
      <c r="BD27" s="726"/>
      <c r="BE27" s="727"/>
      <c r="BF27" s="726"/>
      <c r="BG27" s="727"/>
      <c r="BH27" s="728"/>
      <c r="BI27" s="729"/>
      <c r="BJ27" s="726"/>
      <c r="BK27" s="727"/>
      <c r="BL27" s="726"/>
      <c r="BM27" s="727"/>
      <c r="BN27" s="726"/>
      <c r="BO27" s="727"/>
      <c r="BP27" s="728"/>
      <c r="BQ27" s="729"/>
    </row>
    <row r="28" spans="1:69" ht="30" customHeight="1">
      <c r="A28" s="537" t="s">
        <v>650</v>
      </c>
      <c r="B28" s="538" t="s">
        <v>651</v>
      </c>
      <c r="C28" s="526">
        <v>1975542</v>
      </c>
      <c r="D28" s="533">
        <v>2534798</v>
      </c>
      <c r="E28" s="725"/>
      <c r="F28" s="726"/>
      <c r="G28" s="727"/>
      <c r="H28" s="726"/>
      <c r="I28" s="727"/>
      <c r="J28" s="726"/>
      <c r="K28" s="727"/>
      <c r="L28" s="728"/>
      <c r="M28" s="729"/>
      <c r="N28" s="726"/>
      <c r="O28" s="727"/>
      <c r="P28" s="726"/>
      <c r="Q28" s="727"/>
      <c r="R28" s="726"/>
      <c r="S28" s="727"/>
      <c r="T28" s="728"/>
      <c r="U28" s="729"/>
      <c r="V28" s="726"/>
      <c r="W28" s="727"/>
      <c r="X28" s="726"/>
      <c r="Y28" s="727"/>
      <c r="Z28" s="726"/>
      <c r="AA28" s="727"/>
      <c r="AB28" s="728"/>
      <c r="AC28" s="729"/>
      <c r="AD28" s="726"/>
      <c r="AE28" s="727"/>
      <c r="AF28" s="726"/>
      <c r="AG28" s="727"/>
      <c r="AH28" s="726"/>
      <c r="AI28" s="727"/>
      <c r="AJ28" s="728"/>
      <c r="AK28" s="729"/>
      <c r="AL28" s="726"/>
      <c r="AM28" s="727"/>
      <c r="AN28" s="726"/>
      <c r="AO28" s="727"/>
      <c r="AP28" s="726"/>
      <c r="AQ28" s="727"/>
      <c r="AR28" s="728"/>
      <c r="AS28" s="729"/>
      <c r="AT28" s="726"/>
      <c r="AU28" s="727"/>
      <c r="AV28" s="726"/>
      <c r="AW28" s="727"/>
      <c r="AX28" s="726"/>
      <c r="AY28" s="727"/>
      <c r="AZ28" s="728"/>
      <c r="BA28" s="729"/>
      <c r="BB28" s="726"/>
      <c r="BC28" s="727"/>
      <c r="BD28" s="726"/>
      <c r="BE28" s="727"/>
      <c r="BF28" s="726"/>
      <c r="BG28" s="727"/>
      <c r="BH28" s="728"/>
      <c r="BI28" s="729"/>
      <c r="BJ28" s="726"/>
      <c r="BK28" s="727"/>
      <c r="BL28" s="726"/>
      <c r="BM28" s="727"/>
      <c r="BN28" s="726"/>
      <c r="BO28" s="727"/>
      <c r="BP28" s="728"/>
      <c r="BQ28" s="729"/>
    </row>
    <row r="29" spans="1:69" ht="30" customHeight="1">
      <c r="A29" s="537" t="s">
        <v>1132</v>
      </c>
      <c r="B29" s="538" t="s">
        <v>1133</v>
      </c>
      <c r="C29" s="555">
        <v>1975963</v>
      </c>
      <c r="D29" s="533">
        <v>2480777</v>
      </c>
      <c r="E29" s="725"/>
      <c r="F29" s="726"/>
      <c r="G29" s="727"/>
      <c r="H29" s="726"/>
      <c r="I29" s="727"/>
      <c r="J29" s="726"/>
      <c r="K29" s="727"/>
      <c r="L29" s="728"/>
      <c r="M29" s="729"/>
      <c r="N29" s="726"/>
      <c r="O29" s="727"/>
      <c r="P29" s="726"/>
      <c r="Q29" s="727"/>
      <c r="R29" s="726"/>
      <c r="S29" s="727"/>
      <c r="T29" s="728"/>
      <c r="U29" s="729"/>
      <c r="V29" s="726"/>
      <c r="W29" s="727"/>
      <c r="X29" s="726"/>
      <c r="Y29" s="727"/>
      <c r="Z29" s="726"/>
      <c r="AA29" s="727"/>
      <c r="AB29" s="728"/>
      <c r="AC29" s="729"/>
      <c r="AD29" s="726"/>
      <c r="AE29" s="727"/>
      <c r="AF29" s="726"/>
      <c r="AG29" s="727"/>
      <c r="AH29" s="726"/>
      <c r="AI29" s="727"/>
      <c r="AJ29" s="728"/>
      <c r="AK29" s="729"/>
      <c r="AL29" s="726"/>
      <c r="AM29" s="727"/>
      <c r="AN29" s="726"/>
      <c r="AO29" s="727"/>
      <c r="AP29" s="726"/>
      <c r="AQ29" s="727"/>
      <c r="AR29" s="728"/>
      <c r="AS29" s="729"/>
      <c r="AT29" s="726"/>
      <c r="AU29" s="727"/>
      <c r="AV29" s="726"/>
      <c r="AW29" s="727"/>
      <c r="AX29" s="726"/>
      <c r="AY29" s="727"/>
      <c r="AZ29" s="728"/>
      <c r="BA29" s="729"/>
      <c r="BB29" s="726"/>
      <c r="BC29" s="727"/>
      <c r="BD29" s="726"/>
      <c r="BE29" s="727"/>
      <c r="BF29" s="726"/>
      <c r="BG29" s="727"/>
      <c r="BH29" s="728"/>
      <c r="BI29" s="729"/>
      <c r="BJ29" s="726"/>
      <c r="BK29" s="727"/>
      <c r="BL29" s="726"/>
      <c r="BM29" s="727"/>
      <c r="BN29" s="726"/>
      <c r="BO29" s="727"/>
      <c r="BP29" s="728"/>
      <c r="BQ29" s="729"/>
    </row>
    <row r="30" spans="1:69" ht="30" customHeight="1">
      <c r="A30" s="537" t="s">
        <v>657</v>
      </c>
      <c r="B30" s="538" t="s">
        <v>658</v>
      </c>
      <c r="C30" s="555">
        <v>1975614</v>
      </c>
      <c r="D30" s="533">
        <v>2524440</v>
      </c>
      <c r="E30" s="725"/>
      <c r="F30" s="726"/>
      <c r="G30" s="727"/>
      <c r="H30" s="726"/>
      <c r="I30" s="727"/>
      <c r="J30" s="726"/>
      <c r="K30" s="727"/>
      <c r="L30" s="728"/>
      <c r="M30" s="729"/>
      <c r="N30" s="726"/>
      <c r="O30" s="727"/>
      <c r="P30" s="726"/>
      <c r="Q30" s="727"/>
      <c r="R30" s="726"/>
      <c r="S30" s="727"/>
      <c r="T30" s="728"/>
      <c r="U30" s="729"/>
      <c r="V30" s="726"/>
      <c r="W30" s="727"/>
      <c r="X30" s="726"/>
      <c r="Y30" s="727"/>
      <c r="Z30" s="726"/>
      <c r="AA30" s="727"/>
      <c r="AB30" s="728"/>
      <c r="AC30" s="729"/>
      <c r="AD30" s="726"/>
      <c r="AE30" s="727"/>
      <c r="AF30" s="726"/>
      <c r="AG30" s="727"/>
      <c r="AH30" s="726"/>
      <c r="AI30" s="727"/>
      <c r="AJ30" s="728"/>
      <c r="AK30" s="729"/>
      <c r="AL30" s="726"/>
      <c r="AM30" s="727"/>
      <c r="AN30" s="726"/>
      <c r="AO30" s="727"/>
      <c r="AP30" s="726"/>
      <c r="AQ30" s="727"/>
      <c r="AR30" s="728"/>
      <c r="AS30" s="729"/>
      <c r="AT30" s="726"/>
      <c r="AU30" s="727"/>
      <c r="AV30" s="726"/>
      <c r="AW30" s="727"/>
      <c r="AX30" s="726"/>
      <c r="AY30" s="727"/>
      <c r="AZ30" s="728"/>
      <c r="BA30" s="729"/>
      <c r="BB30" s="726"/>
      <c r="BC30" s="727"/>
      <c r="BD30" s="726"/>
      <c r="BE30" s="727"/>
      <c r="BF30" s="726"/>
      <c r="BG30" s="727"/>
      <c r="BH30" s="728"/>
      <c r="BI30" s="729"/>
      <c r="BJ30" s="726"/>
      <c r="BK30" s="727"/>
      <c r="BL30" s="726"/>
      <c r="BM30" s="727"/>
      <c r="BN30" s="726"/>
      <c r="BO30" s="727"/>
      <c r="BP30" s="728"/>
      <c r="BQ30" s="729"/>
    </row>
    <row r="31" spans="1:69" ht="30" customHeight="1">
      <c r="A31" s="537" t="s">
        <v>298</v>
      </c>
      <c r="B31" s="538" t="s">
        <v>1134</v>
      </c>
      <c r="C31" s="555">
        <v>1975622</v>
      </c>
      <c r="D31" s="533">
        <v>2519318</v>
      </c>
      <c r="E31" s="725"/>
      <c r="F31" s="726"/>
      <c r="G31" s="727"/>
      <c r="H31" s="726"/>
      <c r="I31" s="727"/>
      <c r="J31" s="726"/>
      <c r="K31" s="727"/>
      <c r="L31" s="728"/>
      <c r="M31" s="729"/>
      <c r="N31" s="726"/>
      <c r="O31" s="727"/>
      <c r="P31" s="726"/>
      <c r="Q31" s="727"/>
      <c r="R31" s="726"/>
      <c r="S31" s="727"/>
      <c r="T31" s="728"/>
      <c r="U31" s="729"/>
      <c r="V31" s="726"/>
      <c r="W31" s="727"/>
      <c r="X31" s="726"/>
      <c r="Y31" s="727"/>
      <c r="Z31" s="726"/>
      <c r="AA31" s="727"/>
      <c r="AB31" s="728"/>
      <c r="AC31" s="729"/>
      <c r="AD31" s="726"/>
      <c r="AE31" s="727"/>
      <c r="AF31" s="726"/>
      <c r="AG31" s="727"/>
      <c r="AH31" s="726"/>
      <c r="AI31" s="727"/>
      <c r="AJ31" s="728"/>
      <c r="AK31" s="729"/>
      <c r="AL31" s="726"/>
      <c r="AM31" s="727"/>
      <c r="AN31" s="726"/>
      <c r="AO31" s="727"/>
      <c r="AP31" s="726"/>
      <c r="AQ31" s="727"/>
      <c r="AR31" s="728"/>
      <c r="AS31" s="729"/>
      <c r="AT31" s="726"/>
      <c r="AU31" s="727"/>
      <c r="AV31" s="726"/>
      <c r="AW31" s="727"/>
      <c r="AX31" s="726"/>
      <c r="AY31" s="727"/>
      <c r="AZ31" s="728"/>
      <c r="BA31" s="729"/>
      <c r="BB31" s="726"/>
      <c r="BC31" s="727"/>
      <c r="BD31" s="726"/>
      <c r="BE31" s="727"/>
      <c r="BF31" s="726"/>
      <c r="BG31" s="727"/>
      <c r="BH31" s="728"/>
      <c r="BI31" s="729"/>
      <c r="BJ31" s="726"/>
      <c r="BK31" s="727"/>
      <c r="BL31" s="726"/>
      <c r="BM31" s="727"/>
      <c r="BN31" s="726"/>
      <c r="BO31" s="727"/>
      <c r="BP31" s="728"/>
      <c r="BQ31" s="729"/>
    </row>
    <row r="32" spans="1:69" ht="30" customHeight="1">
      <c r="A32" s="537" t="s">
        <v>1135</v>
      </c>
      <c r="B32" s="538" t="s">
        <v>1136</v>
      </c>
      <c r="C32" s="555">
        <v>1975577</v>
      </c>
      <c r="D32" s="533">
        <v>2533475</v>
      </c>
      <c r="E32" s="725"/>
      <c r="F32" s="726"/>
      <c r="G32" s="727"/>
      <c r="H32" s="726"/>
      <c r="I32" s="727"/>
      <c r="J32" s="726"/>
      <c r="K32" s="727"/>
      <c r="L32" s="728"/>
      <c r="M32" s="729"/>
      <c r="N32" s="726"/>
      <c r="O32" s="727"/>
      <c r="P32" s="726"/>
      <c r="Q32" s="727"/>
      <c r="R32" s="726"/>
      <c r="S32" s="727"/>
      <c r="T32" s="728"/>
      <c r="U32" s="729"/>
      <c r="V32" s="726"/>
      <c r="W32" s="727"/>
      <c r="X32" s="726"/>
      <c r="Y32" s="727"/>
      <c r="Z32" s="726"/>
      <c r="AA32" s="727"/>
      <c r="AB32" s="728"/>
      <c r="AC32" s="729"/>
      <c r="AD32" s="726"/>
      <c r="AE32" s="727"/>
      <c r="AF32" s="726"/>
      <c r="AG32" s="727"/>
      <c r="AH32" s="726"/>
      <c r="AI32" s="727"/>
      <c r="AJ32" s="728"/>
      <c r="AK32" s="729"/>
      <c r="AL32" s="726"/>
      <c r="AM32" s="727"/>
      <c r="AN32" s="726"/>
      <c r="AO32" s="727"/>
      <c r="AP32" s="726"/>
      <c r="AQ32" s="727"/>
      <c r="AR32" s="728"/>
      <c r="AS32" s="729"/>
      <c r="AT32" s="726"/>
      <c r="AU32" s="727"/>
      <c r="AV32" s="726"/>
      <c r="AW32" s="727"/>
      <c r="AX32" s="726"/>
      <c r="AY32" s="727"/>
      <c r="AZ32" s="728"/>
      <c r="BA32" s="729"/>
      <c r="BB32" s="726"/>
      <c r="BC32" s="727"/>
      <c r="BD32" s="726"/>
      <c r="BE32" s="727"/>
      <c r="BF32" s="726"/>
      <c r="BG32" s="727"/>
      <c r="BH32" s="728"/>
      <c r="BI32" s="729"/>
      <c r="BJ32" s="726"/>
      <c r="BK32" s="727"/>
      <c r="BL32" s="726"/>
      <c r="BM32" s="727"/>
      <c r="BN32" s="726"/>
      <c r="BO32" s="727"/>
      <c r="BP32" s="728"/>
      <c r="BQ32" s="729"/>
    </row>
    <row r="33" spans="1:69" ht="30" customHeight="1">
      <c r="A33" s="537" t="s">
        <v>659</v>
      </c>
      <c r="B33" s="538" t="s">
        <v>1137</v>
      </c>
      <c r="C33" s="555">
        <v>1975619</v>
      </c>
      <c r="D33" s="533">
        <v>2519241</v>
      </c>
      <c r="E33" s="725"/>
      <c r="F33" s="726"/>
      <c r="G33" s="727"/>
      <c r="H33" s="726"/>
      <c r="I33" s="727"/>
      <c r="J33" s="726"/>
      <c r="K33" s="727"/>
      <c r="L33" s="728"/>
      <c r="M33" s="729"/>
      <c r="N33" s="726"/>
      <c r="O33" s="727"/>
      <c r="P33" s="726"/>
      <c r="Q33" s="727"/>
      <c r="R33" s="726"/>
      <c r="S33" s="727"/>
      <c r="T33" s="728"/>
      <c r="U33" s="729"/>
      <c r="V33" s="726"/>
      <c r="W33" s="727"/>
      <c r="X33" s="726"/>
      <c r="Y33" s="727"/>
      <c r="Z33" s="726"/>
      <c r="AA33" s="727"/>
      <c r="AB33" s="728"/>
      <c r="AC33" s="729"/>
      <c r="AD33" s="726"/>
      <c r="AE33" s="727"/>
      <c r="AF33" s="726"/>
      <c r="AG33" s="727"/>
      <c r="AH33" s="726"/>
      <c r="AI33" s="727"/>
      <c r="AJ33" s="728"/>
      <c r="AK33" s="729"/>
      <c r="AL33" s="726"/>
      <c r="AM33" s="727"/>
      <c r="AN33" s="726"/>
      <c r="AO33" s="727"/>
      <c r="AP33" s="726"/>
      <c r="AQ33" s="727"/>
      <c r="AR33" s="728"/>
      <c r="AS33" s="729"/>
      <c r="AT33" s="726"/>
      <c r="AU33" s="727"/>
      <c r="AV33" s="726"/>
      <c r="AW33" s="727"/>
      <c r="AX33" s="726"/>
      <c r="AY33" s="727"/>
      <c r="AZ33" s="728"/>
      <c r="BA33" s="729"/>
      <c r="BB33" s="726"/>
      <c r="BC33" s="727"/>
      <c r="BD33" s="726"/>
      <c r="BE33" s="727"/>
      <c r="BF33" s="726"/>
      <c r="BG33" s="727"/>
      <c r="BH33" s="728"/>
      <c r="BI33" s="729"/>
      <c r="BJ33" s="726"/>
      <c r="BK33" s="727"/>
      <c r="BL33" s="726"/>
      <c r="BM33" s="727"/>
      <c r="BN33" s="726"/>
      <c r="BO33" s="727"/>
      <c r="BP33" s="728"/>
      <c r="BQ33" s="729"/>
    </row>
    <row r="34" spans="1:69" ht="30" customHeight="1">
      <c r="A34" s="537" t="s">
        <v>1138</v>
      </c>
      <c r="B34" s="538" t="s">
        <v>1139</v>
      </c>
      <c r="C34" s="555">
        <v>1976824</v>
      </c>
      <c r="D34" s="533">
        <v>2540369</v>
      </c>
      <c r="E34" s="725"/>
      <c r="F34" s="726"/>
      <c r="G34" s="727"/>
      <c r="H34" s="726"/>
      <c r="I34" s="727"/>
      <c r="J34" s="726"/>
      <c r="K34" s="727"/>
      <c r="L34" s="728"/>
      <c r="M34" s="729"/>
      <c r="N34" s="726"/>
      <c r="O34" s="727"/>
      <c r="P34" s="726"/>
      <c r="Q34" s="727"/>
      <c r="R34" s="726"/>
      <c r="S34" s="727"/>
      <c r="T34" s="728"/>
      <c r="U34" s="729"/>
      <c r="V34" s="726"/>
      <c r="W34" s="727"/>
      <c r="X34" s="726"/>
      <c r="Y34" s="727"/>
      <c r="Z34" s="726"/>
      <c r="AA34" s="727"/>
      <c r="AB34" s="728"/>
      <c r="AC34" s="729"/>
      <c r="AD34" s="726"/>
      <c r="AE34" s="727"/>
      <c r="AF34" s="726"/>
      <c r="AG34" s="727"/>
      <c r="AH34" s="726"/>
      <c r="AI34" s="727"/>
      <c r="AJ34" s="728"/>
      <c r="AK34" s="729"/>
      <c r="AL34" s="726"/>
      <c r="AM34" s="727"/>
      <c r="AN34" s="726"/>
      <c r="AO34" s="727"/>
      <c r="AP34" s="726"/>
      <c r="AQ34" s="727"/>
      <c r="AR34" s="728"/>
      <c r="AS34" s="729"/>
      <c r="AT34" s="726"/>
      <c r="AU34" s="727"/>
      <c r="AV34" s="726"/>
      <c r="AW34" s="727"/>
      <c r="AX34" s="726"/>
      <c r="AY34" s="727"/>
      <c r="AZ34" s="728"/>
      <c r="BA34" s="729"/>
      <c r="BB34" s="726"/>
      <c r="BC34" s="727"/>
      <c r="BD34" s="726"/>
      <c r="BE34" s="727"/>
      <c r="BF34" s="726"/>
      <c r="BG34" s="727"/>
      <c r="BH34" s="728"/>
      <c r="BI34" s="729"/>
      <c r="BJ34" s="726"/>
      <c r="BK34" s="727"/>
      <c r="BL34" s="726"/>
      <c r="BM34" s="727"/>
      <c r="BN34" s="726"/>
      <c r="BO34" s="727"/>
      <c r="BP34" s="728"/>
      <c r="BQ34" s="729"/>
    </row>
    <row r="35" spans="1:69" ht="30" customHeight="1" thickBot="1">
      <c r="A35" s="545" t="s">
        <v>1140</v>
      </c>
      <c r="B35" s="574" t="s">
        <v>1141</v>
      </c>
      <c r="C35" s="557">
        <v>1975617</v>
      </c>
      <c r="D35" s="558">
        <v>2518842</v>
      </c>
      <c r="E35" s="725"/>
      <c r="F35" s="726"/>
      <c r="G35" s="727"/>
      <c r="H35" s="726"/>
      <c r="I35" s="727"/>
      <c r="J35" s="726"/>
      <c r="K35" s="727"/>
      <c r="L35" s="728"/>
      <c r="M35" s="729"/>
      <c r="N35" s="726"/>
      <c r="O35" s="727"/>
      <c r="P35" s="726"/>
      <c r="Q35" s="727"/>
      <c r="R35" s="726"/>
      <c r="S35" s="727"/>
      <c r="T35" s="728"/>
      <c r="U35" s="729"/>
      <c r="V35" s="726"/>
      <c r="W35" s="727"/>
      <c r="X35" s="726"/>
      <c r="Y35" s="727"/>
      <c r="Z35" s="726"/>
      <c r="AA35" s="727"/>
      <c r="AB35" s="728"/>
      <c r="AC35" s="729"/>
      <c r="AD35" s="726"/>
      <c r="AE35" s="727"/>
      <c r="AF35" s="726"/>
      <c r="AG35" s="727"/>
      <c r="AH35" s="726"/>
      <c r="AI35" s="727"/>
      <c r="AJ35" s="728"/>
      <c r="AK35" s="729"/>
      <c r="AL35" s="726"/>
      <c r="AM35" s="727"/>
      <c r="AN35" s="726"/>
      <c r="AO35" s="727"/>
      <c r="AP35" s="726"/>
      <c r="AQ35" s="727"/>
      <c r="AR35" s="728"/>
      <c r="AS35" s="729"/>
      <c r="AT35" s="726"/>
      <c r="AU35" s="727"/>
      <c r="AV35" s="726"/>
      <c r="AW35" s="727"/>
      <c r="AX35" s="726"/>
      <c r="AY35" s="727"/>
      <c r="AZ35" s="728"/>
      <c r="BA35" s="729"/>
      <c r="BB35" s="726"/>
      <c r="BC35" s="727"/>
      <c r="BD35" s="726"/>
      <c r="BE35" s="727"/>
      <c r="BF35" s="726"/>
      <c r="BG35" s="727"/>
      <c r="BH35" s="728"/>
      <c r="BI35" s="729"/>
      <c r="BJ35" s="726"/>
      <c r="BK35" s="727"/>
      <c r="BL35" s="726"/>
      <c r="BM35" s="727"/>
      <c r="BN35" s="726"/>
      <c r="BO35" s="727"/>
      <c r="BP35" s="728"/>
      <c r="BQ35" s="729"/>
    </row>
    <row r="36" spans="1:69" ht="15.75" customHeight="1">
      <c r="A36" s="567"/>
      <c r="B36" s="568"/>
      <c r="C36" s="569"/>
      <c r="D36" s="570"/>
      <c r="E36" s="725"/>
      <c r="F36" s="726"/>
      <c r="G36" s="727"/>
      <c r="H36" s="726"/>
      <c r="I36" s="727"/>
      <c r="J36" s="726"/>
      <c r="K36" s="727"/>
      <c r="L36" s="728"/>
      <c r="M36" s="729"/>
      <c r="N36" s="726"/>
      <c r="O36" s="727"/>
      <c r="P36" s="726"/>
      <c r="Q36" s="727"/>
      <c r="R36" s="726"/>
      <c r="S36" s="727"/>
      <c r="T36" s="728"/>
      <c r="U36" s="729"/>
      <c r="V36" s="726"/>
      <c r="W36" s="727"/>
      <c r="X36" s="726"/>
      <c r="Y36" s="727"/>
      <c r="Z36" s="726"/>
      <c r="AA36" s="727"/>
      <c r="AB36" s="728"/>
      <c r="AC36" s="729"/>
      <c r="AD36" s="726"/>
      <c r="AE36" s="727"/>
      <c r="AF36" s="726"/>
      <c r="AG36" s="727"/>
      <c r="AH36" s="726"/>
      <c r="AI36" s="727"/>
      <c r="AJ36" s="728"/>
      <c r="AK36" s="729"/>
      <c r="AL36" s="726"/>
      <c r="AM36" s="727"/>
      <c r="AN36" s="726"/>
      <c r="AO36" s="727"/>
      <c r="AP36" s="726"/>
      <c r="AQ36" s="727"/>
      <c r="AR36" s="728"/>
      <c r="AS36" s="729"/>
      <c r="AT36" s="726"/>
      <c r="AU36" s="727"/>
      <c r="AV36" s="726"/>
      <c r="AW36" s="727"/>
      <c r="AX36" s="726"/>
      <c r="AY36" s="727"/>
      <c r="AZ36" s="728"/>
      <c r="BA36" s="729"/>
      <c r="BB36" s="726"/>
      <c r="BC36" s="727"/>
      <c r="BD36" s="726"/>
      <c r="BE36" s="727"/>
      <c r="BF36" s="726"/>
      <c r="BG36" s="727"/>
      <c r="BH36" s="728"/>
      <c r="BI36" s="729"/>
      <c r="BJ36" s="726"/>
      <c r="BK36" s="727"/>
      <c r="BL36" s="726"/>
      <c r="BM36" s="727"/>
      <c r="BN36" s="726"/>
      <c r="BO36" s="727"/>
      <c r="BP36" s="728"/>
      <c r="BQ36" s="729"/>
    </row>
    <row r="37" spans="1:69" ht="15.75" customHeight="1">
      <c r="A37" s="546"/>
      <c r="B37" s="547"/>
      <c r="C37" s="562"/>
      <c r="D37" s="561"/>
      <c r="E37" s="725"/>
      <c r="F37" s="726"/>
      <c r="G37" s="727"/>
      <c r="H37" s="726"/>
      <c r="I37" s="727"/>
      <c r="J37" s="726"/>
      <c r="K37" s="727"/>
      <c r="L37" s="728"/>
      <c r="M37" s="729"/>
      <c r="N37" s="726"/>
      <c r="O37" s="727"/>
      <c r="P37" s="726"/>
      <c r="Q37" s="727"/>
      <c r="R37" s="726"/>
      <c r="S37" s="727"/>
      <c r="T37" s="728"/>
      <c r="U37" s="729"/>
      <c r="V37" s="726"/>
      <c r="W37" s="727"/>
      <c r="X37" s="726"/>
      <c r="Y37" s="727"/>
      <c r="Z37" s="726"/>
      <c r="AA37" s="727"/>
      <c r="AB37" s="728"/>
      <c r="AC37" s="729"/>
      <c r="AD37" s="726"/>
      <c r="AE37" s="727"/>
      <c r="AF37" s="726"/>
      <c r="AG37" s="727"/>
      <c r="AH37" s="726"/>
      <c r="AI37" s="727"/>
      <c r="AJ37" s="728"/>
      <c r="AK37" s="729"/>
      <c r="AL37" s="726"/>
      <c r="AM37" s="727"/>
      <c r="AN37" s="726"/>
      <c r="AO37" s="727"/>
      <c r="AP37" s="726"/>
      <c r="AQ37" s="727"/>
      <c r="AR37" s="728"/>
      <c r="AS37" s="729"/>
      <c r="AT37" s="726"/>
      <c r="AU37" s="727"/>
      <c r="AV37" s="726"/>
      <c r="AW37" s="727"/>
      <c r="AX37" s="726"/>
      <c r="AY37" s="727"/>
      <c r="AZ37" s="728"/>
      <c r="BA37" s="729"/>
      <c r="BB37" s="726"/>
      <c r="BC37" s="727"/>
      <c r="BD37" s="726"/>
      <c r="BE37" s="727"/>
      <c r="BF37" s="726"/>
      <c r="BG37" s="727"/>
      <c r="BH37" s="728"/>
      <c r="BI37" s="729"/>
      <c r="BJ37" s="726"/>
      <c r="BK37" s="727"/>
      <c r="BL37" s="726"/>
      <c r="BM37" s="727"/>
      <c r="BN37" s="726"/>
      <c r="BO37" s="727"/>
      <c r="BP37" s="728"/>
      <c r="BQ37" s="729"/>
    </row>
    <row r="38" spans="1:69" ht="15.75" customHeight="1" thickBot="1">
      <c r="A38" s="548"/>
      <c r="B38" s="549"/>
      <c r="C38" s="563"/>
      <c r="D38" s="564"/>
      <c r="E38" s="725"/>
      <c r="F38" s="730"/>
      <c r="G38" s="731"/>
      <c r="H38" s="730"/>
      <c r="I38" s="731"/>
      <c r="J38" s="730"/>
      <c r="K38" s="731"/>
      <c r="L38" s="732"/>
      <c r="M38" s="733"/>
      <c r="N38" s="730"/>
      <c r="O38" s="731"/>
      <c r="P38" s="730"/>
      <c r="Q38" s="731"/>
      <c r="R38" s="730"/>
      <c r="S38" s="731"/>
      <c r="T38" s="732"/>
      <c r="U38" s="733"/>
      <c r="V38" s="730"/>
      <c r="W38" s="731"/>
      <c r="X38" s="730"/>
      <c r="Y38" s="731"/>
      <c r="Z38" s="730"/>
      <c r="AA38" s="731"/>
      <c r="AB38" s="732"/>
      <c r="AC38" s="733"/>
      <c r="AD38" s="730"/>
      <c r="AE38" s="731"/>
      <c r="AF38" s="730"/>
      <c r="AG38" s="731"/>
      <c r="AH38" s="730"/>
      <c r="AI38" s="731"/>
      <c r="AJ38" s="732"/>
      <c r="AK38" s="733"/>
      <c r="AL38" s="730"/>
      <c r="AM38" s="731"/>
      <c r="AN38" s="730"/>
      <c r="AO38" s="731"/>
      <c r="AP38" s="730"/>
      <c r="AQ38" s="731"/>
      <c r="AR38" s="732"/>
      <c r="AS38" s="733"/>
      <c r="AT38" s="730"/>
      <c r="AU38" s="731"/>
      <c r="AV38" s="730"/>
      <c r="AW38" s="731"/>
      <c r="AX38" s="730"/>
      <c r="AY38" s="731"/>
      <c r="AZ38" s="732"/>
      <c r="BA38" s="733"/>
      <c r="BB38" s="730"/>
      <c r="BC38" s="731"/>
      <c r="BD38" s="730"/>
      <c r="BE38" s="731"/>
      <c r="BF38" s="730"/>
      <c r="BG38" s="731"/>
      <c r="BH38" s="732"/>
      <c r="BI38" s="733"/>
      <c r="BJ38" s="730"/>
      <c r="BK38" s="731"/>
      <c r="BL38" s="730"/>
      <c r="BM38" s="731"/>
      <c r="BN38" s="730"/>
      <c r="BO38" s="731"/>
      <c r="BP38" s="732"/>
      <c r="BQ38" s="733"/>
    </row>
    <row r="39" spans="1:69" ht="34.9" customHeight="1">
      <c r="A39" s="550" t="s">
        <v>0</v>
      </c>
      <c r="B39" s="550"/>
      <c r="C39" s="565"/>
      <c r="D39" s="529"/>
      <c r="E39" s="725"/>
      <c r="F39" s="730"/>
      <c r="G39" s="731"/>
      <c r="H39" s="730"/>
      <c r="I39" s="731"/>
      <c r="J39" s="730"/>
      <c r="K39" s="731"/>
      <c r="L39" s="732"/>
      <c r="M39" s="733"/>
      <c r="N39" s="730"/>
      <c r="O39" s="731"/>
      <c r="P39" s="730"/>
      <c r="Q39" s="731"/>
      <c r="R39" s="730"/>
      <c r="S39" s="731"/>
      <c r="T39" s="732"/>
      <c r="U39" s="733"/>
      <c r="V39" s="730"/>
      <c r="W39" s="731"/>
      <c r="X39" s="730"/>
      <c r="Y39" s="731"/>
      <c r="Z39" s="730"/>
      <c r="AA39" s="731"/>
      <c r="AB39" s="732"/>
      <c r="AC39" s="733"/>
      <c r="AD39" s="730"/>
      <c r="AE39" s="731"/>
      <c r="AF39" s="730"/>
      <c r="AG39" s="731"/>
      <c r="AH39" s="730"/>
      <c r="AI39" s="731"/>
      <c r="AJ39" s="732"/>
      <c r="AK39" s="733"/>
      <c r="AL39" s="730"/>
      <c r="AM39" s="731"/>
      <c r="AN39" s="730"/>
      <c r="AO39" s="731"/>
      <c r="AP39" s="730"/>
      <c r="AQ39" s="731"/>
      <c r="AR39" s="732"/>
      <c r="AS39" s="733"/>
      <c r="AT39" s="730"/>
      <c r="AU39" s="731"/>
      <c r="AV39" s="730"/>
      <c r="AW39" s="731"/>
      <c r="AX39" s="730"/>
      <c r="AY39" s="731"/>
      <c r="AZ39" s="732"/>
      <c r="BA39" s="733"/>
      <c r="BB39" s="730"/>
      <c r="BC39" s="731"/>
      <c r="BD39" s="730"/>
      <c r="BE39" s="731"/>
      <c r="BF39" s="730"/>
      <c r="BG39" s="731"/>
      <c r="BH39" s="732"/>
      <c r="BI39" s="733"/>
      <c r="BJ39" s="730"/>
      <c r="BK39" s="731"/>
      <c r="BL39" s="730"/>
      <c r="BM39" s="731"/>
      <c r="BN39" s="730"/>
      <c r="BO39" s="731"/>
      <c r="BP39" s="732"/>
      <c r="BQ39" s="733"/>
    </row>
  </sheetData>
  <mergeCells count="4">
    <mergeCell ref="A2:X2"/>
    <mergeCell ref="A3:D3"/>
    <mergeCell ref="A21:D21"/>
    <mergeCell ref="A20:X20"/>
  </mergeCells>
  <pageMargins left="0.70866141732283472" right="0.70866141732283472" top="0.74803149606299213" bottom="0.74803149606299213" header="0.31496062992125984" footer="0.31496062992125984"/>
  <pageSetup paperSize="9" scale="51"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Q55"/>
  <sheetViews>
    <sheetView topLeftCell="A56" zoomScale="60" zoomScaleNormal="60" zoomScalePageLayoutView="58" workbookViewId="0">
      <selection activeCell="M59" sqref="M59"/>
    </sheetView>
  </sheetViews>
  <sheetFormatPr defaultRowHeight="14.45"/>
  <cols>
    <col min="1" max="1" width="20.7109375" customWidth="1"/>
    <col min="2" max="2" width="37.140625" customWidth="1"/>
    <col min="3" max="4" width="20.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15"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thickBot="1">
      <c r="A2" s="2137" t="s">
        <v>44</v>
      </c>
      <c r="B2" s="2138"/>
      <c r="C2" s="2138"/>
      <c r="D2" s="2138"/>
      <c r="E2" s="2138"/>
      <c r="F2" s="2138"/>
      <c r="G2" s="2138"/>
      <c r="H2" s="2138"/>
      <c r="I2" s="2138"/>
      <c r="J2" s="2138"/>
      <c r="K2" s="2138"/>
      <c r="L2" s="2138"/>
      <c r="M2" s="2138"/>
      <c r="N2" s="2138"/>
      <c r="O2" s="2138"/>
      <c r="P2" s="2138"/>
      <c r="Q2" s="2138"/>
      <c r="R2" s="2138"/>
      <c r="S2" s="2138"/>
      <c r="T2" s="2138"/>
      <c r="U2" s="2138"/>
      <c r="V2" s="2138"/>
      <c r="W2" s="2138"/>
      <c r="X2" s="2139"/>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43" t="s">
        <v>47</v>
      </c>
      <c r="B3" s="2044"/>
      <c r="C3" s="2045"/>
      <c r="D3" s="2045"/>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thickBot="1">
      <c r="A4" s="149" t="s">
        <v>27</v>
      </c>
      <c r="B4" s="150" t="s">
        <v>28</v>
      </c>
      <c r="C4" s="150" t="s">
        <v>40</v>
      </c>
      <c r="D4" s="151"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c r="A5" s="145" t="s">
        <v>49</v>
      </c>
      <c r="B5" s="146" t="s">
        <v>50</v>
      </c>
      <c r="C5" s="146">
        <v>1973113</v>
      </c>
      <c r="D5" s="372">
        <v>2517505</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c r="A6" s="99" t="s">
        <v>51</v>
      </c>
      <c r="B6" s="92" t="s">
        <v>52</v>
      </c>
      <c r="C6" s="92">
        <v>1975972</v>
      </c>
      <c r="D6" s="243">
        <v>2528461</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c r="A7" s="99" t="s">
        <v>493</v>
      </c>
      <c r="B7" s="92" t="s">
        <v>492</v>
      </c>
      <c r="C7" s="92">
        <v>1974606</v>
      </c>
      <c r="D7" s="243">
        <v>2519112</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c r="A8" s="99" t="s">
        <v>1144</v>
      </c>
      <c r="B8" s="92" t="s">
        <v>56</v>
      </c>
      <c r="C8" s="92">
        <v>1975966</v>
      </c>
      <c r="D8" s="243">
        <v>2535550</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c r="A9" s="99" t="s">
        <v>57</v>
      </c>
      <c r="B9" s="92" t="s">
        <v>483</v>
      </c>
      <c r="C9" s="92">
        <v>1973602</v>
      </c>
      <c r="D9" s="243">
        <v>2521796</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c r="A10" s="99" t="s">
        <v>59</v>
      </c>
      <c r="B10" s="92" t="s">
        <v>60</v>
      </c>
      <c r="C10" s="92">
        <v>1975657</v>
      </c>
      <c r="D10" s="243">
        <v>2423752</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c r="A11" s="99" t="s">
        <v>61</v>
      </c>
      <c r="B11" s="92" t="s">
        <v>62</v>
      </c>
      <c r="C11" s="92">
        <v>1974377</v>
      </c>
      <c r="D11" s="243">
        <v>2499130</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c r="A12" s="99" t="s">
        <v>63</v>
      </c>
      <c r="B12" s="92" t="s">
        <v>64</v>
      </c>
      <c r="C12" s="92">
        <v>1974558</v>
      </c>
      <c r="D12" s="243">
        <v>2529262</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c r="A13" s="99" t="s">
        <v>154</v>
      </c>
      <c r="B13" s="92" t="s">
        <v>155</v>
      </c>
      <c r="C13" s="92">
        <v>1876708</v>
      </c>
      <c r="D13" s="243">
        <v>2432950</v>
      </c>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c r="A14" s="148" t="s">
        <v>77</v>
      </c>
      <c r="B14" s="106" t="s">
        <v>502</v>
      </c>
      <c r="C14" s="106">
        <v>1976176</v>
      </c>
      <c r="D14" s="373">
        <v>2492725</v>
      </c>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c r="A15" s="246" t="s">
        <v>65</v>
      </c>
      <c r="B15" s="218" t="s">
        <v>66</v>
      </c>
      <c r="C15" s="231">
        <v>1975650</v>
      </c>
      <c r="D15" s="374">
        <v>2530091</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c r="A16" s="368" t="s">
        <v>156</v>
      </c>
      <c r="B16" s="232" t="s">
        <v>157</v>
      </c>
      <c r="C16" s="230">
        <v>1975097</v>
      </c>
      <c r="D16" s="375">
        <v>2537510</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c r="A17" s="244" t="s">
        <v>158</v>
      </c>
      <c r="B17" s="218" t="s">
        <v>159</v>
      </c>
      <c r="C17" s="233">
        <v>1975538</v>
      </c>
      <c r="D17" s="376">
        <v>2390611</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c r="A18" s="244" t="s">
        <v>67</v>
      </c>
      <c r="B18" s="218" t="s">
        <v>476</v>
      </c>
      <c r="C18" s="233">
        <v>1975653</v>
      </c>
      <c r="D18" s="376">
        <v>2390629</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c r="A19" s="368" t="s">
        <v>69</v>
      </c>
      <c r="B19" s="232" t="s">
        <v>70</v>
      </c>
      <c r="C19" s="230">
        <v>1970814</v>
      </c>
      <c r="D19" s="375">
        <v>2413537</v>
      </c>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c r="A20" s="339" t="s">
        <v>160</v>
      </c>
      <c r="B20" s="219" t="s">
        <v>161</v>
      </c>
      <c r="C20" s="231">
        <v>1975351</v>
      </c>
      <c r="D20" s="374">
        <v>2540778</v>
      </c>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c r="A21" s="368" t="s">
        <v>71</v>
      </c>
      <c r="B21" s="232" t="s">
        <v>72</v>
      </c>
      <c r="C21" s="230">
        <v>1975366</v>
      </c>
      <c r="D21" s="375">
        <v>2474460</v>
      </c>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c r="A22" s="368" t="s">
        <v>73</v>
      </c>
      <c r="B22" s="232" t="s">
        <v>74</v>
      </c>
      <c r="C22" s="230">
        <v>1975631</v>
      </c>
      <c r="D22" s="375">
        <v>2506904</v>
      </c>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c r="BB22" s="726"/>
      <c r="BC22" s="727"/>
      <c r="BD22" s="726"/>
      <c r="BE22" s="727"/>
      <c r="BF22" s="726"/>
      <c r="BG22" s="727"/>
      <c r="BH22" s="728"/>
      <c r="BI22" s="729"/>
      <c r="BJ22" s="726"/>
      <c r="BK22" s="727"/>
      <c r="BL22" s="726"/>
      <c r="BM22" s="727"/>
      <c r="BN22" s="726"/>
      <c r="BO22" s="727"/>
      <c r="BP22" s="728"/>
      <c r="BQ22" s="729"/>
    </row>
    <row r="23" spans="1:69">
      <c r="A23" s="368" t="s">
        <v>163</v>
      </c>
      <c r="B23" s="232" t="s">
        <v>164</v>
      </c>
      <c r="C23" s="230">
        <v>1975687</v>
      </c>
      <c r="D23" s="375">
        <v>2534498</v>
      </c>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c r="A24" s="246" t="s">
        <v>75</v>
      </c>
      <c r="B24" s="218" t="s">
        <v>76</v>
      </c>
      <c r="C24" s="231">
        <v>1975609</v>
      </c>
      <c r="D24" s="374">
        <v>2538516</v>
      </c>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c r="BB24" s="726"/>
      <c r="BC24" s="727"/>
      <c r="BD24" s="726"/>
      <c r="BE24" s="727"/>
      <c r="BF24" s="726"/>
      <c r="BG24" s="727"/>
      <c r="BH24" s="728"/>
      <c r="BI24" s="729"/>
      <c r="BJ24" s="726"/>
      <c r="BK24" s="727"/>
      <c r="BL24" s="726"/>
      <c r="BM24" s="727"/>
      <c r="BN24" s="726"/>
      <c r="BO24" s="727"/>
      <c r="BP24" s="728"/>
      <c r="BQ24" s="729"/>
    </row>
    <row r="25" spans="1:69">
      <c r="A25" s="246" t="s">
        <v>248</v>
      </c>
      <c r="B25" s="218" t="s">
        <v>162</v>
      </c>
      <c r="C25" s="231">
        <v>1976023</v>
      </c>
      <c r="D25" s="374">
        <v>2540909</v>
      </c>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c r="BB25" s="726"/>
      <c r="BC25" s="727"/>
      <c r="BD25" s="726"/>
      <c r="BE25" s="727"/>
      <c r="BF25" s="726"/>
      <c r="BG25" s="727"/>
      <c r="BH25" s="728"/>
      <c r="BI25" s="729"/>
      <c r="BJ25" s="726"/>
      <c r="BK25" s="727"/>
      <c r="BL25" s="726"/>
      <c r="BM25" s="727"/>
      <c r="BN25" s="726"/>
      <c r="BO25" s="727"/>
      <c r="BP25" s="728"/>
      <c r="BQ25" s="729"/>
    </row>
    <row r="26" spans="1:69">
      <c r="A26" s="246" t="s">
        <v>165</v>
      </c>
      <c r="B26" s="218" t="s">
        <v>166</v>
      </c>
      <c r="C26" s="231">
        <v>1975903</v>
      </c>
      <c r="D26" s="374">
        <v>2529352</v>
      </c>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c r="BB26" s="726"/>
      <c r="BC26" s="727"/>
      <c r="BD26" s="726"/>
      <c r="BE26" s="727"/>
      <c r="BF26" s="726"/>
      <c r="BG26" s="727"/>
      <c r="BH26" s="728"/>
      <c r="BI26" s="729"/>
      <c r="BJ26" s="726"/>
      <c r="BK26" s="727"/>
      <c r="BL26" s="726"/>
      <c r="BM26" s="727"/>
      <c r="BN26" s="726"/>
      <c r="BO26" s="727"/>
      <c r="BP26" s="728"/>
      <c r="BQ26" s="729"/>
    </row>
    <row r="27" spans="1:69" ht="15" thickBot="1">
      <c r="A27" s="369" t="s">
        <v>248</v>
      </c>
      <c r="B27" s="370" t="s">
        <v>249</v>
      </c>
      <c r="C27" s="371">
        <v>1975907</v>
      </c>
      <c r="D27" s="377">
        <v>2537412</v>
      </c>
      <c r="E27" s="725"/>
      <c r="F27" s="726"/>
      <c r="G27" s="727"/>
      <c r="H27" s="726"/>
      <c r="I27" s="727"/>
      <c r="J27" s="726"/>
      <c r="K27" s="727"/>
      <c r="L27" s="728"/>
      <c r="M27" s="729"/>
      <c r="N27" s="726"/>
      <c r="O27" s="727"/>
      <c r="P27" s="726"/>
      <c r="Q27" s="727"/>
      <c r="R27" s="726"/>
      <c r="S27" s="727"/>
      <c r="T27" s="728"/>
      <c r="U27" s="729"/>
      <c r="V27" s="726"/>
      <c r="W27" s="727"/>
      <c r="X27" s="726"/>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c r="BB27" s="726"/>
      <c r="BC27" s="727"/>
      <c r="BD27" s="726"/>
      <c r="BE27" s="727"/>
      <c r="BF27" s="726"/>
      <c r="BG27" s="727"/>
      <c r="BH27" s="728"/>
      <c r="BI27" s="729"/>
      <c r="BJ27" s="726"/>
      <c r="BK27" s="727"/>
      <c r="BL27" s="726"/>
      <c r="BM27" s="727"/>
      <c r="BN27" s="726"/>
      <c r="BO27" s="727"/>
      <c r="BP27" s="728"/>
      <c r="BQ27" s="729"/>
    </row>
    <row r="28" spans="1:69" ht="15" thickBot="1">
      <c r="A28" s="107"/>
      <c r="B28" s="108"/>
      <c r="C28" s="108"/>
      <c r="D28" s="109"/>
      <c r="E28" s="725"/>
      <c r="F28" s="726"/>
      <c r="G28" s="727"/>
      <c r="H28" s="726"/>
      <c r="I28" s="727"/>
      <c r="J28" s="726"/>
      <c r="K28" s="727"/>
      <c r="L28" s="728"/>
      <c r="M28" s="729"/>
      <c r="N28" s="726"/>
      <c r="O28" s="727"/>
      <c r="P28" s="726"/>
      <c r="Q28" s="727"/>
      <c r="R28" s="726"/>
      <c r="S28" s="727"/>
      <c r="T28" s="728"/>
      <c r="U28" s="729"/>
      <c r="V28" s="726"/>
      <c r="W28" s="727"/>
      <c r="X28" s="726"/>
      <c r="Y28" s="727"/>
      <c r="Z28" s="726"/>
      <c r="AA28" s="727"/>
      <c r="AB28" s="728"/>
      <c r="AC28" s="729"/>
      <c r="AD28" s="726"/>
      <c r="AE28" s="727"/>
      <c r="AF28" s="726"/>
      <c r="AG28" s="727"/>
      <c r="AH28" s="726"/>
      <c r="AI28" s="727"/>
      <c r="AJ28" s="728"/>
      <c r="AK28" s="729"/>
      <c r="AL28" s="726"/>
      <c r="AM28" s="727"/>
      <c r="AN28" s="726"/>
      <c r="AO28" s="727"/>
      <c r="AP28" s="726"/>
      <c r="AQ28" s="727"/>
      <c r="AR28" s="728"/>
      <c r="AS28" s="729"/>
      <c r="AT28" s="726"/>
      <c r="AU28" s="727"/>
      <c r="AV28" s="726"/>
      <c r="AW28" s="727"/>
      <c r="AX28" s="726"/>
      <c r="AY28" s="727"/>
      <c r="AZ28" s="728"/>
      <c r="BA28" s="729"/>
      <c r="BB28" s="726"/>
      <c r="BC28" s="727"/>
      <c r="BD28" s="726"/>
      <c r="BE28" s="727"/>
      <c r="BF28" s="726"/>
      <c r="BG28" s="727"/>
      <c r="BH28" s="728"/>
      <c r="BI28" s="729"/>
      <c r="BJ28" s="726"/>
      <c r="BK28" s="727"/>
      <c r="BL28" s="726"/>
      <c r="BM28" s="727"/>
      <c r="BN28" s="726"/>
      <c r="BO28" s="727"/>
      <c r="BP28" s="728"/>
      <c r="BQ28" s="729"/>
    </row>
    <row r="29" spans="1:69" ht="34.9" customHeight="1" thickBot="1">
      <c r="A29" s="2043" t="s">
        <v>21</v>
      </c>
      <c r="B29" s="2044"/>
      <c r="C29" s="2045"/>
      <c r="D29" s="2045"/>
      <c r="E29" s="725"/>
      <c r="F29" s="726"/>
      <c r="G29" s="727"/>
      <c r="H29" s="726"/>
      <c r="I29" s="727"/>
      <c r="J29" s="726"/>
      <c r="K29" s="727"/>
      <c r="L29" s="728"/>
      <c r="M29" s="729"/>
      <c r="N29" s="726"/>
      <c r="O29" s="727"/>
      <c r="P29" s="726"/>
      <c r="Q29" s="727"/>
      <c r="R29" s="726"/>
      <c r="S29" s="727"/>
      <c r="T29" s="728"/>
      <c r="U29" s="729"/>
      <c r="V29" s="726"/>
      <c r="W29" s="727"/>
      <c r="X29" s="726"/>
      <c r="Y29" s="727"/>
      <c r="Z29" s="726"/>
      <c r="AA29" s="727"/>
      <c r="AB29" s="728"/>
      <c r="AC29" s="729"/>
      <c r="AD29" s="726"/>
      <c r="AE29" s="727"/>
      <c r="AF29" s="726"/>
      <c r="AG29" s="727"/>
      <c r="AH29" s="726"/>
      <c r="AI29" s="727"/>
      <c r="AJ29" s="728"/>
      <c r="AK29" s="729"/>
      <c r="AL29" s="726"/>
      <c r="AM29" s="727"/>
      <c r="AN29" s="726"/>
      <c r="AO29" s="727"/>
      <c r="AP29" s="726"/>
      <c r="AQ29" s="727"/>
      <c r="AR29" s="728"/>
      <c r="AS29" s="729"/>
      <c r="AT29" s="726"/>
      <c r="AU29" s="727"/>
      <c r="AV29" s="726"/>
      <c r="AW29" s="727"/>
      <c r="AX29" s="726"/>
      <c r="AY29" s="727"/>
      <c r="AZ29" s="728"/>
      <c r="BA29" s="729"/>
      <c r="BB29" s="726"/>
      <c r="BC29" s="727"/>
      <c r="BD29" s="726"/>
      <c r="BE29" s="727"/>
      <c r="BF29" s="726"/>
      <c r="BG29" s="727"/>
      <c r="BH29" s="728"/>
      <c r="BI29" s="729"/>
      <c r="BJ29" s="726"/>
      <c r="BK29" s="727"/>
      <c r="BL29" s="726"/>
      <c r="BM29" s="727"/>
      <c r="BN29" s="726"/>
      <c r="BO29" s="727"/>
      <c r="BP29" s="728"/>
      <c r="BQ29" s="729"/>
    </row>
    <row r="30" spans="1:69" ht="72.75" customHeight="1" thickBot="1">
      <c r="A30" s="89" t="s">
        <v>27</v>
      </c>
      <c r="B30" s="90" t="s">
        <v>28</v>
      </c>
      <c r="C30" s="90" t="s">
        <v>40</v>
      </c>
      <c r="D30" s="91" t="s">
        <v>41</v>
      </c>
      <c r="E30" s="725"/>
      <c r="F30" s="726"/>
      <c r="G30" s="727"/>
      <c r="H30" s="726"/>
      <c r="I30" s="727"/>
      <c r="J30" s="726"/>
      <c r="K30" s="727"/>
      <c r="L30" s="728"/>
      <c r="M30" s="729"/>
      <c r="N30" s="726"/>
      <c r="O30" s="727"/>
      <c r="P30" s="726"/>
      <c r="Q30" s="727"/>
      <c r="R30" s="726"/>
      <c r="S30" s="727"/>
      <c r="T30" s="728"/>
      <c r="U30" s="729"/>
      <c r="V30" s="726"/>
      <c r="W30" s="727"/>
      <c r="X30" s="726"/>
      <c r="Y30" s="727"/>
      <c r="Z30" s="726"/>
      <c r="AA30" s="727"/>
      <c r="AB30" s="728"/>
      <c r="AC30" s="729"/>
      <c r="AD30" s="726"/>
      <c r="AE30" s="727"/>
      <c r="AF30" s="726"/>
      <c r="AG30" s="727"/>
      <c r="AH30" s="726"/>
      <c r="AI30" s="727"/>
      <c r="AJ30" s="728"/>
      <c r="AK30" s="729"/>
      <c r="AL30" s="726"/>
      <c r="AM30" s="727"/>
      <c r="AN30" s="726"/>
      <c r="AO30" s="727"/>
      <c r="AP30" s="726"/>
      <c r="AQ30" s="727"/>
      <c r="AR30" s="728"/>
      <c r="AS30" s="729"/>
      <c r="AT30" s="726"/>
      <c r="AU30" s="727"/>
      <c r="AV30" s="726"/>
      <c r="AW30" s="727"/>
      <c r="AX30" s="726"/>
      <c r="AY30" s="727"/>
      <c r="AZ30" s="728"/>
      <c r="BA30" s="729"/>
      <c r="BB30" s="726"/>
      <c r="BC30" s="727"/>
      <c r="BD30" s="726"/>
      <c r="BE30" s="727"/>
      <c r="BF30" s="726"/>
      <c r="BG30" s="727"/>
      <c r="BH30" s="728"/>
      <c r="BI30" s="729"/>
      <c r="BJ30" s="726"/>
      <c r="BK30" s="727"/>
      <c r="BL30" s="726"/>
      <c r="BM30" s="727"/>
      <c r="BN30" s="726"/>
      <c r="BO30" s="727"/>
      <c r="BP30" s="728"/>
      <c r="BQ30" s="729"/>
    </row>
    <row r="31" spans="1:69" ht="24.95" customHeight="1">
      <c r="A31" s="691" t="s">
        <v>49</v>
      </c>
      <c r="B31" s="692" t="s">
        <v>50</v>
      </c>
      <c r="C31" s="687">
        <v>1973113</v>
      </c>
      <c r="D31" s="688">
        <v>2517505</v>
      </c>
      <c r="E31" s="725"/>
      <c r="F31" s="726"/>
      <c r="G31" s="727"/>
      <c r="H31" s="726"/>
      <c r="I31" s="727"/>
      <c r="J31" s="726"/>
      <c r="K31" s="727"/>
      <c r="L31" s="728"/>
      <c r="M31" s="729"/>
      <c r="N31" s="726"/>
      <c r="O31" s="727"/>
      <c r="P31" s="726"/>
      <c r="Q31" s="727"/>
      <c r="R31" s="726"/>
      <c r="S31" s="727"/>
      <c r="T31" s="728"/>
      <c r="U31" s="729"/>
      <c r="V31" s="726"/>
      <c r="W31" s="727"/>
      <c r="X31" s="726"/>
      <c r="Y31" s="727"/>
      <c r="Z31" s="726"/>
      <c r="AA31" s="727"/>
      <c r="AB31" s="728"/>
      <c r="AC31" s="729"/>
      <c r="AD31" s="726"/>
      <c r="AE31" s="727"/>
      <c r="AF31" s="726"/>
      <c r="AG31" s="727"/>
      <c r="AH31" s="726"/>
      <c r="AI31" s="727"/>
      <c r="AJ31" s="728"/>
      <c r="AK31" s="729"/>
      <c r="AL31" s="726"/>
      <c r="AM31" s="727"/>
      <c r="AN31" s="726"/>
      <c r="AO31" s="727"/>
      <c r="AP31" s="726"/>
      <c r="AQ31" s="727"/>
      <c r="AR31" s="728"/>
      <c r="AS31" s="729"/>
      <c r="AT31" s="726"/>
      <c r="AU31" s="727"/>
      <c r="AV31" s="726"/>
      <c r="AW31" s="727"/>
      <c r="AX31" s="726"/>
      <c r="AY31" s="727"/>
      <c r="AZ31" s="728"/>
      <c r="BA31" s="729"/>
      <c r="BB31" s="726"/>
      <c r="BC31" s="727"/>
      <c r="BD31" s="726"/>
      <c r="BE31" s="727"/>
      <c r="BF31" s="726"/>
      <c r="BG31" s="727"/>
      <c r="BH31" s="728"/>
      <c r="BI31" s="729"/>
      <c r="BJ31" s="726"/>
      <c r="BK31" s="727"/>
      <c r="BL31" s="726"/>
      <c r="BM31" s="727"/>
      <c r="BN31" s="726"/>
      <c r="BO31" s="727"/>
      <c r="BP31" s="728"/>
      <c r="BQ31" s="729"/>
    </row>
    <row r="32" spans="1:69" ht="24.95" customHeight="1">
      <c r="A32" s="693" t="s">
        <v>51</v>
      </c>
      <c r="B32" s="694" t="s">
        <v>52</v>
      </c>
      <c r="C32" s="689">
        <v>1975972</v>
      </c>
      <c r="D32" s="690">
        <v>2528461</v>
      </c>
      <c r="E32" s="725"/>
      <c r="F32" s="726"/>
      <c r="G32" s="727"/>
      <c r="H32" s="726"/>
      <c r="I32" s="727"/>
      <c r="J32" s="726"/>
      <c r="K32" s="727"/>
      <c r="L32" s="728"/>
      <c r="M32" s="729"/>
      <c r="N32" s="726"/>
      <c r="O32" s="727"/>
      <c r="P32" s="726"/>
      <c r="Q32" s="727"/>
      <c r="R32" s="726"/>
      <c r="S32" s="727"/>
      <c r="T32" s="728"/>
      <c r="U32" s="729"/>
      <c r="V32" s="726"/>
      <c r="W32" s="727"/>
      <c r="X32" s="726"/>
      <c r="Y32" s="727"/>
      <c r="Z32" s="726"/>
      <c r="AA32" s="727"/>
      <c r="AB32" s="728"/>
      <c r="AC32" s="729"/>
      <c r="AD32" s="726"/>
      <c r="AE32" s="727"/>
      <c r="AF32" s="726"/>
      <c r="AG32" s="727"/>
      <c r="AH32" s="726"/>
      <c r="AI32" s="727"/>
      <c r="AJ32" s="728"/>
      <c r="AK32" s="729"/>
      <c r="AL32" s="726"/>
      <c r="AM32" s="727"/>
      <c r="AN32" s="726"/>
      <c r="AO32" s="727"/>
      <c r="AP32" s="726"/>
      <c r="AQ32" s="727"/>
      <c r="AR32" s="728"/>
      <c r="AS32" s="729"/>
      <c r="AT32" s="726"/>
      <c r="AU32" s="727"/>
      <c r="AV32" s="726"/>
      <c r="AW32" s="727"/>
      <c r="AX32" s="726"/>
      <c r="AY32" s="727"/>
      <c r="AZ32" s="728"/>
      <c r="BA32" s="729"/>
      <c r="BB32" s="726"/>
      <c r="BC32" s="727"/>
      <c r="BD32" s="726"/>
      <c r="BE32" s="727"/>
      <c r="BF32" s="726"/>
      <c r="BG32" s="727"/>
      <c r="BH32" s="728"/>
      <c r="BI32" s="729"/>
      <c r="BJ32" s="726"/>
      <c r="BK32" s="727"/>
      <c r="BL32" s="726"/>
      <c r="BM32" s="727"/>
      <c r="BN32" s="726"/>
      <c r="BO32" s="727"/>
      <c r="BP32" s="728"/>
      <c r="BQ32" s="729"/>
    </row>
    <row r="33" spans="1:69" ht="24.95" customHeight="1">
      <c r="A33" s="693" t="s">
        <v>493</v>
      </c>
      <c r="B33" s="694" t="s">
        <v>492</v>
      </c>
      <c r="C33" s="689">
        <v>1974606</v>
      </c>
      <c r="D33" s="690">
        <v>2519112</v>
      </c>
      <c r="E33" s="725"/>
      <c r="F33" s="726"/>
      <c r="G33" s="727"/>
      <c r="H33" s="726"/>
      <c r="I33" s="727"/>
      <c r="J33" s="726"/>
      <c r="K33" s="727"/>
      <c r="L33" s="728"/>
      <c r="M33" s="729"/>
      <c r="N33" s="726"/>
      <c r="O33" s="727"/>
      <c r="P33" s="726"/>
      <c r="Q33" s="727"/>
      <c r="R33" s="726"/>
      <c r="S33" s="727"/>
      <c r="T33" s="728"/>
      <c r="U33" s="729"/>
      <c r="V33" s="726"/>
      <c r="W33" s="727"/>
      <c r="X33" s="726"/>
      <c r="Y33" s="727"/>
      <c r="Z33" s="726"/>
      <c r="AA33" s="727"/>
      <c r="AB33" s="728"/>
      <c r="AC33" s="729"/>
      <c r="AD33" s="726"/>
      <c r="AE33" s="727"/>
      <c r="AF33" s="726"/>
      <c r="AG33" s="727"/>
      <c r="AH33" s="726"/>
      <c r="AI33" s="727"/>
      <c r="AJ33" s="728"/>
      <c r="AK33" s="729"/>
      <c r="AL33" s="726"/>
      <c r="AM33" s="727"/>
      <c r="AN33" s="726"/>
      <c r="AO33" s="727"/>
      <c r="AP33" s="726"/>
      <c r="AQ33" s="727"/>
      <c r="AR33" s="728"/>
      <c r="AS33" s="729"/>
      <c r="AT33" s="726"/>
      <c r="AU33" s="727"/>
      <c r="AV33" s="726"/>
      <c r="AW33" s="727"/>
      <c r="AX33" s="726"/>
      <c r="AY33" s="727"/>
      <c r="AZ33" s="728"/>
      <c r="BA33" s="729"/>
      <c r="BB33" s="726"/>
      <c r="BC33" s="727"/>
      <c r="BD33" s="726"/>
      <c r="BE33" s="727"/>
      <c r="BF33" s="726"/>
      <c r="BG33" s="727"/>
      <c r="BH33" s="728"/>
      <c r="BI33" s="729"/>
      <c r="BJ33" s="726"/>
      <c r="BK33" s="727"/>
      <c r="BL33" s="726"/>
      <c r="BM33" s="727"/>
      <c r="BN33" s="726"/>
      <c r="BO33" s="727"/>
      <c r="BP33" s="728"/>
      <c r="BQ33" s="729"/>
    </row>
    <row r="34" spans="1:69" ht="24.95" customHeight="1">
      <c r="A34" s="693" t="s">
        <v>1144</v>
      </c>
      <c r="B34" s="694" t="s">
        <v>56</v>
      </c>
      <c r="C34" s="689">
        <v>1975966</v>
      </c>
      <c r="D34" s="690">
        <v>2535550</v>
      </c>
      <c r="E34" s="725"/>
      <c r="F34" s="726"/>
      <c r="G34" s="727"/>
      <c r="H34" s="726"/>
      <c r="I34" s="727"/>
      <c r="J34" s="726"/>
      <c r="K34" s="727"/>
      <c r="L34" s="728"/>
      <c r="M34" s="729"/>
      <c r="N34" s="726"/>
      <c r="O34" s="727"/>
      <c r="P34" s="726"/>
      <c r="Q34" s="727"/>
      <c r="R34" s="726"/>
      <c r="S34" s="727"/>
      <c r="T34" s="728"/>
      <c r="U34" s="729"/>
      <c r="V34" s="726"/>
      <c r="W34" s="727"/>
      <c r="X34" s="726"/>
      <c r="Y34" s="727"/>
      <c r="Z34" s="726"/>
      <c r="AA34" s="727"/>
      <c r="AB34" s="728"/>
      <c r="AC34" s="729"/>
      <c r="AD34" s="726"/>
      <c r="AE34" s="727"/>
      <c r="AF34" s="726"/>
      <c r="AG34" s="727"/>
      <c r="AH34" s="726"/>
      <c r="AI34" s="727"/>
      <c r="AJ34" s="728"/>
      <c r="AK34" s="729"/>
      <c r="AL34" s="726"/>
      <c r="AM34" s="727"/>
      <c r="AN34" s="726"/>
      <c r="AO34" s="727"/>
      <c r="AP34" s="726"/>
      <c r="AQ34" s="727"/>
      <c r="AR34" s="728"/>
      <c r="AS34" s="729"/>
      <c r="AT34" s="726"/>
      <c r="AU34" s="727"/>
      <c r="AV34" s="726"/>
      <c r="AW34" s="727"/>
      <c r="AX34" s="726"/>
      <c r="AY34" s="727"/>
      <c r="AZ34" s="728"/>
      <c r="BA34" s="729"/>
      <c r="BB34" s="726"/>
      <c r="BC34" s="727"/>
      <c r="BD34" s="726"/>
      <c r="BE34" s="727"/>
      <c r="BF34" s="726"/>
      <c r="BG34" s="727"/>
      <c r="BH34" s="728"/>
      <c r="BI34" s="729"/>
      <c r="BJ34" s="726"/>
      <c r="BK34" s="727"/>
      <c r="BL34" s="726"/>
      <c r="BM34" s="727"/>
      <c r="BN34" s="726"/>
      <c r="BO34" s="727"/>
      <c r="BP34" s="728"/>
      <c r="BQ34" s="729"/>
    </row>
    <row r="35" spans="1:69" ht="24.95" customHeight="1">
      <c r="A35" s="693" t="s">
        <v>57</v>
      </c>
      <c r="B35" s="694" t="s">
        <v>483</v>
      </c>
      <c r="C35" s="689">
        <v>1973602</v>
      </c>
      <c r="D35" s="690">
        <v>2521796</v>
      </c>
      <c r="E35" s="725"/>
      <c r="F35" s="726"/>
      <c r="G35" s="727"/>
      <c r="H35" s="726"/>
      <c r="I35" s="727"/>
      <c r="J35" s="726"/>
      <c r="K35" s="727"/>
      <c r="L35" s="728"/>
      <c r="M35" s="729"/>
      <c r="N35" s="726"/>
      <c r="O35" s="727"/>
      <c r="P35" s="726"/>
      <c r="Q35" s="727"/>
      <c r="R35" s="726"/>
      <c r="S35" s="727"/>
      <c r="T35" s="728"/>
      <c r="U35" s="729"/>
      <c r="V35" s="726"/>
      <c r="W35" s="727"/>
      <c r="X35" s="726"/>
      <c r="Y35" s="727"/>
      <c r="Z35" s="726"/>
      <c r="AA35" s="727"/>
      <c r="AB35" s="728"/>
      <c r="AC35" s="729"/>
      <c r="AD35" s="726"/>
      <c r="AE35" s="727"/>
      <c r="AF35" s="726"/>
      <c r="AG35" s="727"/>
      <c r="AH35" s="726"/>
      <c r="AI35" s="727"/>
      <c r="AJ35" s="728"/>
      <c r="AK35" s="729"/>
      <c r="AL35" s="726"/>
      <c r="AM35" s="727"/>
      <c r="AN35" s="726"/>
      <c r="AO35" s="727"/>
      <c r="AP35" s="726"/>
      <c r="AQ35" s="727"/>
      <c r="AR35" s="728"/>
      <c r="AS35" s="729"/>
      <c r="AT35" s="726"/>
      <c r="AU35" s="727"/>
      <c r="AV35" s="726"/>
      <c r="AW35" s="727"/>
      <c r="AX35" s="726"/>
      <c r="AY35" s="727"/>
      <c r="AZ35" s="728"/>
      <c r="BA35" s="729"/>
      <c r="BB35" s="726"/>
      <c r="BC35" s="727"/>
      <c r="BD35" s="726"/>
      <c r="BE35" s="727"/>
      <c r="BF35" s="726"/>
      <c r="BG35" s="727"/>
      <c r="BH35" s="728"/>
      <c r="BI35" s="729"/>
      <c r="BJ35" s="726"/>
      <c r="BK35" s="727"/>
      <c r="BL35" s="726"/>
      <c r="BM35" s="727"/>
      <c r="BN35" s="726"/>
      <c r="BO35" s="727"/>
      <c r="BP35" s="728"/>
      <c r="BQ35" s="729"/>
    </row>
    <row r="36" spans="1:69" ht="24.95" customHeight="1">
      <c r="A36" s="693" t="s">
        <v>59</v>
      </c>
      <c r="B36" s="694" t="s">
        <v>60</v>
      </c>
      <c r="C36" s="689">
        <v>1975657</v>
      </c>
      <c r="D36" s="690">
        <v>2423752</v>
      </c>
      <c r="E36" s="725"/>
      <c r="F36" s="726"/>
      <c r="G36" s="727"/>
      <c r="H36" s="726"/>
      <c r="I36" s="727"/>
      <c r="J36" s="726"/>
      <c r="K36" s="727"/>
      <c r="L36" s="728"/>
      <c r="M36" s="729"/>
      <c r="N36" s="726"/>
      <c r="O36" s="727"/>
      <c r="P36" s="726"/>
      <c r="Q36" s="727"/>
      <c r="R36" s="726"/>
      <c r="S36" s="727"/>
      <c r="T36" s="728"/>
      <c r="U36" s="729"/>
      <c r="V36" s="726"/>
      <c r="W36" s="727"/>
      <c r="X36" s="726"/>
      <c r="Y36" s="727"/>
      <c r="Z36" s="726"/>
      <c r="AA36" s="727"/>
      <c r="AB36" s="728"/>
      <c r="AC36" s="729"/>
      <c r="AD36" s="726"/>
      <c r="AE36" s="727"/>
      <c r="AF36" s="726"/>
      <c r="AG36" s="727"/>
      <c r="AH36" s="726"/>
      <c r="AI36" s="727"/>
      <c r="AJ36" s="728"/>
      <c r="AK36" s="729"/>
      <c r="AL36" s="726"/>
      <c r="AM36" s="727"/>
      <c r="AN36" s="726"/>
      <c r="AO36" s="727"/>
      <c r="AP36" s="726"/>
      <c r="AQ36" s="727"/>
      <c r="AR36" s="728"/>
      <c r="AS36" s="729"/>
      <c r="AT36" s="726"/>
      <c r="AU36" s="727"/>
      <c r="AV36" s="726"/>
      <c r="AW36" s="727"/>
      <c r="AX36" s="726"/>
      <c r="AY36" s="727"/>
      <c r="AZ36" s="728"/>
      <c r="BA36" s="729"/>
      <c r="BB36" s="726"/>
      <c r="BC36" s="727"/>
      <c r="BD36" s="726"/>
      <c r="BE36" s="727"/>
      <c r="BF36" s="726"/>
      <c r="BG36" s="727"/>
      <c r="BH36" s="728"/>
      <c r="BI36" s="729"/>
      <c r="BJ36" s="726"/>
      <c r="BK36" s="727"/>
      <c r="BL36" s="726"/>
      <c r="BM36" s="727"/>
      <c r="BN36" s="726"/>
      <c r="BO36" s="727"/>
      <c r="BP36" s="728"/>
      <c r="BQ36" s="729"/>
    </row>
    <row r="37" spans="1:69" ht="24.95" customHeight="1">
      <c r="A37" s="693" t="s">
        <v>61</v>
      </c>
      <c r="B37" s="694" t="s">
        <v>62</v>
      </c>
      <c r="C37" s="689">
        <v>1974377</v>
      </c>
      <c r="D37" s="690">
        <v>2499130</v>
      </c>
      <c r="E37" s="725"/>
      <c r="F37" s="726"/>
      <c r="G37" s="727"/>
      <c r="H37" s="726"/>
      <c r="I37" s="727"/>
      <c r="J37" s="726"/>
      <c r="K37" s="727"/>
      <c r="L37" s="728"/>
      <c r="M37" s="729"/>
      <c r="N37" s="726"/>
      <c r="O37" s="727"/>
      <c r="P37" s="726"/>
      <c r="Q37" s="727"/>
      <c r="R37" s="726"/>
      <c r="S37" s="727"/>
      <c r="T37" s="728"/>
      <c r="U37" s="729"/>
      <c r="V37" s="726"/>
      <c r="W37" s="727"/>
      <c r="X37" s="726"/>
      <c r="Y37" s="727"/>
      <c r="Z37" s="726"/>
      <c r="AA37" s="727"/>
      <c r="AB37" s="728"/>
      <c r="AC37" s="729"/>
      <c r="AD37" s="726"/>
      <c r="AE37" s="727"/>
      <c r="AF37" s="726"/>
      <c r="AG37" s="727"/>
      <c r="AH37" s="726"/>
      <c r="AI37" s="727"/>
      <c r="AJ37" s="728"/>
      <c r="AK37" s="729"/>
      <c r="AL37" s="726"/>
      <c r="AM37" s="727"/>
      <c r="AN37" s="726"/>
      <c r="AO37" s="727"/>
      <c r="AP37" s="726"/>
      <c r="AQ37" s="727"/>
      <c r="AR37" s="728"/>
      <c r="AS37" s="729"/>
      <c r="AT37" s="726"/>
      <c r="AU37" s="727"/>
      <c r="AV37" s="726"/>
      <c r="AW37" s="727"/>
      <c r="AX37" s="726"/>
      <c r="AY37" s="727"/>
      <c r="AZ37" s="728"/>
      <c r="BA37" s="729"/>
      <c r="BB37" s="726"/>
      <c r="BC37" s="727"/>
      <c r="BD37" s="726"/>
      <c r="BE37" s="727"/>
      <c r="BF37" s="726"/>
      <c r="BG37" s="727"/>
      <c r="BH37" s="728"/>
      <c r="BI37" s="729"/>
      <c r="BJ37" s="726"/>
      <c r="BK37" s="727"/>
      <c r="BL37" s="726"/>
      <c r="BM37" s="727"/>
      <c r="BN37" s="726"/>
      <c r="BO37" s="727"/>
      <c r="BP37" s="728"/>
      <c r="BQ37" s="729"/>
    </row>
    <row r="38" spans="1:69" ht="24.95" customHeight="1">
      <c r="A38" s="693" t="s">
        <v>63</v>
      </c>
      <c r="B38" s="694" t="s">
        <v>64</v>
      </c>
      <c r="C38" s="689">
        <v>1974558</v>
      </c>
      <c r="D38" s="690">
        <v>2529262</v>
      </c>
      <c r="E38" s="725"/>
      <c r="F38" s="730"/>
      <c r="G38" s="731"/>
      <c r="H38" s="730"/>
      <c r="I38" s="731"/>
      <c r="J38" s="730"/>
      <c r="K38" s="731"/>
      <c r="L38" s="732"/>
      <c r="M38" s="733"/>
      <c r="N38" s="730"/>
      <c r="O38" s="731"/>
      <c r="P38" s="730"/>
      <c r="Q38" s="731"/>
      <c r="R38" s="730"/>
      <c r="S38" s="731"/>
      <c r="T38" s="732"/>
      <c r="U38" s="733"/>
      <c r="V38" s="730"/>
      <c r="W38" s="731"/>
      <c r="X38" s="730"/>
      <c r="Y38" s="731"/>
      <c r="Z38" s="730"/>
      <c r="AA38" s="731"/>
      <c r="AB38" s="732"/>
      <c r="AC38" s="733"/>
      <c r="AD38" s="730"/>
      <c r="AE38" s="731"/>
      <c r="AF38" s="730"/>
      <c r="AG38" s="731"/>
      <c r="AH38" s="730"/>
      <c r="AI38" s="731"/>
      <c r="AJ38" s="732"/>
      <c r="AK38" s="733"/>
      <c r="AL38" s="730"/>
      <c r="AM38" s="731"/>
      <c r="AN38" s="730"/>
      <c r="AO38" s="731"/>
      <c r="AP38" s="730"/>
      <c r="AQ38" s="731"/>
      <c r="AR38" s="732"/>
      <c r="AS38" s="733"/>
      <c r="AT38" s="730"/>
      <c r="AU38" s="731"/>
      <c r="AV38" s="730"/>
      <c r="AW38" s="731"/>
      <c r="AX38" s="730"/>
      <c r="AY38" s="731"/>
      <c r="AZ38" s="732"/>
      <c r="BA38" s="733"/>
      <c r="BB38" s="730"/>
      <c r="BC38" s="731"/>
      <c r="BD38" s="730"/>
      <c r="BE38" s="731"/>
      <c r="BF38" s="730"/>
      <c r="BG38" s="731"/>
      <c r="BH38" s="732"/>
      <c r="BI38" s="733"/>
      <c r="BJ38" s="730"/>
      <c r="BK38" s="731"/>
      <c r="BL38" s="730"/>
      <c r="BM38" s="731"/>
      <c r="BN38" s="730"/>
      <c r="BO38" s="731"/>
      <c r="BP38" s="732"/>
      <c r="BQ38" s="733"/>
    </row>
    <row r="39" spans="1:69" ht="24.95" customHeight="1">
      <c r="A39" s="693" t="s">
        <v>154</v>
      </c>
      <c r="B39" s="694" t="s">
        <v>155</v>
      </c>
      <c r="C39" s="689">
        <v>1876708</v>
      </c>
      <c r="D39" s="690">
        <v>2432950</v>
      </c>
      <c r="E39" s="725"/>
      <c r="F39" s="730"/>
      <c r="G39" s="731"/>
      <c r="H39" s="730"/>
      <c r="I39" s="731"/>
      <c r="J39" s="730"/>
      <c r="K39" s="731"/>
      <c r="L39" s="732"/>
      <c r="M39" s="733"/>
      <c r="N39" s="730"/>
      <c r="O39" s="731"/>
      <c r="P39" s="730"/>
      <c r="Q39" s="731"/>
      <c r="R39" s="730"/>
      <c r="S39" s="731"/>
      <c r="T39" s="732"/>
      <c r="U39" s="733"/>
      <c r="V39" s="730"/>
      <c r="W39" s="731"/>
      <c r="X39" s="730"/>
      <c r="Y39" s="731"/>
      <c r="Z39" s="730"/>
      <c r="AA39" s="731"/>
      <c r="AB39" s="732"/>
      <c r="AC39" s="733"/>
      <c r="AD39" s="730"/>
      <c r="AE39" s="731"/>
      <c r="AF39" s="730"/>
      <c r="AG39" s="731"/>
      <c r="AH39" s="730"/>
      <c r="AI39" s="731"/>
      <c r="AJ39" s="732"/>
      <c r="AK39" s="733"/>
      <c r="AL39" s="730"/>
      <c r="AM39" s="731"/>
      <c r="AN39" s="730"/>
      <c r="AO39" s="731"/>
      <c r="AP39" s="730"/>
      <c r="AQ39" s="731"/>
      <c r="AR39" s="732"/>
      <c r="AS39" s="733"/>
      <c r="AT39" s="730"/>
      <c r="AU39" s="731"/>
      <c r="AV39" s="730"/>
      <c r="AW39" s="731"/>
      <c r="AX39" s="730"/>
      <c r="AY39" s="731"/>
      <c r="AZ39" s="732"/>
      <c r="BA39" s="733"/>
      <c r="BB39" s="730"/>
      <c r="BC39" s="731"/>
      <c r="BD39" s="730"/>
      <c r="BE39" s="731"/>
      <c r="BF39" s="730"/>
      <c r="BG39" s="731"/>
      <c r="BH39" s="732"/>
      <c r="BI39" s="733"/>
      <c r="BJ39" s="730"/>
      <c r="BK39" s="731"/>
      <c r="BL39" s="730"/>
      <c r="BM39" s="731"/>
      <c r="BN39" s="730"/>
      <c r="BO39" s="731"/>
      <c r="BP39" s="732"/>
      <c r="BQ39" s="733"/>
    </row>
    <row r="40" spans="1:69" ht="24.95" customHeight="1">
      <c r="A40" s="693" t="s">
        <v>77</v>
      </c>
      <c r="B40" s="694" t="s">
        <v>502</v>
      </c>
      <c r="C40" s="689">
        <v>1976176</v>
      </c>
      <c r="D40" s="690">
        <v>2492725</v>
      </c>
      <c r="E40" s="725"/>
      <c r="F40" s="730"/>
      <c r="G40" s="731"/>
      <c r="H40" s="730"/>
      <c r="I40" s="731"/>
      <c r="J40" s="730"/>
      <c r="K40" s="731"/>
      <c r="L40" s="732"/>
      <c r="M40" s="733"/>
      <c r="N40" s="730"/>
      <c r="O40" s="731"/>
      <c r="P40" s="730"/>
      <c r="Q40" s="731"/>
      <c r="R40" s="730"/>
      <c r="S40" s="731"/>
      <c r="T40" s="732"/>
      <c r="U40" s="733"/>
      <c r="V40" s="730"/>
      <c r="W40" s="731"/>
      <c r="X40" s="730"/>
      <c r="Y40" s="731"/>
      <c r="Z40" s="730"/>
      <c r="AA40" s="731"/>
      <c r="AB40" s="732"/>
      <c r="AC40" s="733"/>
      <c r="AD40" s="730"/>
      <c r="AE40" s="731"/>
      <c r="AF40" s="730"/>
      <c r="AG40" s="731"/>
      <c r="AH40" s="730"/>
      <c r="AI40" s="731"/>
      <c r="AJ40" s="732"/>
      <c r="AK40" s="733"/>
      <c r="AL40" s="730"/>
      <c r="AM40" s="731"/>
      <c r="AN40" s="730"/>
      <c r="AO40" s="731"/>
      <c r="AP40" s="730"/>
      <c r="AQ40" s="731"/>
      <c r="AR40" s="732"/>
      <c r="AS40" s="733"/>
      <c r="AT40" s="730"/>
      <c r="AU40" s="731"/>
      <c r="AV40" s="730"/>
      <c r="AW40" s="731"/>
      <c r="AX40" s="730"/>
      <c r="AY40" s="731"/>
      <c r="AZ40" s="732"/>
      <c r="BA40" s="733"/>
      <c r="BB40" s="730"/>
      <c r="BC40" s="731"/>
      <c r="BD40" s="730"/>
      <c r="BE40" s="731"/>
      <c r="BF40" s="730"/>
      <c r="BG40" s="731"/>
      <c r="BH40" s="732"/>
      <c r="BI40" s="733"/>
      <c r="BJ40" s="730"/>
      <c r="BK40" s="731"/>
      <c r="BL40" s="730"/>
      <c r="BM40" s="731"/>
      <c r="BN40" s="730"/>
      <c r="BO40" s="731"/>
      <c r="BP40" s="732"/>
      <c r="BQ40" s="733"/>
    </row>
    <row r="41" spans="1:69" ht="24.95" customHeight="1">
      <c r="A41" s="693" t="s">
        <v>65</v>
      </c>
      <c r="B41" s="694" t="s">
        <v>66</v>
      </c>
      <c r="C41" s="689">
        <v>1975650</v>
      </c>
      <c r="D41" s="690">
        <v>2530091</v>
      </c>
      <c r="E41" s="725"/>
      <c r="F41" s="730"/>
      <c r="G41" s="731"/>
      <c r="H41" s="730"/>
      <c r="I41" s="731"/>
      <c r="J41" s="730"/>
      <c r="K41" s="731"/>
      <c r="L41" s="732"/>
      <c r="M41" s="733"/>
      <c r="N41" s="730"/>
      <c r="O41" s="731"/>
      <c r="P41" s="730"/>
      <c r="Q41" s="731"/>
      <c r="R41" s="730"/>
      <c r="S41" s="731"/>
      <c r="T41" s="732"/>
      <c r="U41" s="733"/>
      <c r="V41" s="730"/>
      <c r="W41" s="731"/>
      <c r="X41" s="730"/>
      <c r="Y41" s="731"/>
      <c r="Z41" s="730"/>
      <c r="AA41" s="731"/>
      <c r="AB41" s="732"/>
      <c r="AC41" s="733"/>
      <c r="AD41" s="730"/>
      <c r="AE41" s="731"/>
      <c r="AF41" s="730"/>
      <c r="AG41" s="731"/>
      <c r="AH41" s="730"/>
      <c r="AI41" s="731"/>
      <c r="AJ41" s="732"/>
      <c r="AK41" s="733"/>
      <c r="AL41" s="730"/>
      <c r="AM41" s="731"/>
      <c r="AN41" s="730"/>
      <c r="AO41" s="731"/>
      <c r="AP41" s="730"/>
      <c r="AQ41" s="731"/>
      <c r="AR41" s="732"/>
      <c r="AS41" s="733"/>
      <c r="AT41" s="730"/>
      <c r="AU41" s="731"/>
      <c r="AV41" s="730"/>
      <c r="AW41" s="731"/>
      <c r="AX41" s="730"/>
      <c r="AY41" s="731"/>
      <c r="AZ41" s="732"/>
      <c r="BA41" s="733"/>
      <c r="BB41" s="730"/>
      <c r="BC41" s="731"/>
      <c r="BD41" s="730"/>
      <c r="BE41" s="731"/>
      <c r="BF41" s="730"/>
      <c r="BG41" s="731"/>
      <c r="BH41" s="732"/>
      <c r="BI41" s="733"/>
      <c r="BJ41" s="730"/>
      <c r="BK41" s="731"/>
      <c r="BL41" s="730"/>
      <c r="BM41" s="731"/>
      <c r="BN41" s="730"/>
      <c r="BO41" s="731"/>
      <c r="BP41" s="732"/>
      <c r="BQ41" s="733"/>
    </row>
    <row r="42" spans="1:69" ht="24.95" customHeight="1">
      <c r="A42" s="693" t="s">
        <v>156</v>
      </c>
      <c r="B42" s="694" t="s">
        <v>157</v>
      </c>
      <c r="C42" s="689">
        <v>1975097</v>
      </c>
      <c r="D42" s="690">
        <v>2537510</v>
      </c>
      <c r="E42" s="725"/>
      <c r="F42" s="730"/>
      <c r="G42" s="731"/>
      <c r="H42" s="730"/>
      <c r="I42" s="731"/>
      <c r="J42" s="730"/>
      <c r="K42" s="731"/>
      <c r="L42" s="732"/>
      <c r="M42" s="733"/>
      <c r="N42" s="730"/>
      <c r="O42" s="731"/>
      <c r="P42" s="730"/>
      <c r="Q42" s="731"/>
      <c r="R42" s="730"/>
      <c r="S42" s="731"/>
      <c r="T42" s="732"/>
      <c r="U42" s="733"/>
      <c r="V42" s="730"/>
      <c r="W42" s="731"/>
      <c r="X42" s="730"/>
      <c r="Y42" s="731"/>
      <c r="Z42" s="730"/>
      <c r="AA42" s="731"/>
      <c r="AB42" s="732"/>
      <c r="AC42" s="733"/>
      <c r="AD42" s="730"/>
      <c r="AE42" s="731"/>
      <c r="AF42" s="730"/>
      <c r="AG42" s="731"/>
      <c r="AH42" s="730"/>
      <c r="AI42" s="731"/>
      <c r="AJ42" s="732"/>
      <c r="AK42" s="733"/>
      <c r="AL42" s="730"/>
      <c r="AM42" s="731"/>
      <c r="AN42" s="730"/>
      <c r="AO42" s="731"/>
      <c r="AP42" s="730"/>
      <c r="AQ42" s="731"/>
      <c r="AR42" s="732"/>
      <c r="AS42" s="733"/>
      <c r="AT42" s="730"/>
      <c r="AU42" s="731"/>
      <c r="AV42" s="730"/>
      <c r="AW42" s="731"/>
      <c r="AX42" s="730"/>
      <c r="AY42" s="731"/>
      <c r="AZ42" s="732"/>
      <c r="BA42" s="733"/>
      <c r="BB42" s="730"/>
      <c r="BC42" s="731"/>
      <c r="BD42" s="730"/>
      <c r="BE42" s="731"/>
      <c r="BF42" s="730"/>
      <c r="BG42" s="731"/>
      <c r="BH42" s="732"/>
      <c r="BI42" s="733"/>
      <c r="BJ42" s="730"/>
      <c r="BK42" s="731"/>
      <c r="BL42" s="730"/>
      <c r="BM42" s="731"/>
      <c r="BN42" s="730"/>
      <c r="BO42" s="731"/>
      <c r="BP42" s="732"/>
      <c r="BQ42" s="733"/>
    </row>
    <row r="43" spans="1:69" ht="24.95" customHeight="1">
      <c r="A43" s="693" t="s">
        <v>158</v>
      </c>
      <c r="B43" s="694" t="s">
        <v>159</v>
      </c>
      <c r="C43" s="689">
        <v>1975538</v>
      </c>
      <c r="D43" s="690">
        <v>2390611</v>
      </c>
      <c r="E43" s="725"/>
      <c r="F43" s="730"/>
      <c r="G43" s="731"/>
      <c r="H43" s="730"/>
      <c r="I43" s="731"/>
      <c r="J43" s="730"/>
      <c r="K43" s="731"/>
      <c r="L43" s="732"/>
      <c r="M43" s="733"/>
      <c r="N43" s="730"/>
      <c r="O43" s="731"/>
      <c r="P43" s="730"/>
      <c r="Q43" s="731"/>
      <c r="R43" s="730"/>
      <c r="S43" s="731"/>
      <c r="T43" s="732"/>
      <c r="U43" s="733"/>
      <c r="V43" s="730"/>
      <c r="W43" s="731"/>
      <c r="X43" s="730"/>
      <c r="Y43" s="731"/>
      <c r="Z43" s="730"/>
      <c r="AA43" s="731"/>
      <c r="AB43" s="732"/>
      <c r="AC43" s="733"/>
      <c r="AD43" s="730"/>
      <c r="AE43" s="731"/>
      <c r="AF43" s="730"/>
      <c r="AG43" s="731"/>
      <c r="AH43" s="730"/>
      <c r="AI43" s="731"/>
      <c r="AJ43" s="732"/>
      <c r="AK43" s="733"/>
      <c r="AL43" s="730"/>
      <c r="AM43" s="731"/>
      <c r="AN43" s="730"/>
      <c r="AO43" s="731"/>
      <c r="AP43" s="730"/>
      <c r="AQ43" s="731"/>
      <c r="AR43" s="732"/>
      <c r="AS43" s="733"/>
      <c r="AT43" s="730"/>
      <c r="AU43" s="731"/>
      <c r="AV43" s="730"/>
      <c r="AW43" s="731"/>
      <c r="AX43" s="730"/>
      <c r="AY43" s="731"/>
      <c r="AZ43" s="732"/>
      <c r="BA43" s="733"/>
      <c r="BB43" s="730"/>
      <c r="BC43" s="731"/>
      <c r="BD43" s="730"/>
      <c r="BE43" s="731"/>
      <c r="BF43" s="730"/>
      <c r="BG43" s="731"/>
      <c r="BH43" s="732"/>
      <c r="BI43" s="733"/>
      <c r="BJ43" s="730"/>
      <c r="BK43" s="731"/>
      <c r="BL43" s="730"/>
      <c r="BM43" s="731"/>
      <c r="BN43" s="730"/>
      <c r="BO43" s="731"/>
      <c r="BP43" s="732"/>
      <c r="BQ43" s="733"/>
    </row>
    <row r="44" spans="1:69" ht="24.95" customHeight="1">
      <c r="A44" s="693" t="s">
        <v>67</v>
      </c>
      <c r="B44" s="694" t="s">
        <v>68</v>
      </c>
      <c r="C44" s="689">
        <v>1975653</v>
      </c>
      <c r="D44" s="690">
        <v>2390629</v>
      </c>
      <c r="E44" s="725"/>
      <c r="F44" s="730"/>
      <c r="G44" s="731"/>
      <c r="H44" s="730"/>
      <c r="I44" s="731"/>
      <c r="J44" s="730"/>
      <c r="K44" s="731"/>
      <c r="L44" s="732"/>
      <c r="M44" s="733"/>
      <c r="N44" s="730"/>
      <c r="O44" s="731"/>
      <c r="P44" s="730"/>
      <c r="Q44" s="731"/>
      <c r="R44" s="730"/>
      <c r="S44" s="731"/>
      <c r="T44" s="732"/>
      <c r="U44" s="733"/>
      <c r="V44" s="730"/>
      <c r="W44" s="731"/>
      <c r="X44" s="730"/>
      <c r="Y44" s="731"/>
      <c r="Z44" s="730"/>
      <c r="AA44" s="731"/>
      <c r="AB44" s="732"/>
      <c r="AC44" s="733"/>
      <c r="AD44" s="730"/>
      <c r="AE44" s="731"/>
      <c r="AF44" s="730"/>
      <c r="AG44" s="731"/>
      <c r="AH44" s="730"/>
      <c r="AI44" s="731"/>
      <c r="AJ44" s="732"/>
      <c r="AK44" s="733"/>
      <c r="AL44" s="730"/>
      <c r="AM44" s="731"/>
      <c r="AN44" s="730"/>
      <c r="AO44" s="731"/>
      <c r="AP44" s="730"/>
      <c r="AQ44" s="731"/>
      <c r="AR44" s="732"/>
      <c r="AS44" s="733"/>
      <c r="AT44" s="730"/>
      <c r="AU44" s="731"/>
      <c r="AV44" s="730"/>
      <c r="AW44" s="731"/>
      <c r="AX44" s="730"/>
      <c r="AY44" s="731"/>
      <c r="AZ44" s="732"/>
      <c r="BA44" s="733"/>
      <c r="BB44" s="730"/>
      <c r="BC44" s="731"/>
      <c r="BD44" s="730"/>
      <c r="BE44" s="731"/>
      <c r="BF44" s="730"/>
      <c r="BG44" s="731"/>
      <c r="BH44" s="732"/>
      <c r="BI44" s="733"/>
      <c r="BJ44" s="730"/>
      <c r="BK44" s="731"/>
      <c r="BL44" s="730"/>
      <c r="BM44" s="731"/>
      <c r="BN44" s="730"/>
      <c r="BO44" s="731"/>
      <c r="BP44" s="732"/>
      <c r="BQ44" s="733"/>
    </row>
    <row r="45" spans="1:69" ht="24.95" customHeight="1">
      <c r="A45" s="693" t="s">
        <v>69</v>
      </c>
      <c r="B45" s="694" t="s">
        <v>70</v>
      </c>
      <c r="C45" s="689">
        <v>1970814</v>
      </c>
      <c r="D45" s="690">
        <v>2413537</v>
      </c>
      <c r="E45" s="725"/>
      <c r="F45" s="730"/>
      <c r="G45" s="731"/>
      <c r="H45" s="730"/>
      <c r="I45" s="731"/>
      <c r="J45" s="730"/>
      <c r="K45" s="731"/>
      <c r="L45" s="732"/>
      <c r="M45" s="733"/>
      <c r="N45" s="730"/>
      <c r="O45" s="731"/>
      <c r="P45" s="730"/>
      <c r="Q45" s="731"/>
      <c r="R45" s="730"/>
      <c r="S45" s="731"/>
      <c r="T45" s="732"/>
      <c r="U45" s="733"/>
      <c r="V45" s="730"/>
      <c r="W45" s="731"/>
      <c r="X45" s="730"/>
      <c r="Y45" s="731"/>
      <c r="Z45" s="730"/>
      <c r="AA45" s="731"/>
      <c r="AB45" s="732"/>
      <c r="AC45" s="733"/>
      <c r="AD45" s="730"/>
      <c r="AE45" s="731"/>
      <c r="AF45" s="730"/>
      <c r="AG45" s="731"/>
      <c r="AH45" s="730"/>
      <c r="AI45" s="731"/>
      <c r="AJ45" s="732"/>
      <c r="AK45" s="733"/>
      <c r="AL45" s="730"/>
      <c r="AM45" s="731"/>
      <c r="AN45" s="730"/>
      <c r="AO45" s="731"/>
      <c r="AP45" s="730"/>
      <c r="AQ45" s="731"/>
      <c r="AR45" s="732"/>
      <c r="AS45" s="733"/>
      <c r="AT45" s="730"/>
      <c r="AU45" s="731"/>
      <c r="AV45" s="730"/>
      <c r="AW45" s="731"/>
      <c r="AX45" s="730"/>
      <c r="AY45" s="731"/>
      <c r="AZ45" s="732"/>
      <c r="BA45" s="733"/>
      <c r="BB45" s="730"/>
      <c r="BC45" s="731"/>
      <c r="BD45" s="730"/>
      <c r="BE45" s="731"/>
      <c r="BF45" s="730"/>
      <c r="BG45" s="731"/>
      <c r="BH45" s="732"/>
      <c r="BI45" s="733"/>
      <c r="BJ45" s="730"/>
      <c r="BK45" s="731"/>
      <c r="BL45" s="730"/>
      <c r="BM45" s="731"/>
      <c r="BN45" s="730"/>
      <c r="BO45" s="731"/>
      <c r="BP45" s="732"/>
      <c r="BQ45" s="733"/>
    </row>
    <row r="46" spans="1:69" ht="24.95" customHeight="1">
      <c r="A46" s="693" t="s">
        <v>160</v>
      </c>
      <c r="B46" s="694" t="s">
        <v>161</v>
      </c>
      <c r="C46" s="689">
        <v>1975351</v>
      </c>
      <c r="D46" s="690">
        <v>2540778</v>
      </c>
      <c r="E46" s="725"/>
      <c r="F46" s="730"/>
      <c r="G46" s="731"/>
      <c r="H46" s="730"/>
      <c r="I46" s="731"/>
      <c r="J46" s="730"/>
      <c r="K46" s="731"/>
      <c r="L46" s="732"/>
      <c r="M46" s="733"/>
      <c r="N46" s="730"/>
      <c r="O46" s="731"/>
      <c r="P46" s="730"/>
      <c r="Q46" s="731"/>
      <c r="R46" s="730"/>
      <c r="S46" s="731"/>
      <c r="T46" s="732"/>
      <c r="U46" s="733"/>
      <c r="V46" s="730"/>
      <c r="W46" s="731"/>
      <c r="X46" s="730"/>
      <c r="Y46" s="731"/>
      <c r="Z46" s="730"/>
      <c r="AA46" s="731"/>
      <c r="AB46" s="732"/>
      <c r="AC46" s="733"/>
      <c r="AD46" s="730"/>
      <c r="AE46" s="731"/>
      <c r="AF46" s="730"/>
      <c r="AG46" s="731"/>
      <c r="AH46" s="730"/>
      <c r="AI46" s="731"/>
      <c r="AJ46" s="732"/>
      <c r="AK46" s="733"/>
      <c r="AL46" s="730"/>
      <c r="AM46" s="731"/>
      <c r="AN46" s="730"/>
      <c r="AO46" s="731"/>
      <c r="AP46" s="730"/>
      <c r="AQ46" s="731"/>
      <c r="AR46" s="732"/>
      <c r="AS46" s="733"/>
      <c r="AT46" s="730"/>
      <c r="AU46" s="731"/>
      <c r="AV46" s="730"/>
      <c r="AW46" s="731"/>
      <c r="AX46" s="730"/>
      <c r="AY46" s="731"/>
      <c r="AZ46" s="732"/>
      <c r="BA46" s="733"/>
      <c r="BB46" s="730"/>
      <c r="BC46" s="731"/>
      <c r="BD46" s="730"/>
      <c r="BE46" s="731"/>
      <c r="BF46" s="730"/>
      <c r="BG46" s="731"/>
      <c r="BH46" s="732"/>
      <c r="BI46" s="733"/>
      <c r="BJ46" s="730"/>
      <c r="BK46" s="731"/>
      <c r="BL46" s="730"/>
      <c r="BM46" s="731"/>
      <c r="BN46" s="730"/>
      <c r="BO46" s="731"/>
      <c r="BP46" s="732"/>
      <c r="BQ46" s="733"/>
    </row>
    <row r="47" spans="1:69" ht="24.95" customHeight="1">
      <c r="A47" s="693" t="s">
        <v>71</v>
      </c>
      <c r="B47" s="694" t="s">
        <v>72</v>
      </c>
      <c r="C47" s="689">
        <v>1975366</v>
      </c>
      <c r="D47" s="690">
        <v>2474460</v>
      </c>
      <c r="E47" s="725"/>
      <c r="F47" s="730"/>
      <c r="G47" s="731"/>
      <c r="H47" s="730"/>
      <c r="I47" s="731"/>
      <c r="J47" s="730"/>
      <c r="K47" s="731"/>
      <c r="L47" s="732"/>
      <c r="M47" s="733"/>
      <c r="N47" s="730"/>
      <c r="O47" s="731"/>
      <c r="P47" s="730"/>
      <c r="Q47" s="731"/>
      <c r="R47" s="730"/>
      <c r="S47" s="731"/>
      <c r="T47" s="732"/>
      <c r="U47" s="733"/>
      <c r="V47" s="730"/>
      <c r="W47" s="731"/>
      <c r="X47" s="730"/>
      <c r="Y47" s="731"/>
      <c r="Z47" s="730"/>
      <c r="AA47" s="731"/>
      <c r="AB47" s="732"/>
      <c r="AC47" s="733"/>
      <c r="AD47" s="730"/>
      <c r="AE47" s="731"/>
      <c r="AF47" s="730"/>
      <c r="AG47" s="731"/>
      <c r="AH47" s="730"/>
      <c r="AI47" s="731"/>
      <c r="AJ47" s="732"/>
      <c r="AK47" s="733"/>
      <c r="AL47" s="730"/>
      <c r="AM47" s="731"/>
      <c r="AN47" s="730"/>
      <c r="AO47" s="731"/>
      <c r="AP47" s="730"/>
      <c r="AQ47" s="731"/>
      <c r="AR47" s="732"/>
      <c r="AS47" s="733"/>
      <c r="AT47" s="730"/>
      <c r="AU47" s="731"/>
      <c r="AV47" s="730"/>
      <c r="AW47" s="731"/>
      <c r="AX47" s="730"/>
      <c r="AY47" s="731"/>
      <c r="AZ47" s="732"/>
      <c r="BA47" s="733"/>
      <c r="BB47" s="730"/>
      <c r="BC47" s="731"/>
      <c r="BD47" s="730"/>
      <c r="BE47" s="731"/>
      <c r="BF47" s="730"/>
      <c r="BG47" s="731"/>
      <c r="BH47" s="732"/>
      <c r="BI47" s="733"/>
      <c r="BJ47" s="730"/>
      <c r="BK47" s="731"/>
      <c r="BL47" s="730"/>
      <c r="BM47" s="731"/>
      <c r="BN47" s="730"/>
      <c r="BO47" s="731"/>
      <c r="BP47" s="732"/>
      <c r="BQ47" s="733"/>
    </row>
    <row r="48" spans="1:69" ht="24.95" customHeight="1">
      <c r="A48" s="693" t="s">
        <v>73</v>
      </c>
      <c r="B48" s="694" t="s">
        <v>74</v>
      </c>
      <c r="C48" s="689">
        <v>1975631</v>
      </c>
      <c r="D48" s="690">
        <v>2506904</v>
      </c>
      <c r="E48" s="725"/>
      <c r="F48" s="730"/>
      <c r="G48" s="731"/>
      <c r="H48" s="730"/>
      <c r="I48" s="731"/>
      <c r="J48" s="730"/>
      <c r="K48" s="731"/>
      <c r="L48" s="732"/>
      <c r="M48" s="733"/>
      <c r="N48" s="730"/>
      <c r="O48" s="731"/>
      <c r="P48" s="730"/>
      <c r="Q48" s="731"/>
      <c r="R48" s="730"/>
      <c r="S48" s="731"/>
      <c r="T48" s="732"/>
      <c r="U48" s="733"/>
      <c r="V48" s="730"/>
      <c r="W48" s="731"/>
      <c r="X48" s="730"/>
      <c r="Y48" s="731"/>
      <c r="Z48" s="730"/>
      <c r="AA48" s="731"/>
      <c r="AB48" s="732"/>
      <c r="AC48" s="733"/>
      <c r="AD48" s="730"/>
      <c r="AE48" s="731"/>
      <c r="AF48" s="730"/>
      <c r="AG48" s="731"/>
      <c r="AH48" s="730"/>
      <c r="AI48" s="731"/>
      <c r="AJ48" s="732"/>
      <c r="AK48" s="733"/>
      <c r="AL48" s="730"/>
      <c r="AM48" s="731"/>
      <c r="AN48" s="730"/>
      <c r="AO48" s="731"/>
      <c r="AP48" s="730"/>
      <c r="AQ48" s="731"/>
      <c r="AR48" s="732"/>
      <c r="AS48" s="733"/>
      <c r="AT48" s="730"/>
      <c r="AU48" s="731"/>
      <c r="AV48" s="730"/>
      <c r="AW48" s="731"/>
      <c r="AX48" s="730"/>
      <c r="AY48" s="731"/>
      <c r="AZ48" s="732"/>
      <c r="BA48" s="733"/>
      <c r="BB48" s="730"/>
      <c r="BC48" s="731"/>
      <c r="BD48" s="730"/>
      <c r="BE48" s="731"/>
      <c r="BF48" s="730"/>
      <c r="BG48" s="731"/>
      <c r="BH48" s="732"/>
      <c r="BI48" s="733"/>
      <c r="BJ48" s="730"/>
      <c r="BK48" s="731"/>
      <c r="BL48" s="730"/>
      <c r="BM48" s="731"/>
      <c r="BN48" s="730"/>
      <c r="BO48" s="731"/>
      <c r="BP48" s="732"/>
      <c r="BQ48" s="733"/>
    </row>
    <row r="49" spans="1:69" ht="24.95" customHeight="1">
      <c r="A49" s="693" t="s">
        <v>163</v>
      </c>
      <c r="B49" s="694" t="s">
        <v>164</v>
      </c>
      <c r="C49" s="689">
        <v>1975687</v>
      </c>
      <c r="D49" s="690">
        <v>2534498</v>
      </c>
      <c r="E49" s="725"/>
      <c r="F49" s="730"/>
      <c r="G49" s="731"/>
      <c r="H49" s="730"/>
      <c r="I49" s="731"/>
      <c r="J49" s="730"/>
      <c r="K49" s="731"/>
      <c r="L49" s="732"/>
      <c r="M49" s="733"/>
      <c r="N49" s="730"/>
      <c r="O49" s="731"/>
      <c r="P49" s="730"/>
      <c r="Q49" s="731"/>
      <c r="R49" s="730"/>
      <c r="S49" s="731"/>
      <c r="T49" s="732"/>
      <c r="U49" s="733"/>
      <c r="V49" s="730"/>
      <c r="W49" s="731"/>
      <c r="X49" s="730"/>
      <c r="Y49" s="731"/>
      <c r="Z49" s="730"/>
      <c r="AA49" s="731"/>
      <c r="AB49" s="732"/>
      <c r="AC49" s="733"/>
      <c r="AD49" s="730"/>
      <c r="AE49" s="731"/>
      <c r="AF49" s="730"/>
      <c r="AG49" s="731"/>
      <c r="AH49" s="730"/>
      <c r="AI49" s="731"/>
      <c r="AJ49" s="732"/>
      <c r="AK49" s="733"/>
      <c r="AL49" s="730"/>
      <c r="AM49" s="731"/>
      <c r="AN49" s="730"/>
      <c r="AO49" s="731"/>
      <c r="AP49" s="730"/>
      <c r="AQ49" s="731"/>
      <c r="AR49" s="732"/>
      <c r="AS49" s="733"/>
      <c r="AT49" s="730"/>
      <c r="AU49" s="731"/>
      <c r="AV49" s="730"/>
      <c r="AW49" s="731"/>
      <c r="AX49" s="730"/>
      <c r="AY49" s="731"/>
      <c r="AZ49" s="732"/>
      <c r="BA49" s="733"/>
      <c r="BB49" s="730"/>
      <c r="BC49" s="731"/>
      <c r="BD49" s="730"/>
      <c r="BE49" s="731"/>
      <c r="BF49" s="730"/>
      <c r="BG49" s="731"/>
      <c r="BH49" s="732"/>
      <c r="BI49" s="733"/>
      <c r="BJ49" s="730"/>
      <c r="BK49" s="731"/>
      <c r="BL49" s="730"/>
      <c r="BM49" s="731"/>
      <c r="BN49" s="730"/>
      <c r="BO49" s="731"/>
      <c r="BP49" s="732"/>
      <c r="BQ49" s="733"/>
    </row>
    <row r="50" spans="1:69" ht="24.95" customHeight="1">
      <c r="A50" s="693" t="s">
        <v>75</v>
      </c>
      <c r="B50" s="694" t="s">
        <v>76</v>
      </c>
      <c r="C50" s="689">
        <v>1975609</v>
      </c>
      <c r="D50" s="690">
        <v>2538516</v>
      </c>
      <c r="E50" s="725"/>
      <c r="F50" s="730"/>
      <c r="G50" s="731"/>
      <c r="H50" s="730"/>
      <c r="I50" s="731"/>
      <c r="J50" s="730"/>
      <c r="K50" s="731"/>
      <c r="L50" s="732"/>
      <c r="M50" s="733"/>
      <c r="N50" s="730"/>
      <c r="O50" s="731"/>
      <c r="P50" s="730"/>
      <c r="Q50" s="731"/>
      <c r="R50" s="730"/>
      <c r="S50" s="731"/>
      <c r="T50" s="732"/>
      <c r="U50" s="733"/>
      <c r="V50" s="730"/>
      <c r="W50" s="731"/>
      <c r="X50" s="730"/>
      <c r="Y50" s="731"/>
      <c r="Z50" s="730"/>
      <c r="AA50" s="731"/>
      <c r="AB50" s="732"/>
      <c r="AC50" s="733"/>
      <c r="AD50" s="730"/>
      <c r="AE50" s="731"/>
      <c r="AF50" s="730"/>
      <c r="AG50" s="731"/>
      <c r="AH50" s="730"/>
      <c r="AI50" s="731"/>
      <c r="AJ50" s="732"/>
      <c r="AK50" s="733"/>
      <c r="AL50" s="730"/>
      <c r="AM50" s="731"/>
      <c r="AN50" s="730"/>
      <c r="AO50" s="731"/>
      <c r="AP50" s="730"/>
      <c r="AQ50" s="731"/>
      <c r="AR50" s="732"/>
      <c r="AS50" s="733"/>
      <c r="AT50" s="730"/>
      <c r="AU50" s="731"/>
      <c r="AV50" s="730"/>
      <c r="AW50" s="731"/>
      <c r="AX50" s="730"/>
      <c r="AY50" s="731"/>
      <c r="AZ50" s="732"/>
      <c r="BA50" s="733"/>
      <c r="BB50" s="730"/>
      <c r="BC50" s="731"/>
      <c r="BD50" s="730"/>
      <c r="BE50" s="731"/>
      <c r="BF50" s="730"/>
      <c r="BG50" s="731"/>
      <c r="BH50" s="732"/>
      <c r="BI50" s="733"/>
      <c r="BJ50" s="730"/>
      <c r="BK50" s="731"/>
      <c r="BL50" s="730"/>
      <c r="BM50" s="731"/>
      <c r="BN50" s="730"/>
      <c r="BO50" s="731"/>
      <c r="BP50" s="732"/>
      <c r="BQ50" s="733"/>
    </row>
    <row r="51" spans="1:69" ht="24.95" customHeight="1">
      <c r="A51" s="693" t="s">
        <v>248</v>
      </c>
      <c r="B51" s="694" t="s">
        <v>162</v>
      </c>
      <c r="C51" s="689">
        <v>1976023</v>
      </c>
      <c r="D51" s="690">
        <v>2540909</v>
      </c>
      <c r="E51" s="725"/>
      <c r="F51" s="730"/>
      <c r="G51" s="731"/>
      <c r="H51" s="730"/>
      <c r="I51" s="731"/>
      <c r="J51" s="730"/>
      <c r="K51" s="731"/>
      <c r="L51" s="732"/>
      <c r="M51" s="733"/>
      <c r="N51" s="730"/>
      <c r="O51" s="731"/>
      <c r="P51" s="730"/>
      <c r="Q51" s="731"/>
      <c r="R51" s="730"/>
      <c r="S51" s="731"/>
      <c r="T51" s="732"/>
      <c r="U51" s="733"/>
      <c r="V51" s="730"/>
      <c r="W51" s="731"/>
      <c r="X51" s="730"/>
      <c r="Y51" s="731"/>
      <c r="Z51" s="730"/>
      <c r="AA51" s="731"/>
      <c r="AB51" s="732"/>
      <c r="AC51" s="733"/>
      <c r="AD51" s="730"/>
      <c r="AE51" s="731"/>
      <c r="AF51" s="730"/>
      <c r="AG51" s="731"/>
      <c r="AH51" s="730"/>
      <c r="AI51" s="731"/>
      <c r="AJ51" s="732"/>
      <c r="AK51" s="733"/>
      <c r="AL51" s="730"/>
      <c r="AM51" s="731"/>
      <c r="AN51" s="730"/>
      <c r="AO51" s="731"/>
      <c r="AP51" s="730"/>
      <c r="AQ51" s="731"/>
      <c r="AR51" s="732"/>
      <c r="AS51" s="733"/>
      <c r="AT51" s="730"/>
      <c r="AU51" s="731"/>
      <c r="AV51" s="730"/>
      <c r="AW51" s="731"/>
      <c r="AX51" s="730"/>
      <c r="AY51" s="731"/>
      <c r="AZ51" s="732"/>
      <c r="BA51" s="733"/>
      <c r="BB51" s="730"/>
      <c r="BC51" s="731"/>
      <c r="BD51" s="730"/>
      <c r="BE51" s="731"/>
      <c r="BF51" s="730"/>
      <c r="BG51" s="731"/>
      <c r="BH51" s="732"/>
      <c r="BI51" s="733"/>
      <c r="BJ51" s="730"/>
      <c r="BK51" s="731"/>
      <c r="BL51" s="730"/>
      <c r="BM51" s="731"/>
      <c r="BN51" s="730"/>
      <c r="BO51" s="731"/>
      <c r="BP51" s="732"/>
      <c r="BQ51" s="733"/>
    </row>
    <row r="52" spans="1:69" ht="24.95" customHeight="1">
      <c r="A52" s="693" t="s">
        <v>165</v>
      </c>
      <c r="B52" s="694" t="s">
        <v>166</v>
      </c>
      <c r="C52" s="689">
        <v>1975903</v>
      </c>
      <c r="D52" s="690">
        <v>2529352</v>
      </c>
      <c r="E52" s="725"/>
      <c r="F52" s="730"/>
      <c r="G52" s="731"/>
      <c r="H52" s="730"/>
      <c r="I52" s="731"/>
      <c r="J52" s="730"/>
      <c r="K52" s="731"/>
      <c r="L52" s="732"/>
      <c r="M52" s="733"/>
      <c r="N52" s="730"/>
      <c r="O52" s="731"/>
      <c r="P52" s="730"/>
      <c r="Q52" s="731"/>
      <c r="R52" s="730"/>
      <c r="S52" s="731"/>
      <c r="T52" s="732"/>
      <c r="U52" s="733"/>
      <c r="V52" s="730"/>
      <c r="W52" s="731"/>
      <c r="X52" s="730"/>
      <c r="Y52" s="731"/>
      <c r="Z52" s="730"/>
      <c r="AA52" s="731"/>
      <c r="AB52" s="732"/>
      <c r="AC52" s="733"/>
      <c r="AD52" s="730"/>
      <c r="AE52" s="731"/>
      <c r="AF52" s="730"/>
      <c r="AG52" s="731"/>
      <c r="AH52" s="730"/>
      <c r="AI52" s="731"/>
      <c r="AJ52" s="732"/>
      <c r="AK52" s="733"/>
      <c r="AL52" s="730"/>
      <c r="AM52" s="731"/>
      <c r="AN52" s="730"/>
      <c r="AO52" s="731"/>
      <c r="AP52" s="730"/>
      <c r="AQ52" s="731"/>
      <c r="AR52" s="732"/>
      <c r="AS52" s="733"/>
      <c r="AT52" s="730"/>
      <c r="AU52" s="731"/>
      <c r="AV52" s="730"/>
      <c r="AW52" s="731"/>
      <c r="AX52" s="730"/>
      <c r="AY52" s="731"/>
      <c r="AZ52" s="732"/>
      <c r="BA52" s="733"/>
      <c r="BB52" s="730"/>
      <c r="BC52" s="731"/>
      <c r="BD52" s="730"/>
      <c r="BE52" s="731"/>
      <c r="BF52" s="730"/>
      <c r="BG52" s="731"/>
      <c r="BH52" s="732"/>
      <c r="BI52" s="733"/>
      <c r="BJ52" s="730"/>
      <c r="BK52" s="731"/>
      <c r="BL52" s="730"/>
      <c r="BM52" s="731"/>
      <c r="BN52" s="730"/>
      <c r="BO52" s="731"/>
      <c r="BP52" s="732"/>
      <c r="BQ52" s="733"/>
    </row>
    <row r="53" spans="1:69" ht="24.95" customHeight="1" thickBot="1">
      <c r="A53" s="693" t="s">
        <v>248</v>
      </c>
      <c r="B53" s="694" t="s">
        <v>249</v>
      </c>
      <c r="C53" s="689">
        <v>1975907</v>
      </c>
      <c r="D53" s="690">
        <v>2537412</v>
      </c>
      <c r="E53" s="725"/>
      <c r="F53" s="730"/>
      <c r="G53" s="731"/>
      <c r="H53" s="730"/>
      <c r="I53" s="731"/>
      <c r="J53" s="730"/>
      <c r="K53" s="731"/>
      <c r="L53" s="732"/>
      <c r="M53" s="733"/>
      <c r="N53" s="730"/>
      <c r="O53" s="731"/>
      <c r="P53" s="730"/>
      <c r="Q53" s="731"/>
      <c r="R53" s="730"/>
      <c r="S53" s="731"/>
      <c r="T53" s="732"/>
      <c r="U53" s="733"/>
      <c r="V53" s="730"/>
      <c r="W53" s="731"/>
      <c r="X53" s="730"/>
      <c r="Y53" s="731"/>
      <c r="Z53" s="730"/>
      <c r="AA53" s="731"/>
      <c r="AB53" s="732"/>
      <c r="AC53" s="733"/>
      <c r="AD53" s="730"/>
      <c r="AE53" s="731"/>
      <c r="AF53" s="730"/>
      <c r="AG53" s="731"/>
      <c r="AH53" s="730"/>
      <c r="AI53" s="731"/>
      <c r="AJ53" s="732"/>
      <c r="AK53" s="733"/>
      <c r="AL53" s="730"/>
      <c r="AM53" s="731"/>
      <c r="AN53" s="730"/>
      <c r="AO53" s="731"/>
      <c r="AP53" s="730"/>
      <c r="AQ53" s="731"/>
      <c r="AR53" s="732"/>
      <c r="AS53" s="733"/>
      <c r="AT53" s="730"/>
      <c r="AU53" s="731"/>
      <c r="AV53" s="730"/>
      <c r="AW53" s="731"/>
      <c r="AX53" s="730"/>
      <c r="AY53" s="731"/>
      <c r="AZ53" s="732"/>
      <c r="BA53" s="733"/>
      <c r="BB53" s="730"/>
      <c r="BC53" s="731"/>
      <c r="BD53" s="730"/>
      <c r="BE53" s="731"/>
      <c r="BF53" s="730"/>
      <c r="BG53" s="731"/>
      <c r="BH53" s="732"/>
      <c r="BI53" s="733"/>
      <c r="BJ53" s="730"/>
      <c r="BK53" s="731"/>
      <c r="BL53" s="730"/>
      <c r="BM53" s="731"/>
      <c r="BN53" s="730"/>
      <c r="BO53" s="731"/>
      <c r="BP53" s="732"/>
      <c r="BQ53" s="733"/>
    </row>
    <row r="54" spans="1:69" ht="15.75" customHeight="1" thickBot="1">
      <c r="A54" s="113"/>
      <c r="B54" s="114"/>
      <c r="C54" s="115"/>
      <c r="D54" s="116"/>
    </row>
    <row r="55" spans="1:69" ht="34.9" customHeight="1">
      <c r="A55" s="7" t="s">
        <v>0</v>
      </c>
      <c r="B55" s="2"/>
      <c r="C55" s="2"/>
      <c r="D55" s="2"/>
    </row>
  </sheetData>
  <mergeCells count="3">
    <mergeCell ref="A2:X2"/>
    <mergeCell ref="A3:D3"/>
    <mergeCell ref="A29:D29"/>
  </mergeCells>
  <pageMargins left="0.70866141732283472" right="0.70866141732283472" top="0.74803149606299213" bottom="0.74803149606299213" header="0.31496062992125984" footer="0.31496062992125984"/>
  <pageSetup paperSize="9" scale="51"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Q47"/>
  <sheetViews>
    <sheetView zoomScale="40" zoomScaleNormal="40" zoomScalePageLayoutView="58" workbookViewId="0">
      <selection activeCell="A23" sqref="A23"/>
    </sheetView>
  </sheetViews>
  <sheetFormatPr defaultRowHeight="28.5"/>
  <cols>
    <col min="1" max="2" width="35.7109375" style="616" customWidth="1"/>
    <col min="3" max="4" width="20.7109375" style="648"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29.1"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thickBot="1">
      <c r="A2" s="2137" t="s">
        <v>44</v>
      </c>
      <c r="B2" s="2138"/>
      <c r="C2" s="2138"/>
      <c r="D2" s="2138"/>
      <c r="E2" s="2138"/>
      <c r="F2" s="2138"/>
      <c r="G2" s="2138"/>
      <c r="H2" s="2138"/>
      <c r="I2" s="2138"/>
      <c r="J2" s="2138"/>
      <c r="K2" s="2138"/>
      <c r="L2" s="2138"/>
      <c r="M2" s="2138"/>
      <c r="N2" s="2138"/>
      <c r="O2" s="2138"/>
      <c r="P2" s="2138"/>
      <c r="Q2" s="2138"/>
      <c r="R2" s="2138"/>
      <c r="S2" s="2138"/>
      <c r="T2" s="2138"/>
      <c r="U2" s="2138"/>
      <c r="V2" s="2138"/>
      <c r="W2" s="2138"/>
      <c r="X2" s="2139"/>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43" t="s">
        <v>1145</v>
      </c>
      <c r="B3" s="2044"/>
      <c r="C3" s="2045"/>
      <c r="D3" s="2045"/>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thickBot="1">
      <c r="A4" s="590" t="s">
        <v>27</v>
      </c>
      <c r="B4" s="591" t="s">
        <v>28</v>
      </c>
      <c r="C4" s="634" t="s">
        <v>40</v>
      </c>
      <c r="D4" s="635"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c r="A5" s="819" t="s">
        <v>957</v>
      </c>
      <c r="B5" s="1030" t="s">
        <v>1021</v>
      </c>
      <c r="C5" s="466">
        <v>1975570</v>
      </c>
      <c r="D5" s="636">
        <v>2534927</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c r="A6" s="819" t="s">
        <v>894</v>
      </c>
      <c r="B6" s="1030" t="s">
        <v>652</v>
      </c>
      <c r="C6" s="468">
        <v>1975925</v>
      </c>
      <c r="D6" s="637">
        <v>2517953</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c r="A7" s="819" t="s">
        <v>964</v>
      </c>
      <c r="B7" s="1030" t="s">
        <v>965</v>
      </c>
      <c r="C7" s="468">
        <v>1975708</v>
      </c>
      <c r="D7" s="637">
        <v>2511289</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c r="A8" s="819" t="s">
        <v>968</v>
      </c>
      <c r="B8" s="1030" t="s">
        <v>969</v>
      </c>
      <c r="C8" s="468">
        <v>1975948</v>
      </c>
      <c r="D8" s="637">
        <v>2524474</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c r="A9" s="819" t="s">
        <v>895</v>
      </c>
      <c r="B9" s="1030" t="s">
        <v>654</v>
      </c>
      <c r="C9" s="468">
        <v>1975955</v>
      </c>
      <c r="D9" s="637">
        <v>2491403</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c r="A10" s="819" t="s">
        <v>971</v>
      </c>
      <c r="B10" s="1030" t="s">
        <v>972</v>
      </c>
      <c r="C10" s="468">
        <v>1975703</v>
      </c>
      <c r="D10" s="637">
        <v>2533818</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c r="A11" s="819" t="s">
        <v>1146</v>
      </c>
      <c r="B11" s="1030" t="s">
        <v>1147</v>
      </c>
      <c r="C11" s="468">
        <v>1975928</v>
      </c>
      <c r="D11" s="637">
        <v>2518724</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c r="A12" s="819" t="s">
        <v>1027</v>
      </c>
      <c r="B12" s="1030" t="s">
        <v>1028</v>
      </c>
      <c r="C12" s="468">
        <v>1975921</v>
      </c>
      <c r="D12" s="637">
        <v>2519897</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c r="A13" s="819" t="s">
        <v>896</v>
      </c>
      <c r="B13" s="1030" t="s">
        <v>656</v>
      </c>
      <c r="C13" s="468">
        <v>1975573</v>
      </c>
      <c r="D13" s="637">
        <v>2517851</v>
      </c>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c r="A14" s="819" t="s">
        <v>642</v>
      </c>
      <c r="B14" s="1030" t="s">
        <v>977</v>
      </c>
      <c r="C14" s="468">
        <v>1975569</v>
      </c>
      <c r="D14" s="637">
        <v>2535745</v>
      </c>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c r="A15" s="819" t="s">
        <v>979</v>
      </c>
      <c r="B15" s="1030" t="s">
        <v>980</v>
      </c>
      <c r="C15" s="468">
        <v>1975705</v>
      </c>
      <c r="D15" s="637">
        <v>2536642</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c r="A16" s="819" t="s">
        <v>982</v>
      </c>
      <c r="B16" s="1030" t="s">
        <v>983</v>
      </c>
      <c r="C16" s="468">
        <v>1976187</v>
      </c>
      <c r="D16" s="637">
        <v>2526582</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c r="A17" s="819" t="s">
        <v>1148</v>
      </c>
      <c r="B17" s="1030" t="s">
        <v>1149</v>
      </c>
      <c r="C17" s="638">
        <v>1976681</v>
      </c>
      <c r="D17" s="639">
        <v>2462053</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c r="A18" s="819" t="s">
        <v>1150</v>
      </c>
      <c r="B18" s="1030" t="s">
        <v>1151</v>
      </c>
      <c r="C18" s="638">
        <v>1976680</v>
      </c>
      <c r="D18" s="639">
        <v>2515231</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c r="A19" s="819" t="s">
        <v>985</v>
      </c>
      <c r="B19" s="1030" t="s">
        <v>986</v>
      </c>
      <c r="C19" s="638">
        <v>1975552</v>
      </c>
      <c r="D19" s="639">
        <v>2458409</v>
      </c>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c r="A20" s="819" t="s">
        <v>988</v>
      </c>
      <c r="B20" s="1031" t="s">
        <v>989</v>
      </c>
      <c r="C20" s="638">
        <v>1976820</v>
      </c>
      <c r="D20" s="639">
        <v>2536524</v>
      </c>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ht="29.1" thickBot="1">
      <c r="A21" s="1032" t="s">
        <v>991</v>
      </c>
      <c r="B21" s="1033" t="s">
        <v>992</v>
      </c>
      <c r="C21" s="640">
        <v>1975706</v>
      </c>
      <c r="D21" s="641">
        <v>2529192</v>
      </c>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s="425" customFormat="1">
      <c r="A22" s="633"/>
      <c r="B22" s="633"/>
      <c r="C22" s="642"/>
      <c r="D22" s="642"/>
      <c r="E22" s="1002"/>
      <c r="F22" s="1143"/>
      <c r="G22" s="1143"/>
      <c r="H22" s="1143"/>
      <c r="I22" s="1143"/>
      <c r="J22" s="1143"/>
      <c r="K22" s="1143"/>
      <c r="L22" s="1143"/>
      <c r="M22" s="1143"/>
      <c r="N22" s="1143"/>
      <c r="O22" s="1143"/>
      <c r="P22" s="1143"/>
      <c r="Q22" s="1143"/>
      <c r="R22" s="1143"/>
      <c r="S22" s="1143"/>
      <c r="T22" s="1143"/>
      <c r="U22" s="1143"/>
      <c r="V22" s="1143"/>
      <c r="W22" s="1143"/>
      <c r="X22" s="1143"/>
      <c r="Y22" s="1143"/>
      <c r="Z22" s="1143"/>
      <c r="AA22" s="1143"/>
      <c r="AB22" s="1143"/>
      <c r="AC22" s="1143"/>
      <c r="AD22" s="1143"/>
      <c r="AE22" s="1143"/>
      <c r="AF22" s="1143"/>
      <c r="AG22" s="1143"/>
      <c r="AH22" s="1143"/>
      <c r="AI22" s="1143"/>
      <c r="AJ22" s="1143"/>
      <c r="AK22" s="1143"/>
      <c r="AL22" s="1143"/>
      <c r="AM22" s="1143"/>
      <c r="AN22" s="1143"/>
      <c r="AO22" s="1143"/>
      <c r="AP22" s="1143"/>
      <c r="AQ22" s="1143"/>
      <c r="AR22" s="1143"/>
      <c r="AS22" s="1143"/>
      <c r="AT22" s="1143"/>
      <c r="AU22" s="1143"/>
      <c r="AV22" s="1143"/>
      <c r="AW22" s="1143"/>
      <c r="AX22" s="1143"/>
      <c r="AY22" s="1143"/>
      <c r="AZ22" s="1143"/>
      <c r="BA22" s="1143"/>
      <c r="BB22" s="1143"/>
      <c r="BC22" s="1143"/>
      <c r="BD22" s="1143"/>
      <c r="BE22" s="1143"/>
      <c r="BF22" s="1143"/>
      <c r="BG22" s="1143"/>
      <c r="BH22" s="1143"/>
      <c r="BI22" s="1143"/>
      <c r="BJ22" s="1143"/>
      <c r="BK22" s="1143"/>
      <c r="BL22" s="1143"/>
      <c r="BM22" s="1143"/>
      <c r="BN22" s="1143"/>
      <c r="BO22" s="1143"/>
      <c r="BP22" s="1143"/>
      <c r="BQ22" s="1143"/>
    </row>
    <row r="23" spans="1:69" s="483" customFormat="1" ht="26.45" hidden="1" thickBot="1">
      <c r="A23" s="2137" t="s">
        <v>44</v>
      </c>
      <c r="B23" s="2138"/>
      <c r="C23" s="2138"/>
      <c r="D23" s="2138"/>
      <c r="E23" s="2138"/>
      <c r="F23" s="2138"/>
      <c r="G23" s="2138"/>
      <c r="H23" s="2138"/>
      <c r="I23" s="2138"/>
      <c r="J23" s="2138"/>
      <c r="K23" s="2138"/>
      <c r="L23" s="2138"/>
      <c r="M23" s="2138"/>
      <c r="N23" s="2138"/>
      <c r="O23" s="2138"/>
      <c r="P23" s="2138"/>
      <c r="Q23" s="2138"/>
      <c r="R23" s="2138"/>
      <c r="S23" s="2138"/>
      <c r="T23" s="2138"/>
      <c r="U23" s="2138"/>
      <c r="V23" s="2138"/>
      <c r="W23" s="2138"/>
      <c r="X23" s="2139"/>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ht="34.9" hidden="1" customHeight="1" thickBot="1">
      <c r="A24" s="2156" t="s">
        <v>21</v>
      </c>
      <c r="B24" s="2157"/>
      <c r="C24" s="2158"/>
      <c r="D24" s="2158"/>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c r="BB24" s="726"/>
      <c r="BC24" s="727"/>
      <c r="BD24" s="726"/>
      <c r="BE24" s="727"/>
      <c r="BF24" s="726"/>
      <c r="BG24" s="727"/>
      <c r="BH24" s="728"/>
      <c r="BI24" s="729"/>
      <c r="BJ24" s="726"/>
      <c r="BK24" s="727"/>
      <c r="BL24" s="726"/>
      <c r="BM24" s="727"/>
      <c r="BN24" s="726"/>
      <c r="BO24" s="727"/>
      <c r="BP24" s="728"/>
      <c r="BQ24" s="729"/>
    </row>
    <row r="25" spans="1:69" ht="72.75" hidden="1" customHeight="1" thickBot="1">
      <c r="A25" s="149" t="s">
        <v>27</v>
      </c>
      <c r="B25" s="150" t="s">
        <v>28</v>
      </c>
      <c r="C25" s="634" t="s">
        <v>40</v>
      </c>
      <c r="D25" s="551" t="s">
        <v>41</v>
      </c>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c r="BB25" s="726"/>
      <c r="BC25" s="727"/>
      <c r="BD25" s="726"/>
      <c r="BE25" s="727"/>
      <c r="BF25" s="726"/>
      <c r="BG25" s="727"/>
      <c r="BH25" s="728"/>
      <c r="BI25" s="729"/>
      <c r="BJ25" s="726"/>
      <c r="BK25" s="727"/>
      <c r="BL25" s="726"/>
      <c r="BM25" s="727"/>
      <c r="BN25" s="726"/>
      <c r="BO25" s="727"/>
      <c r="BP25" s="728"/>
      <c r="BQ25" s="729"/>
    </row>
    <row r="26" spans="1:69" ht="30" hidden="1" customHeight="1">
      <c r="A26" s="620" t="s">
        <v>957</v>
      </c>
      <c r="B26" s="621" t="s">
        <v>1021</v>
      </c>
      <c r="C26" s="482">
        <v>1975570</v>
      </c>
      <c r="D26" s="643">
        <v>2534927</v>
      </c>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c r="BB26" s="726"/>
      <c r="BC26" s="727"/>
      <c r="BD26" s="726"/>
      <c r="BE26" s="727"/>
      <c r="BF26" s="726"/>
      <c r="BG26" s="727"/>
      <c r="BH26" s="728"/>
      <c r="BI26" s="729"/>
      <c r="BJ26" s="726"/>
      <c r="BK26" s="727"/>
      <c r="BL26" s="726"/>
      <c r="BM26" s="727"/>
      <c r="BN26" s="726"/>
      <c r="BO26" s="727"/>
      <c r="BP26" s="728"/>
      <c r="BQ26" s="729"/>
    </row>
    <row r="27" spans="1:69" ht="30" hidden="1" customHeight="1">
      <c r="A27" s="598" t="s">
        <v>894</v>
      </c>
      <c r="B27" s="618" t="s">
        <v>652</v>
      </c>
      <c r="C27" s="470">
        <v>1975925</v>
      </c>
      <c r="D27" s="644">
        <v>2517953</v>
      </c>
      <c r="E27" s="725"/>
      <c r="F27" s="726"/>
      <c r="G27" s="727"/>
      <c r="H27" s="726"/>
      <c r="I27" s="727"/>
      <c r="J27" s="726"/>
      <c r="K27" s="727"/>
      <c r="L27" s="728"/>
      <c r="M27" s="729"/>
      <c r="N27" s="726"/>
      <c r="O27" s="727"/>
      <c r="P27" s="726"/>
      <c r="Q27" s="727"/>
      <c r="R27" s="726"/>
      <c r="S27" s="727"/>
      <c r="T27" s="728"/>
      <c r="U27" s="729"/>
      <c r="V27" s="726"/>
      <c r="W27" s="727"/>
      <c r="X27" s="726"/>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c r="BB27" s="726"/>
      <c r="BC27" s="727"/>
      <c r="BD27" s="726"/>
      <c r="BE27" s="727"/>
      <c r="BF27" s="726"/>
      <c r="BG27" s="727"/>
      <c r="BH27" s="728"/>
      <c r="BI27" s="729"/>
      <c r="BJ27" s="726"/>
      <c r="BK27" s="727"/>
      <c r="BL27" s="726"/>
      <c r="BM27" s="727"/>
      <c r="BN27" s="726"/>
      <c r="BO27" s="727"/>
      <c r="BP27" s="728"/>
      <c r="BQ27" s="729"/>
    </row>
    <row r="28" spans="1:69" ht="30" hidden="1" customHeight="1">
      <c r="A28" s="598" t="s">
        <v>964</v>
      </c>
      <c r="B28" s="618" t="s">
        <v>965</v>
      </c>
      <c r="C28" s="470">
        <v>1975708</v>
      </c>
      <c r="D28" s="644">
        <v>2511289</v>
      </c>
      <c r="E28" s="725"/>
      <c r="F28" s="726"/>
      <c r="G28" s="727"/>
      <c r="H28" s="726"/>
      <c r="I28" s="727"/>
      <c r="J28" s="726"/>
      <c r="K28" s="727"/>
      <c r="L28" s="728"/>
      <c r="M28" s="729"/>
      <c r="N28" s="726"/>
      <c r="O28" s="727"/>
      <c r="P28" s="726"/>
      <c r="Q28" s="727"/>
      <c r="R28" s="726"/>
      <c r="S28" s="727"/>
      <c r="T28" s="728"/>
      <c r="U28" s="729"/>
      <c r="V28" s="726"/>
      <c r="W28" s="727"/>
      <c r="X28" s="726"/>
      <c r="Y28" s="727"/>
      <c r="Z28" s="726"/>
      <c r="AA28" s="727"/>
      <c r="AB28" s="728"/>
      <c r="AC28" s="729"/>
      <c r="AD28" s="726"/>
      <c r="AE28" s="727"/>
      <c r="AF28" s="726"/>
      <c r="AG28" s="727"/>
      <c r="AH28" s="726"/>
      <c r="AI28" s="727"/>
      <c r="AJ28" s="728"/>
      <c r="AK28" s="729"/>
      <c r="AL28" s="726"/>
      <c r="AM28" s="727"/>
      <c r="AN28" s="726"/>
      <c r="AO28" s="727"/>
      <c r="AP28" s="726"/>
      <c r="AQ28" s="727"/>
      <c r="AR28" s="728"/>
      <c r="AS28" s="729"/>
      <c r="AT28" s="726"/>
      <c r="AU28" s="727"/>
      <c r="AV28" s="726"/>
      <c r="AW28" s="727"/>
      <c r="AX28" s="726"/>
      <c r="AY28" s="727"/>
      <c r="AZ28" s="728"/>
      <c r="BA28" s="729"/>
      <c r="BB28" s="726"/>
      <c r="BC28" s="727"/>
      <c r="BD28" s="726"/>
      <c r="BE28" s="727"/>
      <c r="BF28" s="726"/>
      <c r="BG28" s="727"/>
      <c r="BH28" s="728"/>
      <c r="BI28" s="729"/>
      <c r="BJ28" s="726"/>
      <c r="BK28" s="727"/>
      <c r="BL28" s="726"/>
      <c r="BM28" s="727"/>
      <c r="BN28" s="726"/>
      <c r="BO28" s="727"/>
      <c r="BP28" s="728"/>
      <c r="BQ28" s="729"/>
    </row>
    <row r="29" spans="1:69" ht="30" hidden="1" customHeight="1">
      <c r="A29" s="598" t="s">
        <v>968</v>
      </c>
      <c r="B29" s="618" t="s">
        <v>969</v>
      </c>
      <c r="C29" s="470">
        <v>1975948</v>
      </c>
      <c r="D29" s="644">
        <v>2524474</v>
      </c>
      <c r="E29" s="725"/>
      <c r="F29" s="726"/>
      <c r="G29" s="727"/>
      <c r="H29" s="726"/>
      <c r="I29" s="727"/>
      <c r="J29" s="726"/>
      <c r="K29" s="727"/>
      <c r="L29" s="728"/>
      <c r="M29" s="729"/>
      <c r="N29" s="726"/>
      <c r="O29" s="727"/>
      <c r="P29" s="726"/>
      <c r="Q29" s="727"/>
      <c r="R29" s="726"/>
      <c r="S29" s="727"/>
      <c r="T29" s="728"/>
      <c r="U29" s="729"/>
      <c r="V29" s="726"/>
      <c r="W29" s="727"/>
      <c r="X29" s="726"/>
      <c r="Y29" s="727"/>
      <c r="Z29" s="726"/>
      <c r="AA29" s="727"/>
      <c r="AB29" s="728"/>
      <c r="AC29" s="729"/>
      <c r="AD29" s="726"/>
      <c r="AE29" s="727"/>
      <c r="AF29" s="726"/>
      <c r="AG29" s="727"/>
      <c r="AH29" s="726"/>
      <c r="AI29" s="727"/>
      <c r="AJ29" s="728"/>
      <c r="AK29" s="729"/>
      <c r="AL29" s="726"/>
      <c r="AM29" s="727"/>
      <c r="AN29" s="726"/>
      <c r="AO29" s="727"/>
      <c r="AP29" s="726"/>
      <c r="AQ29" s="727"/>
      <c r="AR29" s="728"/>
      <c r="AS29" s="729"/>
      <c r="AT29" s="726"/>
      <c r="AU29" s="727"/>
      <c r="AV29" s="726"/>
      <c r="AW29" s="727"/>
      <c r="AX29" s="726"/>
      <c r="AY29" s="727"/>
      <c r="AZ29" s="728"/>
      <c r="BA29" s="729"/>
      <c r="BB29" s="726"/>
      <c r="BC29" s="727"/>
      <c r="BD29" s="726"/>
      <c r="BE29" s="727"/>
      <c r="BF29" s="726"/>
      <c r="BG29" s="727"/>
      <c r="BH29" s="728"/>
      <c r="BI29" s="729"/>
      <c r="BJ29" s="726"/>
      <c r="BK29" s="727"/>
      <c r="BL29" s="726"/>
      <c r="BM29" s="727"/>
      <c r="BN29" s="726"/>
      <c r="BO29" s="727"/>
      <c r="BP29" s="728"/>
      <c r="BQ29" s="729"/>
    </row>
    <row r="30" spans="1:69" ht="30" hidden="1" customHeight="1">
      <c r="A30" s="598" t="s">
        <v>895</v>
      </c>
      <c r="B30" s="618" t="s">
        <v>654</v>
      </c>
      <c r="C30" s="470">
        <v>1975955</v>
      </c>
      <c r="D30" s="644">
        <v>2491403</v>
      </c>
      <c r="E30" s="725"/>
      <c r="F30" s="726"/>
      <c r="G30" s="727"/>
      <c r="H30" s="726"/>
      <c r="I30" s="727"/>
      <c r="J30" s="726"/>
      <c r="K30" s="727"/>
      <c r="L30" s="728"/>
      <c r="M30" s="729"/>
      <c r="N30" s="726"/>
      <c r="O30" s="727"/>
      <c r="P30" s="726"/>
      <c r="Q30" s="727"/>
      <c r="R30" s="726"/>
      <c r="S30" s="727"/>
      <c r="T30" s="728"/>
      <c r="U30" s="729"/>
      <c r="V30" s="726"/>
      <c r="W30" s="727"/>
      <c r="X30" s="726"/>
      <c r="Y30" s="727"/>
      <c r="Z30" s="726"/>
      <c r="AA30" s="727"/>
      <c r="AB30" s="728"/>
      <c r="AC30" s="729"/>
      <c r="AD30" s="726"/>
      <c r="AE30" s="727"/>
      <c r="AF30" s="726"/>
      <c r="AG30" s="727"/>
      <c r="AH30" s="726"/>
      <c r="AI30" s="727"/>
      <c r="AJ30" s="728"/>
      <c r="AK30" s="729"/>
      <c r="AL30" s="726"/>
      <c r="AM30" s="727"/>
      <c r="AN30" s="726"/>
      <c r="AO30" s="727"/>
      <c r="AP30" s="726"/>
      <c r="AQ30" s="727"/>
      <c r="AR30" s="728"/>
      <c r="AS30" s="729"/>
      <c r="AT30" s="726"/>
      <c r="AU30" s="727"/>
      <c r="AV30" s="726"/>
      <c r="AW30" s="727"/>
      <c r="AX30" s="726"/>
      <c r="AY30" s="727"/>
      <c r="AZ30" s="728"/>
      <c r="BA30" s="729"/>
      <c r="BB30" s="726"/>
      <c r="BC30" s="727"/>
      <c r="BD30" s="726"/>
      <c r="BE30" s="727"/>
      <c r="BF30" s="726"/>
      <c r="BG30" s="727"/>
      <c r="BH30" s="728"/>
      <c r="BI30" s="729"/>
      <c r="BJ30" s="726"/>
      <c r="BK30" s="727"/>
      <c r="BL30" s="726"/>
      <c r="BM30" s="727"/>
      <c r="BN30" s="726"/>
      <c r="BO30" s="727"/>
      <c r="BP30" s="728"/>
      <c r="BQ30" s="729"/>
    </row>
    <row r="31" spans="1:69" ht="30" hidden="1" customHeight="1">
      <c r="A31" s="598" t="s">
        <v>971</v>
      </c>
      <c r="B31" s="618" t="s">
        <v>972</v>
      </c>
      <c r="C31" s="470">
        <v>1975703</v>
      </c>
      <c r="D31" s="644">
        <v>2533818</v>
      </c>
      <c r="E31" s="725"/>
      <c r="F31" s="726"/>
      <c r="G31" s="727"/>
      <c r="H31" s="726"/>
      <c r="I31" s="727"/>
      <c r="J31" s="726"/>
      <c r="K31" s="727"/>
      <c r="L31" s="728"/>
      <c r="M31" s="729"/>
      <c r="N31" s="726"/>
      <c r="O31" s="727"/>
      <c r="P31" s="726"/>
      <c r="Q31" s="727"/>
      <c r="R31" s="726"/>
      <c r="S31" s="727"/>
      <c r="T31" s="728"/>
      <c r="U31" s="729"/>
      <c r="V31" s="726"/>
      <c r="W31" s="727"/>
      <c r="X31" s="726"/>
      <c r="Y31" s="727"/>
      <c r="Z31" s="726"/>
      <c r="AA31" s="727"/>
      <c r="AB31" s="728"/>
      <c r="AC31" s="729"/>
      <c r="AD31" s="726"/>
      <c r="AE31" s="727"/>
      <c r="AF31" s="726"/>
      <c r="AG31" s="727"/>
      <c r="AH31" s="726"/>
      <c r="AI31" s="727"/>
      <c r="AJ31" s="728"/>
      <c r="AK31" s="729"/>
      <c r="AL31" s="726"/>
      <c r="AM31" s="727"/>
      <c r="AN31" s="726"/>
      <c r="AO31" s="727"/>
      <c r="AP31" s="726"/>
      <c r="AQ31" s="727"/>
      <c r="AR31" s="728"/>
      <c r="AS31" s="729"/>
      <c r="AT31" s="726"/>
      <c r="AU31" s="727"/>
      <c r="AV31" s="726"/>
      <c r="AW31" s="727"/>
      <c r="AX31" s="726"/>
      <c r="AY31" s="727"/>
      <c r="AZ31" s="728"/>
      <c r="BA31" s="729"/>
      <c r="BB31" s="726"/>
      <c r="BC31" s="727"/>
      <c r="BD31" s="726"/>
      <c r="BE31" s="727"/>
      <c r="BF31" s="726"/>
      <c r="BG31" s="727"/>
      <c r="BH31" s="728"/>
      <c r="BI31" s="729"/>
      <c r="BJ31" s="726"/>
      <c r="BK31" s="727"/>
      <c r="BL31" s="726"/>
      <c r="BM31" s="727"/>
      <c r="BN31" s="726"/>
      <c r="BO31" s="727"/>
      <c r="BP31" s="728"/>
      <c r="BQ31" s="729"/>
    </row>
    <row r="32" spans="1:69" ht="30" hidden="1" customHeight="1">
      <c r="A32" s="598" t="s">
        <v>1146</v>
      </c>
      <c r="B32" s="618" t="s">
        <v>1147</v>
      </c>
      <c r="C32" s="470">
        <v>1975928</v>
      </c>
      <c r="D32" s="644">
        <v>2518724</v>
      </c>
      <c r="E32" s="725"/>
      <c r="F32" s="726"/>
      <c r="G32" s="727"/>
      <c r="H32" s="726"/>
      <c r="I32" s="727"/>
      <c r="J32" s="726"/>
      <c r="K32" s="727"/>
      <c r="L32" s="728"/>
      <c r="M32" s="729"/>
      <c r="N32" s="726"/>
      <c r="O32" s="727"/>
      <c r="P32" s="726"/>
      <c r="Q32" s="727"/>
      <c r="R32" s="726"/>
      <c r="S32" s="727"/>
      <c r="T32" s="728"/>
      <c r="U32" s="729"/>
      <c r="V32" s="726"/>
      <c r="W32" s="727"/>
      <c r="X32" s="726"/>
      <c r="Y32" s="727"/>
      <c r="Z32" s="726"/>
      <c r="AA32" s="727"/>
      <c r="AB32" s="728"/>
      <c r="AC32" s="729"/>
      <c r="AD32" s="726"/>
      <c r="AE32" s="727"/>
      <c r="AF32" s="726"/>
      <c r="AG32" s="727"/>
      <c r="AH32" s="726"/>
      <c r="AI32" s="727"/>
      <c r="AJ32" s="728"/>
      <c r="AK32" s="729"/>
      <c r="AL32" s="726"/>
      <c r="AM32" s="727"/>
      <c r="AN32" s="726"/>
      <c r="AO32" s="727"/>
      <c r="AP32" s="726"/>
      <c r="AQ32" s="727"/>
      <c r="AR32" s="728"/>
      <c r="AS32" s="729"/>
      <c r="AT32" s="726"/>
      <c r="AU32" s="727"/>
      <c r="AV32" s="726"/>
      <c r="AW32" s="727"/>
      <c r="AX32" s="726"/>
      <c r="AY32" s="727"/>
      <c r="AZ32" s="728"/>
      <c r="BA32" s="729"/>
      <c r="BB32" s="726"/>
      <c r="BC32" s="727"/>
      <c r="BD32" s="726"/>
      <c r="BE32" s="727"/>
      <c r="BF32" s="726"/>
      <c r="BG32" s="727"/>
      <c r="BH32" s="728"/>
      <c r="BI32" s="729"/>
      <c r="BJ32" s="726"/>
      <c r="BK32" s="727"/>
      <c r="BL32" s="726"/>
      <c r="BM32" s="727"/>
      <c r="BN32" s="726"/>
      <c r="BO32" s="727"/>
      <c r="BP32" s="728"/>
      <c r="BQ32" s="729"/>
    </row>
    <row r="33" spans="1:69" ht="30" hidden="1" customHeight="1">
      <c r="A33" s="598" t="s">
        <v>1027</v>
      </c>
      <c r="B33" s="618" t="s">
        <v>1028</v>
      </c>
      <c r="C33" s="470">
        <v>1975921</v>
      </c>
      <c r="D33" s="644">
        <v>2519897</v>
      </c>
      <c r="E33" s="725"/>
      <c r="F33" s="726"/>
      <c r="G33" s="727"/>
      <c r="H33" s="726"/>
      <c r="I33" s="727"/>
      <c r="J33" s="726"/>
      <c r="K33" s="727"/>
      <c r="L33" s="728"/>
      <c r="M33" s="729"/>
      <c r="N33" s="726"/>
      <c r="O33" s="727"/>
      <c r="P33" s="726"/>
      <c r="Q33" s="727"/>
      <c r="R33" s="726"/>
      <c r="S33" s="727"/>
      <c r="T33" s="728"/>
      <c r="U33" s="729"/>
      <c r="V33" s="726"/>
      <c r="W33" s="727"/>
      <c r="X33" s="726"/>
      <c r="Y33" s="727"/>
      <c r="Z33" s="726"/>
      <c r="AA33" s="727"/>
      <c r="AB33" s="728"/>
      <c r="AC33" s="729"/>
      <c r="AD33" s="726"/>
      <c r="AE33" s="727"/>
      <c r="AF33" s="726"/>
      <c r="AG33" s="727"/>
      <c r="AH33" s="726"/>
      <c r="AI33" s="727"/>
      <c r="AJ33" s="728"/>
      <c r="AK33" s="729"/>
      <c r="AL33" s="726"/>
      <c r="AM33" s="727"/>
      <c r="AN33" s="726"/>
      <c r="AO33" s="727"/>
      <c r="AP33" s="726"/>
      <c r="AQ33" s="727"/>
      <c r="AR33" s="728"/>
      <c r="AS33" s="729"/>
      <c r="AT33" s="726"/>
      <c r="AU33" s="727"/>
      <c r="AV33" s="726"/>
      <c r="AW33" s="727"/>
      <c r="AX33" s="726"/>
      <c r="AY33" s="727"/>
      <c r="AZ33" s="728"/>
      <c r="BA33" s="729"/>
      <c r="BB33" s="726"/>
      <c r="BC33" s="727"/>
      <c r="BD33" s="726"/>
      <c r="BE33" s="727"/>
      <c r="BF33" s="726"/>
      <c r="BG33" s="727"/>
      <c r="BH33" s="728"/>
      <c r="BI33" s="729"/>
      <c r="BJ33" s="726"/>
      <c r="BK33" s="727"/>
      <c r="BL33" s="726"/>
      <c r="BM33" s="727"/>
      <c r="BN33" s="726"/>
      <c r="BO33" s="727"/>
      <c r="BP33" s="728"/>
      <c r="BQ33" s="729"/>
    </row>
    <row r="34" spans="1:69" ht="30" hidden="1" customHeight="1">
      <c r="A34" s="598" t="s">
        <v>896</v>
      </c>
      <c r="B34" s="618" t="s">
        <v>656</v>
      </c>
      <c r="C34" s="470">
        <v>1975573</v>
      </c>
      <c r="D34" s="644">
        <v>2517851</v>
      </c>
      <c r="E34" s="725"/>
      <c r="F34" s="726"/>
      <c r="G34" s="727"/>
      <c r="H34" s="726"/>
      <c r="I34" s="727"/>
      <c r="J34" s="726"/>
      <c r="K34" s="727"/>
      <c r="L34" s="728"/>
      <c r="M34" s="729"/>
      <c r="N34" s="726"/>
      <c r="O34" s="727"/>
      <c r="P34" s="726"/>
      <c r="Q34" s="727"/>
      <c r="R34" s="726"/>
      <c r="S34" s="727"/>
      <c r="T34" s="728"/>
      <c r="U34" s="729"/>
      <c r="V34" s="726"/>
      <c r="W34" s="727"/>
      <c r="X34" s="726"/>
      <c r="Y34" s="727"/>
      <c r="Z34" s="726"/>
      <c r="AA34" s="727"/>
      <c r="AB34" s="728"/>
      <c r="AC34" s="729"/>
      <c r="AD34" s="726"/>
      <c r="AE34" s="727"/>
      <c r="AF34" s="726"/>
      <c r="AG34" s="727"/>
      <c r="AH34" s="726"/>
      <c r="AI34" s="727"/>
      <c r="AJ34" s="728"/>
      <c r="AK34" s="729"/>
      <c r="AL34" s="726"/>
      <c r="AM34" s="727"/>
      <c r="AN34" s="726"/>
      <c r="AO34" s="727"/>
      <c r="AP34" s="726"/>
      <c r="AQ34" s="727"/>
      <c r="AR34" s="728"/>
      <c r="AS34" s="729"/>
      <c r="AT34" s="726"/>
      <c r="AU34" s="727"/>
      <c r="AV34" s="726"/>
      <c r="AW34" s="727"/>
      <c r="AX34" s="726"/>
      <c r="AY34" s="727"/>
      <c r="AZ34" s="728"/>
      <c r="BA34" s="729"/>
      <c r="BB34" s="726"/>
      <c r="BC34" s="727"/>
      <c r="BD34" s="726"/>
      <c r="BE34" s="727"/>
      <c r="BF34" s="726"/>
      <c r="BG34" s="727"/>
      <c r="BH34" s="728"/>
      <c r="BI34" s="729"/>
      <c r="BJ34" s="726"/>
      <c r="BK34" s="727"/>
      <c r="BL34" s="726"/>
      <c r="BM34" s="727"/>
      <c r="BN34" s="726"/>
      <c r="BO34" s="727"/>
      <c r="BP34" s="728"/>
      <c r="BQ34" s="729"/>
    </row>
    <row r="35" spans="1:69" ht="30" hidden="1" customHeight="1">
      <c r="A35" s="598" t="s">
        <v>642</v>
      </c>
      <c r="B35" s="618" t="s">
        <v>977</v>
      </c>
      <c r="C35" s="470">
        <v>1975569</v>
      </c>
      <c r="D35" s="644">
        <v>2535745</v>
      </c>
      <c r="E35" s="725"/>
      <c r="F35" s="726"/>
      <c r="G35" s="727"/>
      <c r="H35" s="726"/>
      <c r="I35" s="727"/>
      <c r="J35" s="726"/>
      <c r="K35" s="727"/>
      <c r="L35" s="728"/>
      <c r="M35" s="729"/>
      <c r="N35" s="726"/>
      <c r="O35" s="727"/>
      <c r="P35" s="726"/>
      <c r="Q35" s="727"/>
      <c r="R35" s="726"/>
      <c r="S35" s="727"/>
      <c r="T35" s="728"/>
      <c r="U35" s="729"/>
      <c r="V35" s="726"/>
      <c r="W35" s="727"/>
      <c r="X35" s="726"/>
      <c r="Y35" s="727"/>
      <c r="Z35" s="726"/>
      <c r="AA35" s="727"/>
      <c r="AB35" s="728"/>
      <c r="AC35" s="729"/>
      <c r="AD35" s="726"/>
      <c r="AE35" s="727"/>
      <c r="AF35" s="726"/>
      <c r="AG35" s="727"/>
      <c r="AH35" s="726"/>
      <c r="AI35" s="727"/>
      <c r="AJ35" s="728"/>
      <c r="AK35" s="729"/>
      <c r="AL35" s="726"/>
      <c r="AM35" s="727"/>
      <c r="AN35" s="726"/>
      <c r="AO35" s="727"/>
      <c r="AP35" s="726"/>
      <c r="AQ35" s="727"/>
      <c r="AR35" s="728"/>
      <c r="AS35" s="729"/>
      <c r="AT35" s="726"/>
      <c r="AU35" s="727"/>
      <c r="AV35" s="726"/>
      <c r="AW35" s="727"/>
      <c r="AX35" s="726"/>
      <c r="AY35" s="727"/>
      <c r="AZ35" s="728"/>
      <c r="BA35" s="729"/>
      <c r="BB35" s="726"/>
      <c r="BC35" s="727"/>
      <c r="BD35" s="726"/>
      <c r="BE35" s="727"/>
      <c r="BF35" s="726"/>
      <c r="BG35" s="727"/>
      <c r="BH35" s="728"/>
      <c r="BI35" s="729"/>
      <c r="BJ35" s="726"/>
      <c r="BK35" s="727"/>
      <c r="BL35" s="726"/>
      <c r="BM35" s="727"/>
      <c r="BN35" s="726"/>
      <c r="BO35" s="727"/>
      <c r="BP35" s="728"/>
      <c r="BQ35" s="729"/>
    </row>
    <row r="36" spans="1:69" ht="30" hidden="1" customHeight="1">
      <c r="A36" s="598" t="s">
        <v>979</v>
      </c>
      <c r="B36" s="618" t="s">
        <v>980</v>
      </c>
      <c r="C36" s="470">
        <v>1975705</v>
      </c>
      <c r="D36" s="644">
        <v>2536642</v>
      </c>
      <c r="E36" s="725"/>
      <c r="F36" s="726"/>
      <c r="G36" s="727"/>
      <c r="H36" s="726"/>
      <c r="I36" s="727"/>
      <c r="J36" s="726"/>
      <c r="K36" s="727"/>
      <c r="L36" s="728"/>
      <c r="M36" s="729"/>
      <c r="N36" s="726"/>
      <c r="O36" s="727"/>
      <c r="P36" s="726"/>
      <c r="Q36" s="727"/>
      <c r="R36" s="726"/>
      <c r="S36" s="727"/>
      <c r="T36" s="728"/>
      <c r="U36" s="729"/>
      <c r="V36" s="726"/>
      <c r="W36" s="727"/>
      <c r="X36" s="726"/>
      <c r="Y36" s="727"/>
      <c r="Z36" s="726"/>
      <c r="AA36" s="727"/>
      <c r="AB36" s="728"/>
      <c r="AC36" s="729"/>
      <c r="AD36" s="726"/>
      <c r="AE36" s="727"/>
      <c r="AF36" s="726"/>
      <c r="AG36" s="727"/>
      <c r="AH36" s="726"/>
      <c r="AI36" s="727"/>
      <c r="AJ36" s="728"/>
      <c r="AK36" s="729"/>
      <c r="AL36" s="726"/>
      <c r="AM36" s="727"/>
      <c r="AN36" s="726"/>
      <c r="AO36" s="727"/>
      <c r="AP36" s="726"/>
      <c r="AQ36" s="727"/>
      <c r="AR36" s="728"/>
      <c r="AS36" s="729"/>
      <c r="AT36" s="726"/>
      <c r="AU36" s="727"/>
      <c r="AV36" s="726"/>
      <c r="AW36" s="727"/>
      <c r="AX36" s="726"/>
      <c r="AY36" s="727"/>
      <c r="AZ36" s="728"/>
      <c r="BA36" s="729"/>
      <c r="BB36" s="726"/>
      <c r="BC36" s="727"/>
      <c r="BD36" s="726"/>
      <c r="BE36" s="727"/>
      <c r="BF36" s="726"/>
      <c r="BG36" s="727"/>
      <c r="BH36" s="728"/>
      <c r="BI36" s="729"/>
      <c r="BJ36" s="726"/>
      <c r="BK36" s="727"/>
      <c r="BL36" s="726"/>
      <c r="BM36" s="727"/>
      <c r="BN36" s="726"/>
      <c r="BO36" s="727"/>
      <c r="BP36" s="728"/>
      <c r="BQ36" s="729"/>
    </row>
    <row r="37" spans="1:69" ht="30" hidden="1" customHeight="1">
      <c r="A37" s="598" t="s">
        <v>982</v>
      </c>
      <c r="B37" s="618" t="s">
        <v>983</v>
      </c>
      <c r="C37" s="470">
        <v>1976187</v>
      </c>
      <c r="D37" s="644">
        <v>2526582</v>
      </c>
      <c r="E37" s="725"/>
      <c r="F37" s="726"/>
      <c r="G37" s="727"/>
      <c r="H37" s="726"/>
      <c r="I37" s="727"/>
      <c r="J37" s="726"/>
      <c r="K37" s="727"/>
      <c r="L37" s="728"/>
      <c r="M37" s="729"/>
      <c r="N37" s="726"/>
      <c r="O37" s="727"/>
      <c r="P37" s="726"/>
      <c r="Q37" s="727"/>
      <c r="R37" s="726"/>
      <c r="S37" s="727"/>
      <c r="T37" s="728"/>
      <c r="U37" s="729"/>
      <c r="V37" s="726"/>
      <c r="W37" s="727"/>
      <c r="X37" s="726"/>
      <c r="Y37" s="727"/>
      <c r="Z37" s="726"/>
      <c r="AA37" s="727"/>
      <c r="AB37" s="728"/>
      <c r="AC37" s="729"/>
      <c r="AD37" s="726"/>
      <c r="AE37" s="727"/>
      <c r="AF37" s="726"/>
      <c r="AG37" s="727"/>
      <c r="AH37" s="726"/>
      <c r="AI37" s="727"/>
      <c r="AJ37" s="728"/>
      <c r="AK37" s="729"/>
      <c r="AL37" s="726"/>
      <c r="AM37" s="727"/>
      <c r="AN37" s="726"/>
      <c r="AO37" s="727"/>
      <c r="AP37" s="726"/>
      <c r="AQ37" s="727"/>
      <c r="AR37" s="728"/>
      <c r="AS37" s="729"/>
      <c r="AT37" s="726"/>
      <c r="AU37" s="727"/>
      <c r="AV37" s="726"/>
      <c r="AW37" s="727"/>
      <c r="AX37" s="726"/>
      <c r="AY37" s="727"/>
      <c r="AZ37" s="728"/>
      <c r="BA37" s="729"/>
      <c r="BB37" s="726"/>
      <c r="BC37" s="727"/>
      <c r="BD37" s="726"/>
      <c r="BE37" s="727"/>
      <c r="BF37" s="726"/>
      <c r="BG37" s="727"/>
      <c r="BH37" s="728"/>
      <c r="BI37" s="729"/>
      <c r="BJ37" s="726"/>
      <c r="BK37" s="727"/>
      <c r="BL37" s="726"/>
      <c r="BM37" s="727"/>
      <c r="BN37" s="726"/>
      <c r="BO37" s="727"/>
      <c r="BP37" s="728"/>
      <c r="BQ37" s="729"/>
    </row>
    <row r="38" spans="1:69" ht="30" hidden="1" customHeight="1">
      <c r="A38" s="598" t="s">
        <v>1148</v>
      </c>
      <c r="B38" s="618" t="s">
        <v>1152</v>
      </c>
      <c r="C38" s="645">
        <v>1976681</v>
      </c>
      <c r="D38" s="646">
        <v>2462053</v>
      </c>
      <c r="E38" s="725"/>
      <c r="F38" s="730"/>
      <c r="G38" s="731"/>
      <c r="H38" s="730"/>
      <c r="I38" s="731"/>
      <c r="J38" s="730"/>
      <c r="K38" s="731"/>
      <c r="L38" s="732"/>
      <c r="M38" s="733"/>
      <c r="N38" s="730"/>
      <c r="O38" s="731"/>
      <c r="P38" s="730"/>
      <c r="Q38" s="731"/>
      <c r="R38" s="730"/>
      <c r="S38" s="731"/>
      <c r="T38" s="732"/>
      <c r="U38" s="733"/>
      <c r="V38" s="730"/>
      <c r="W38" s="731"/>
      <c r="X38" s="730"/>
      <c r="Y38" s="731"/>
      <c r="Z38" s="730"/>
      <c r="AA38" s="731"/>
      <c r="AB38" s="732"/>
      <c r="AC38" s="733"/>
      <c r="AD38" s="730"/>
      <c r="AE38" s="731"/>
      <c r="AF38" s="730"/>
      <c r="AG38" s="731"/>
      <c r="AH38" s="730"/>
      <c r="AI38" s="731"/>
      <c r="AJ38" s="732"/>
      <c r="AK38" s="733"/>
      <c r="AL38" s="730"/>
      <c r="AM38" s="731"/>
      <c r="AN38" s="730"/>
      <c r="AO38" s="731"/>
      <c r="AP38" s="730"/>
      <c r="AQ38" s="731"/>
      <c r="AR38" s="732"/>
      <c r="AS38" s="733"/>
      <c r="AT38" s="730"/>
      <c r="AU38" s="731"/>
      <c r="AV38" s="730"/>
      <c r="AW38" s="731"/>
      <c r="AX38" s="730"/>
      <c r="AY38" s="731"/>
      <c r="AZ38" s="732"/>
      <c r="BA38" s="733"/>
      <c r="BB38" s="730"/>
      <c r="BC38" s="731"/>
      <c r="BD38" s="730"/>
      <c r="BE38" s="731"/>
      <c r="BF38" s="730"/>
      <c r="BG38" s="731"/>
      <c r="BH38" s="732"/>
      <c r="BI38" s="733"/>
      <c r="BJ38" s="730"/>
      <c r="BK38" s="731"/>
      <c r="BL38" s="730"/>
      <c r="BM38" s="731"/>
      <c r="BN38" s="730"/>
      <c r="BO38" s="731"/>
      <c r="BP38" s="732"/>
      <c r="BQ38" s="733"/>
    </row>
    <row r="39" spans="1:69" ht="30" hidden="1" customHeight="1">
      <c r="A39" s="598" t="s">
        <v>1150</v>
      </c>
      <c r="B39" s="618" t="s">
        <v>1151</v>
      </c>
      <c r="C39" s="645">
        <v>1976680</v>
      </c>
      <c r="D39" s="646">
        <v>2515231</v>
      </c>
      <c r="E39" s="725"/>
      <c r="F39" s="730"/>
      <c r="G39" s="731"/>
      <c r="H39" s="730"/>
      <c r="I39" s="731"/>
      <c r="J39" s="730"/>
      <c r="K39" s="731"/>
      <c r="L39" s="732"/>
      <c r="M39" s="733"/>
      <c r="N39" s="730"/>
      <c r="O39" s="731"/>
      <c r="P39" s="730"/>
      <c r="Q39" s="731"/>
      <c r="R39" s="730"/>
      <c r="S39" s="731"/>
      <c r="T39" s="732"/>
      <c r="U39" s="733"/>
      <c r="V39" s="730"/>
      <c r="W39" s="731"/>
      <c r="X39" s="730"/>
      <c r="Y39" s="731"/>
      <c r="Z39" s="730"/>
      <c r="AA39" s="731"/>
      <c r="AB39" s="732"/>
      <c r="AC39" s="733"/>
      <c r="AD39" s="730"/>
      <c r="AE39" s="731"/>
      <c r="AF39" s="730"/>
      <c r="AG39" s="731"/>
      <c r="AH39" s="730"/>
      <c r="AI39" s="731"/>
      <c r="AJ39" s="732"/>
      <c r="AK39" s="733"/>
      <c r="AL39" s="730"/>
      <c r="AM39" s="731"/>
      <c r="AN39" s="730"/>
      <c r="AO39" s="731"/>
      <c r="AP39" s="730"/>
      <c r="AQ39" s="731"/>
      <c r="AR39" s="732"/>
      <c r="AS39" s="733"/>
      <c r="AT39" s="730"/>
      <c r="AU39" s="731"/>
      <c r="AV39" s="730"/>
      <c r="AW39" s="731"/>
      <c r="AX39" s="730"/>
      <c r="AY39" s="731"/>
      <c r="AZ39" s="732"/>
      <c r="BA39" s="733"/>
      <c r="BB39" s="730"/>
      <c r="BC39" s="731"/>
      <c r="BD39" s="730"/>
      <c r="BE39" s="731"/>
      <c r="BF39" s="730"/>
      <c r="BG39" s="731"/>
      <c r="BH39" s="732"/>
      <c r="BI39" s="733"/>
      <c r="BJ39" s="730"/>
      <c r="BK39" s="731"/>
      <c r="BL39" s="730"/>
      <c r="BM39" s="731"/>
      <c r="BN39" s="730"/>
      <c r="BO39" s="731"/>
      <c r="BP39" s="732"/>
      <c r="BQ39" s="733"/>
    </row>
    <row r="40" spans="1:69" ht="30" hidden="1" customHeight="1">
      <c r="A40" s="598" t="s">
        <v>985</v>
      </c>
      <c r="B40" s="618" t="s">
        <v>986</v>
      </c>
      <c r="C40" s="645">
        <v>1975552</v>
      </c>
      <c r="D40" s="646">
        <v>2458409</v>
      </c>
    </row>
    <row r="41" spans="1:69" ht="30" hidden="1" customHeight="1">
      <c r="A41" s="598" t="s">
        <v>988</v>
      </c>
      <c r="B41" s="617" t="s">
        <v>989</v>
      </c>
      <c r="C41" s="645">
        <v>1976820</v>
      </c>
      <c r="D41" s="646">
        <v>2536524</v>
      </c>
    </row>
    <row r="42" spans="1:69" ht="30" hidden="1" customHeight="1">
      <c r="A42" s="598" t="s">
        <v>991</v>
      </c>
      <c r="B42" s="617" t="s">
        <v>992</v>
      </c>
      <c r="C42" s="645">
        <v>1975706</v>
      </c>
      <c r="D42" s="646">
        <v>2529192</v>
      </c>
    </row>
    <row r="43" spans="1:69" ht="30" hidden="1" customHeight="1" thickBot="1">
      <c r="A43" s="625"/>
      <c r="B43" s="626"/>
      <c r="C43" s="631"/>
      <c r="D43" s="632"/>
    </row>
    <row r="44" spans="1:69" ht="15.75" hidden="1" customHeight="1">
      <c r="A44" s="627"/>
      <c r="B44" s="628"/>
      <c r="C44" s="467"/>
      <c r="D44" s="467"/>
    </row>
    <row r="45" spans="1:69" ht="15.75" hidden="1" customHeight="1">
      <c r="A45" s="629"/>
      <c r="B45" s="619"/>
      <c r="C45" s="469"/>
      <c r="D45" s="469"/>
    </row>
    <row r="46" spans="1:69" ht="23.25" hidden="1" customHeight="1" thickBot="1">
      <c r="A46" s="630" t="s">
        <v>0</v>
      </c>
      <c r="B46" s="622"/>
      <c r="C46" s="471"/>
      <c r="D46" s="471"/>
    </row>
    <row r="47" spans="1:69" ht="34.9" hidden="1" customHeight="1">
      <c r="A47" s="614"/>
      <c r="B47" s="615"/>
      <c r="C47" s="647"/>
      <c r="D47" s="647"/>
    </row>
  </sheetData>
  <mergeCells count="4">
    <mergeCell ref="A2:X2"/>
    <mergeCell ref="A23:X23"/>
    <mergeCell ref="A3:D3"/>
    <mergeCell ref="A24:D24"/>
  </mergeCells>
  <pageMargins left="0.70866141732283472" right="0.70866141732283472" top="0.74803149606299213" bottom="0.74803149606299213" header="0.31496062992125984" footer="0.31496062992125984"/>
  <pageSetup paperSize="9" scale="51"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pageSetUpPr fitToPage="1"/>
  </sheetPr>
  <dimension ref="A1:BQ52"/>
  <sheetViews>
    <sheetView topLeftCell="A28" zoomScale="40" zoomScaleNormal="40" zoomScalePageLayoutView="58" workbookViewId="0">
      <selection activeCell="F44" sqref="F44"/>
    </sheetView>
  </sheetViews>
  <sheetFormatPr defaultRowHeight="14.45"/>
  <cols>
    <col min="1" max="1" width="48.5703125" style="606" customWidth="1"/>
    <col min="2" max="2" width="54" style="606" customWidth="1"/>
    <col min="3" max="4" width="20.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15"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c r="A2" s="2150" t="s">
        <v>44</v>
      </c>
      <c r="B2" s="2149"/>
      <c r="C2" s="2149"/>
      <c r="D2" s="2149"/>
      <c r="E2" s="2149"/>
      <c r="F2" s="2149"/>
      <c r="G2" s="2149"/>
      <c r="H2" s="2149"/>
      <c r="I2" s="2149"/>
      <c r="J2" s="2149"/>
      <c r="K2" s="2149"/>
      <c r="L2" s="2149"/>
      <c r="M2" s="2149"/>
      <c r="N2" s="2149"/>
      <c r="O2" s="2149"/>
      <c r="P2" s="2149"/>
      <c r="Q2" s="2149"/>
      <c r="R2" s="2149"/>
      <c r="S2" s="2149"/>
      <c r="T2" s="2149"/>
      <c r="U2" s="2149"/>
      <c r="V2" s="2149"/>
      <c r="W2" s="2149"/>
      <c r="X2" s="2151"/>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98" t="s">
        <v>47</v>
      </c>
      <c r="B3" s="2099"/>
      <c r="C3" s="2100"/>
      <c r="D3" s="2100"/>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c r="A4" s="590" t="s">
        <v>27</v>
      </c>
      <c r="B4" s="591" t="s">
        <v>28</v>
      </c>
      <c r="C4" s="150" t="s">
        <v>40</v>
      </c>
      <c r="D4" s="252"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ht="33" customHeight="1">
      <c r="A5" s="1008" t="s">
        <v>829</v>
      </c>
      <c r="B5" s="1012" t="s">
        <v>858</v>
      </c>
      <c r="C5" s="1016">
        <v>1973196</v>
      </c>
      <c r="D5" s="1017">
        <v>2536583</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ht="33" customHeight="1">
      <c r="A6" s="1009" t="s">
        <v>711</v>
      </c>
      <c r="B6" s="1013" t="s">
        <v>862</v>
      </c>
      <c r="C6" s="1018">
        <v>1975926</v>
      </c>
      <c r="D6" s="1019">
        <v>2464565</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ht="23.45">
      <c r="A7" s="1009" t="s">
        <v>722</v>
      </c>
      <c r="B7" s="1013" t="s">
        <v>863</v>
      </c>
      <c r="C7" s="1018">
        <v>1975919</v>
      </c>
      <c r="D7" s="1019">
        <v>2452982</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ht="23.45">
      <c r="A8" s="1009" t="s">
        <v>725</v>
      </c>
      <c r="B8" s="1013" t="s">
        <v>864</v>
      </c>
      <c r="C8" s="1018">
        <v>1875572</v>
      </c>
      <c r="D8" s="1019">
        <v>2461606</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ht="23.45">
      <c r="A9" s="1010" t="s">
        <v>728</v>
      </c>
      <c r="B9" s="1014" t="s">
        <v>865</v>
      </c>
      <c r="C9" s="1020">
        <v>1975578</v>
      </c>
      <c r="D9" s="1021">
        <v>2500529</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ht="23.45">
      <c r="A10" s="1009" t="s">
        <v>730</v>
      </c>
      <c r="B10" s="1013" t="s">
        <v>866</v>
      </c>
      <c r="C10" s="1018">
        <v>1966323</v>
      </c>
      <c r="D10" s="1019">
        <v>2505243</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ht="23.45">
      <c r="A11" s="1010" t="s">
        <v>648</v>
      </c>
      <c r="B11" s="1014" t="s">
        <v>867</v>
      </c>
      <c r="C11" s="1020">
        <v>1976819</v>
      </c>
      <c r="D11" s="1021">
        <v>2537157</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ht="23.45">
      <c r="A12" s="1010" t="s">
        <v>734</v>
      </c>
      <c r="B12" s="1014" t="s">
        <v>868</v>
      </c>
      <c r="C12" s="1022">
        <v>1975563</v>
      </c>
      <c r="D12" s="1023">
        <v>2539634</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ht="23.45">
      <c r="A13" s="1010" t="s">
        <v>869</v>
      </c>
      <c r="B13" s="1014" t="s">
        <v>870</v>
      </c>
      <c r="C13" s="1022">
        <v>1976675</v>
      </c>
      <c r="D13" s="1023">
        <v>2485282</v>
      </c>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ht="23.45">
      <c r="A14" s="1009" t="s">
        <v>736</v>
      </c>
      <c r="B14" s="1013" t="s">
        <v>871</v>
      </c>
      <c r="C14" s="1018">
        <v>1975915</v>
      </c>
      <c r="D14" s="1019">
        <v>2444414</v>
      </c>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ht="23.45">
      <c r="A15" s="1010" t="s">
        <v>738</v>
      </c>
      <c r="B15" s="1014" t="s">
        <v>872</v>
      </c>
      <c r="C15" s="1022">
        <v>1975566</v>
      </c>
      <c r="D15" s="1023">
        <v>2540095</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ht="23.45">
      <c r="A16" s="1009" t="s">
        <v>740</v>
      </c>
      <c r="B16" s="1013" t="s">
        <v>873</v>
      </c>
      <c r="C16" s="1018">
        <v>1975914</v>
      </c>
      <c r="D16" s="1019">
        <v>2466578</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ht="23.45">
      <c r="A17" s="1009" t="s">
        <v>742</v>
      </c>
      <c r="B17" s="1013" t="s">
        <v>874</v>
      </c>
      <c r="C17" s="1018">
        <v>1975923</v>
      </c>
      <c r="D17" s="1019">
        <v>2491129</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ht="47.1">
      <c r="A18" s="1009" t="s">
        <v>834</v>
      </c>
      <c r="B18" s="1013" t="s">
        <v>1153</v>
      </c>
      <c r="C18" s="1018">
        <v>1975950</v>
      </c>
      <c r="D18" s="1019">
        <v>2497051</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ht="23.45">
      <c r="A19" s="1010" t="s">
        <v>823</v>
      </c>
      <c r="B19" s="1014" t="s">
        <v>877</v>
      </c>
      <c r="C19" s="1020">
        <v>1976743</v>
      </c>
      <c r="D19" s="1021">
        <v>2537347</v>
      </c>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ht="23.45">
      <c r="A20" s="1010" t="s">
        <v>748</v>
      </c>
      <c r="B20" s="1014" t="s">
        <v>878</v>
      </c>
      <c r="C20" s="1022">
        <v>1975702</v>
      </c>
      <c r="D20" s="1023">
        <v>2522486</v>
      </c>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ht="23.45">
      <c r="A21" s="1010" t="s">
        <v>834</v>
      </c>
      <c r="B21" s="1014" t="s">
        <v>880</v>
      </c>
      <c r="C21" s="1020">
        <v>1975701</v>
      </c>
      <c r="D21" s="1021">
        <v>2534208</v>
      </c>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ht="23.45">
      <c r="A22" s="1009" t="s">
        <v>831</v>
      </c>
      <c r="B22" s="1013" t="s">
        <v>881</v>
      </c>
      <c r="C22" s="1018">
        <v>1975913</v>
      </c>
      <c r="D22" s="1019">
        <v>2506201</v>
      </c>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c r="BB22" s="726"/>
      <c r="BC22" s="727"/>
      <c r="BD22" s="726"/>
      <c r="BE22" s="727"/>
      <c r="BF22" s="726"/>
      <c r="BG22" s="727"/>
      <c r="BH22" s="728"/>
      <c r="BI22" s="729"/>
      <c r="BJ22" s="726"/>
      <c r="BK22" s="727"/>
      <c r="BL22" s="726"/>
      <c r="BM22" s="727"/>
      <c r="BN22" s="726"/>
      <c r="BO22" s="727"/>
      <c r="BP22" s="728"/>
      <c r="BQ22" s="729"/>
    </row>
    <row r="23" spans="1:69" ht="23.45">
      <c r="A23" s="1009" t="s">
        <v>754</v>
      </c>
      <c r="B23" s="1013" t="s">
        <v>882</v>
      </c>
      <c r="C23" s="1018">
        <v>1975924</v>
      </c>
      <c r="D23" s="1019">
        <v>2505160</v>
      </c>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ht="23.45">
      <c r="A24" s="1011" t="s">
        <v>883</v>
      </c>
      <c r="B24" s="1015" t="s">
        <v>884</v>
      </c>
      <c r="C24" s="1024">
        <v>1975918</v>
      </c>
      <c r="D24" s="1025">
        <v>2490689</v>
      </c>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c r="BB24" s="726"/>
      <c r="BC24" s="727"/>
      <c r="BD24" s="726"/>
      <c r="BE24" s="727"/>
      <c r="BF24" s="726"/>
      <c r="BG24" s="727"/>
      <c r="BH24" s="728"/>
      <c r="BI24" s="729"/>
      <c r="BJ24" s="726"/>
      <c r="BK24" s="727"/>
      <c r="BL24" s="726"/>
      <c r="BM24" s="727"/>
      <c r="BN24" s="726"/>
      <c r="BO24" s="727"/>
      <c r="BP24" s="728"/>
      <c r="BQ24" s="729"/>
    </row>
    <row r="25" spans="1:69" s="213" customFormat="1">
      <c r="A25" s="592"/>
      <c r="B25" s="593"/>
      <c r="C25" s="588"/>
      <c r="D25" s="589"/>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c r="BB25" s="726"/>
      <c r="BC25" s="727"/>
      <c r="BD25" s="726"/>
      <c r="BE25" s="727"/>
      <c r="BF25" s="726"/>
      <c r="BG25" s="727"/>
      <c r="BH25" s="728"/>
      <c r="BI25" s="729"/>
      <c r="BJ25" s="726"/>
      <c r="BK25" s="727"/>
      <c r="BL25" s="726"/>
      <c r="BM25" s="727"/>
      <c r="BN25" s="726"/>
      <c r="BO25" s="727"/>
      <c r="BP25" s="728"/>
      <c r="BQ25" s="729"/>
    </row>
    <row r="26" spans="1:69" s="213" customFormat="1" ht="15" thickBot="1">
      <c r="A26" s="611"/>
      <c r="B26" s="611"/>
      <c r="C26" s="250"/>
      <c r="D26" s="250"/>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c r="BB26" s="726"/>
      <c r="BC26" s="727"/>
      <c r="BD26" s="726"/>
      <c r="BE26" s="727"/>
      <c r="BF26" s="726"/>
      <c r="BG26" s="727"/>
      <c r="BH26" s="728"/>
      <c r="BI26" s="729"/>
      <c r="BJ26" s="726"/>
      <c r="BK26" s="727"/>
      <c r="BL26" s="726"/>
      <c r="BM26" s="727"/>
      <c r="BN26" s="726"/>
      <c r="BO26" s="727"/>
      <c r="BP26" s="728"/>
      <c r="BQ26" s="729"/>
    </row>
    <row r="27" spans="1:69" s="425" customFormat="1" ht="26.45" thickBot="1">
      <c r="A27" s="2150" t="s">
        <v>44</v>
      </c>
      <c r="B27" s="2149"/>
      <c r="C27" s="2149"/>
      <c r="D27" s="2149"/>
      <c r="E27" s="2149"/>
      <c r="F27" s="2149"/>
      <c r="G27" s="2149"/>
      <c r="H27" s="2149"/>
      <c r="I27" s="2149"/>
      <c r="J27" s="2149"/>
      <c r="K27" s="2149"/>
      <c r="L27" s="2149"/>
      <c r="M27" s="2149"/>
      <c r="N27" s="2149"/>
      <c r="O27" s="2149"/>
      <c r="P27" s="2149"/>
      <c r="Q27" s="2149"/>
      <c r="R27" s="2149"/>
      <c r="S27" s="2149"/>
      <c r="T27" s="2149"/>
      <c r="U27" s="2149"/>
      <c r="V27" s="2149"/>
      <c r="W27" s="2149"/>
      <c r="X27" s="2151"/>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c r="BB27" s="726"/>
      <c r="BC27" s="727"/>
      <c r="BD27" s="726"/>
      <c r="BE27" s="727"/>
      <c r="BF27" s="726"/>
      <c r="BG27" s="727"/>
      <c r="BH27" s="728"/>
      <c r="BI27" s="729"/>
      <c r="BJ27" s="726"/>
      <c r="BK27" s="727"/>
      <c r="BL27" s="726"/>
      <c r="BM27" s="727"/>
      <c r="BN27" s="726"/>
      <c r="BO27" s="727"/>
      <c r="BP27" s="728"/>
      <c r="BQ27" s="729"/>
    </row>
    <row r="28" spans="1:69" ht="34.9" customHeight="1" thickBot="1">
      <c r="A28" s="2110" t="s">
        <v>21</v>
      </c>
      <c r="B28" s="2111"/>
      <c r="C28" s="2112"/>
      <c r="D28" s="2112"/>
      <c r="E28" s="725"/>
      <c r="F28" s="726"/>
      <c r="G28" s="727"/>
      <c r="H28" s="726"/>
      <c r="I28" s="727"/>
      <c r="J28" s="726"/>
      <c r="K28" s="727"/>
      <c r="L28" s="728"/>
      <c r="M28" s="729"/>
      <c r="N28" s="726"/>
      <c r="O28" s="727"/>
      <c r="P28" s="726"/>
      <c r="Q28" s="727"/>
      <c r="R28" s="726"/>
      <c r="S28" s="727"/>
      <c r="T28" s="728"/>
      <c r="U28" s="729"/>
      <c r="V28" s="726"/>
      <c r="W28" s="727"/>
      <c r="X28" s="726"/>
      <c r="Y28" s="727"/>
      <c r="Z28" s="726"/>
      <c r="AA28" s="727"/>
      <c r="AB28" s="728"/>
      <c r="AC28" s="729"/>
      <c r="AD28" s="726"/>
      <c r="AE28" s="727"/>
      <c r="AF28" s="726"/>
      <c r="AG28" s="727"/>
      <c r="AH28" s="726"/>
      <c r="AI28" s="727"/>
      <c r="AJ28" s="728"/>
      <c r="AK28" s="729"/>
      <c r="AL28" s="726"/>
      <c r="AM28" s="727"/>
      <c r="AN28" s="726"/>
      <c r="AO28" s="727"/>
      <c r="AP28" s="726"/>
      <c r="AQ28" s="727"/>
      <c r="AR28" s="728"/>
      <c r="AS28" s="729"/>
      <c r="AT28" s="726"/>
      <c r="AU28" s="727"/>
      <c r="AV28" s="726"/>
      <c r="AW28" s="727"/>
      <c r="AX28" s="726"/>
      <c r="AY28" s="727"/>
      <c r="AZ28" s="728"/>
      <c r="BA28" s="729"/>
      <c r="BB28" s="726"/>
      <c r="BC28" s="727"/>
      <c r="BD28" s="726"/>
      <c r="BE28" s="727"/>
      <c r="BF28" s="726"/>
      <c r="BG28" s="727"/>
      <c r="BH28" s="728"/>
      <c r="BI28" s="729"/>
      <c r="BJ28" s="726"/>
      <c r="BK28" s="727"/>
      <c r="BL28" s="726"/>
      <c r="BM28" s="727"/>
      <c r="BN28" s="726"/>
      <c r="BO28" s="727"/>
      <c r="BP28" s="728"/>
      <c r="BQ28" s="729"/>
    </row>
    <row r="29" spans="1:69" ht="72.75" customHeight="1" thickBot="1">
      <c r="A29" s="612" t="s">
        <v>27</v>
      </c>
      <c r="B29" s="613" t="s">
        <v>28</v>
      </c>
      <c r="C29" s="536" t="s">
        <v>40</v>
      </c>
      <c r="D29" s="252" t="s">
        <v>41</v>
      </c>
      <c r="E29" s="725"/>
      <c r="F29" s="726"/>
      <c r="G29" s="727"/>
      <c r="H29" s="726"/>
      <c r="I29" s="727"/>
      <c r="J29" s="726"/>
      <c r="K29" s="727"/>
      <c r="L29" s="728"/>
      <c r="M29" s="729"/>
      <c r="N29" s="726"/>
      <c r="O29" s="727"/>
      <c r="P29" s="726"/>
      <c r="Q29" s="727"/>
      <c r="R29" s="726"/>
      <c r="S29" s="727"/>
      <c r="T29" s="728"/>
      <c r="U29" s="729"/>
      <c r="V29" s="726"/>
      <c r="W29" s="727"/>
      <c r="X29" s="726"/>
      <c r="Y29" s="727"/>
      <c r="Z29" s="726"/>
      <c r="AA29" s="727"/>
      <c r="AB29" s="728"/>
      <c r="AC29" s="729"/>
      <c r="AD29" s="726"/>
      <c r="AE29" s="727"/>
      <c r="AF29" s="726"/>
      <c r="AG29" s="727"/>
      <c r="AH29" s="726"/>
      <c r="AI29" s="727"/>
      <c r="AJ29" s="728"/>
      <c r="AK29" s="729"/>
      <c r="AL29" s="726"/>
      <c r="AM29" s="727"/>
      <c r="AN29" s="726"/>
      <c r="AO29" s="727"/>
      <c r="AP29" s="726"/>
      <c r="AQ29" s="727"/>
      <c r="AR29" s="728"/>
      <c r="AS29" s="729"/>
      <c r="AT29" s="726"/>
      <c r="AU29" s="727"/>
      <c r="AV29" s="726"/>
      <c r="AW29" s="727"/>
      <c r="AX29" s="726"/>
      <c r="AY29" s="727"/>
      <c r="AZ29" s="728"/>
      <c r="BA29" s="729"/>
      <c r="BB29" s="726"/>
      <c r="BC29" s="727"/>
      <c r="BD29" s="726"/>
      <c r="BE29" s="727"/>
      <c r="BF29" s="726"/>
      <c r="BG29" s="727"/>
      <c r="BH29" s="728"/>
      <c r="BI29" s="729"/>
      <c r="BJ29" s="726"/>
      <c r="BK29" s="727"/>
      <c r="BL29" s="726"/>
      <c r="BM29" s="727"/>
      <c r="BN29" s="726"/>
      <c r="BO29" s="727"/>
      <c r="BP29" s="728"/>
      <c r="BQ29" s="729"/>
    </row>
    <row r="30" spans="1:69" s="436" customFormat="1" ht="30" customHeight="1">
      <c r="A30" s="594" t="s">
        <v>711</v>
      </c>
      <c r="B30" s="595" t="s">
        <v>1154</v>
      </c>
      <c r="C30" s="583">
        <v>1975926</v>
      </c>
      <c r="D30" s="578">
        <v>2464565</v>
      </c>
      <c r="E30" s="725"/>
      <c r="F30" s="726"/>
      <c r="G30" s="727"/>
      <c r="H30" s="726"/>
      <c r="I30" s="727"/>
      <c r="J30" s="726"/>
      <c r="K30" s="727"/>
      <c r="L30" s="728"/>
      <c r="M30" s="729"/>
      <c r="N30" s="726"/>
      <c r="O30" s="727"/>
      <c r="P30" s="726"/>
      <c r="Q30" s="727"/>
      <c r="R30" s="726"/>
      <c r="S30" s="727"/>
      <c r="T30" s="728"/>
      <c r="U30" s="729"/>
      <c r="V30" s="726"/>
      <c r="W30" s="727"/>
      <c r="X30" s="726"/>
      <c r="Y30" s="727"/>
      <c r="Z30" s="726"/>
      <c r="AA30" s="727"/>
      <c r="AB30" s="728"/>
      <c r="AC30" s="729"/>
      <c r="AD30" s="726"/>
      <c r="AE30" s="727"/>
      <c r="AF30" s="726"/>
      <c r="AG30" s="727"/>
      <c r="AH30" s="726"/>
      <c r="AI30" s="727"/>
      <c r="AJ30" s="728"/>
      <c r="AK30" s="729"/>
      <c r="AL30" s="726"/>
      <c r="AM30" s="727"/>
      <c r="AN30" s="726"/>
      <c r="AO30" s="727"/>
      <c r="AP30" s="726"/>
      <c r="AQ30" s="727"/>
      <c r="AR30" s="728"/>
      <c r="AS30" s="729"/>
      <c r="AT30" s="726"/>
      <c r="AU30" s="727"/>
      <c r="AV30" s="726"/>
      <c r="AW30" s="727"/>
      <c r="AX30" s="726"/>
      <c r="AY30" s="727"/>
      <c r="AZ30" s="728"/>
      <c r="BA30" s="729"/>
      <c r="BB30" s="726"/>
      <c r="BC30" s="727"/>
      <c r="BD30" s="726"/>
      <c r="BE30" s="727"/>
      <c r="BF30" s="726"/>
      <c r="BG30" s="727"/>
      <c r="BH30" s="728"/>
      <c r="BI30" s="729"/>
      <c r="BJ30" s="726"/>
      <c r="BK30" s="727"/>
      <c r="BL30" s="726"/>
      <c r="BM30" s="727"/>
      <c r="BN30" s="726"/>
      <c r="BO30" s="727"/>
      <c r="BP30" s="728"/>
      <c r="BQ30" s="729"/>
    </row>
    <row r="31" spans="1:69" s="436" customFormat="1" ht="30" customHeight="1">
      <c r="A31" s="596" t="s">
        <v>722</v>
      </c>
      <c r="B31" s="597" t="s">
        <v>863</v>
      </c>
      <c r="C31" s="584">
        <v>1975919</v>
      </c>
      <c r="D31" s="579">
        <v>2452982</v>
      </c>
      <c r="E31" s="725"/>
      <c r="F31" s="726"/>
      <c r="G31" s="727"/>
      <c r="H31" s="726"/>
      <c r="I31" s="727"/>
      <c r="J31" s="726"/>
      <c r="K31" s="727"/>
      <c r="L31" s="728"/>
      <c r="M31" s="729"/>
      <c r="N31" s="726"/>
      <c r="O31" s="727"/>
      <c r="P31" s="726"/>
      <c r="Q31" s="727"/>
      <c r="R31" s="726"/>
      <c r="S31" s="727"/>
      <c r="T31" s="728"/>
      <c r="U31" s="729"/>
      <c r="V31" s="726"/>
      <c r="W31" s="727"/>
      <c r="X31" s="726"/>
      <c r="Y31" s="727"/>
      <c r="Z31" s="726"/>
      <c r="AA31" s="727"/>
      <c r="AB31" s="728"/>
      <c r="AC31" s="729"/>
      <c r="AD31" s="726"/>
      <c r="AE31" s="727"/>
      <c r="AF31" s="726"/>
      <c r="AG31" s="727"/>
      <c r="AH31" s="726"/>
      <c r="AI31" s="727"/>
      <c r="AJ31" s="728"/>
      <c r="AK31" s="729"/>
      <c r="AL31" s="726"/>
      <c r="AM31" s="727"/>
      <c r="AN31" s="726"/>
      <c r="AO31" s="727"/>
      <c r="AP31" s="726"/>
      <c r="AQ31" s="727"/>
      <c r="AR31" s="728"/>
      <c r="AS31" s="729"/>
      <c r="AT31" s="726"/>
      <c r="AU31" s="727"/>
      <c r="AV31" s="726"/>
      <c r="AW31" s="727"/>
      <c r="AX31" s="726"/>
      <c r="AY31" s="727"/>
      <c r="AZ31" s="728"/>
      <c r="BA31" s="729"/>
      <c r="BB31" s="726"/>
      <c r="BC31" s="727"/>
      <c r="BD31" s="726"/>
      <c r="BE31" s="727"/>
      <c r="BF31" s="726"/>
      <c r="BG31" s="727"/>
      <c r="BH31" s="728"/>
      <c r="BI31" s="729"/>
      <c r="BJ31" s="726"/>
      <c r="BK31" s="727"/>
      <c r="BL31" s="726"/>
      <c r="BM31" s="727"/>
      <c r="BN31" s="726"/>
      <c r="BO31" s="727"/>
      <c r="BP31" s="728"/>
      <c r="BQ31" s="729"/>
    </row>
    <row r="32" spans="1:69" s="436" customFormat="1" ht="30" customHeight="1">
      <c r="A32" s="596" t="s">
        <v>725</v>
      </c>
      <c r="B32" s="597" t="s">
        <v>1155</v>
      </c>
      <c r="C32" s="584">
        <v>1875572</v>
      </c>
      <c r="D32" s="579">
        <v>2461606</v>
      </c>
      <c r="E32" s="725"/>
      <c r="F32" s="726"/>
      <c r="G32" s="727"/>
      <c r="H32" s="726"/>
      <c r="I32" s="727"/>
      <c r="J32" s="726"/>
      <c r="K32" s="727"/>
      <c r="L32" s="728"/>
      <c r="M32" s="729"/>
      <c r="N32" s="726"/>
      <c r="O32" s="727"/>
      <c r="P32" s="726"/>
      <c r="Q32" s="727"/>
      <c r="R32" s="726"/>
      <c r="S32" s="727"/>
      <c r="T32" s="728"/>
      <c r="U32" s="729"/>
      <c r="V32" s="726"/>
      <c r="W32" s="727"/>
      <c r="X32" s="726"/>
      <c r="Y32" s="727"/>
      <c r="Z32" s="726"/>
      <c r="AA32" s="727"/>
      <c r="AB32" s="728"/>
      <c r="AC32" s="729"/>
      <c r="AD32" s="726"/>
      <c r="AE32" s="727"/>
      <c r="AF32" s="726"/>
      <c r="AG32" s="727"/>
      <c r="AH32" s="726"/>
      <c r="AI32" s="727"/>
      <c r="AJ32" s="728"/>
      <c r="AK32" s="729"/>
      <c r="AL32" s="726"/>
      <c r="AM32" s="727"/>
      <c r="AN32" s="726"/>
      <c r="AO32" s="727"/>
      <c r="AP32" s="726"/>
      <c r="AQ32" s="727"/>
      <c r="AR32" s="728"/>
      <c r="AS32" s="729"/>
      <c r="AT32" s="726"/>
      <c r="AU32" s="727"/>
      <c r="AV32" s="726"/>
      <c r="AW32" s="727"/>
      <c r="AX32" s="726"/>
      <c r="AY32" s="727"/>
      <c r="AZ32" s="728"/>
      <c r="BA32" s="729"/>
      <c r="BB32" s="726"/>
      <c r="BC32" s="727"/>
      <c r="BD32" s="726"/>
      <c r="BE32" s="727"/>
      <c r="BF32" s="726"/>
      <c r="BG32" s="727"/>
      <c r="BH32" s="728"/>
      <c r="BI32" s="729"/>
      <c r="BJ32" s="726"/>
      <c r="BK32" s="727"/>
      <c r="BL32" s="726"/>
      <c r="BM32" s="727"/>
      <c r="BN32" s="726"/>
      <c r="BO32" s="727"/>
      <c r="BP32" s="728"/>
      <c r="BQ32" s="729"/>
    </row>
    <row r="33" spans="1:69" s="436" customFormat="1" ht="30" customHeight="1">
      <c r="A33" s="598" t="s">
        <v>728</v>
      </c>
      <c r="B33" s="599" t="s">
        <v>865</v>
      </c>
      <c r="C33" s="585">
        <v>1975578</v>
      </c>
      <c r="D33" s="580">
        <v>2500529</v>
      </c>
      <c r="E33" s="725"/>
      <c r="F33" s="726"/>
      <c r="G33" s="727"/>
      <c r="H33" s="726"/>
      <c r="I33" s="727"/>
      <c r="J33" s="726"/>
      <c r="K33" s="727"/>
      <c r="L33" s="728"/>
      <c r="M33" s="729"/>
      <c r="N33" s="726"/>
      <c r="O33" s="727"/>
      <c r="P33" s="726"/>
      <c r="Q33" s="727"/>
      <c r="R33" s="726"/>
      <c r="S33" s="727"/>
      <c r="T33" s="728"/>
      <c r="U33" s="729"/>
      <c r="V33" s="726"/>
      <c r="W33" s="727"/>
      <c r="X33" s="726"/>
      <c r="Y33" s="727"/>
      <c r="Z33" s="726"/>
      <c r="AA33" s="727"/>
      <c r="AB33" s="728"/>
      <c r="AC33" s="729"/>
      <c r="AD33" s="726"/>
      <c r="AE33" s="727"/>
      <c r="AF33" s="726"/>
      <c r="AG33" s="727"/>
      <c r="AH33" s="726"/>
      <c r="AI33" s="727"/>
      <c r="AJ33" s="728"/>
      <c r="AK33" s="729"/>
      <c r="AL33" s="726"/>
      <c r="AM33" s="727"/>
      <c r="AN33" s="726"/>
      <c r="AO33" s="727"/>
      <c r="AP33" s="726"/>
      <c r="AQ33" s="727"/>
      <c r="AR33" s="728"/>
      <c r="AS33" s="729"/>
      <c r="AT33" s="726"/>
      <c r="AU33" s="727"/>
      <c r="AV33" s="726"/>
      <c r="AW33" s="727"/>
      <c r="AX33" s="726"/>
      <c r="AY33" s="727"/>
      <c r="AZ33" s="728"/>
      <c r="BA33" s="729"/>
      <c r="BB33" s="726"/>
      <c r="BC33" s="727"/>
      <c r="BD33" s="726"/>
      <c r="BE33" s="727"/>
      <c r="BF33" s="726"/>
      <c r="BG33" s="727"/>
      <c r="BH33" s="728"/>
      <c r="BI33" s="729"/>
      <c r="BJ33" s="726"/>
      <c r="BK33" s="727"/>
      <c r="BL33" s="726"/>
      <c r="BM33" s="727"/>
      <c r="BN33" s="726"/>
      <c r="BO33" s="727"/>
      <c r="BP33" s="728"/>
      <c r="BQ33" s="729"/>
    </row>
    <row r="34" spans="1:69" s="436" customFormat="1" ht="30" customHeight="1">
      <c r="A34" s="596" t="s">
        <v>730</v>
      </c>
      <c r="B34" s="597" t="s">
        <v>866</v>
      </c>
      <c r="C34" s="584">
        <v>1966323</v>
      </c>
      <c r="D34" s="579">
        <v>2505243</v>
      </c>
      <c r="E34" s="725"/>
      <c r="F34" s="726"/>
      <c r="G34" s="727"/>
      <c r="H34" s="726"/>
      <c r="I34" s="727"/>
      <c r="J34" s="726"/>
      <c r="K34" s="727"/>
      <c r="L34" s="728"/>
      <c r="M34" s="729"/>
      <c r="N34" s="726"/>
      <c r="O34" s="727"/>
      <c r="P34" s="726"/>
      <c r="Q34" s="727"/>
      <c r="R34" s="726"/>
      <c r="S34" s="727"/>
      <c r="T34" s="728"/>
      <c r="U34" s="729"/>
      <c r="V34" s="726"/>
      <c r="W34" s="727"/>
      <c r="X34" s="726"/>
      <c r="Y34" s="727"/>
      <c r="Z34" s="726"/>
      <c r="AA34" s="727"/>
      <c r="AB34" s="728"/>
      <c r="AC34" s="729"/>
      <c r="AD34" s="726"/>
      <c r="AE34" s="727"/>
      <c r="AF34" s="726"/>
      <c r="AG34" s="727"/>
      <c r="AH34" s="726"/>
      <c r="AI34" s="727"/>
      <c r="AJ34" s="728"/>
      <c r="AK34" s="729"/>
      <c r="AL34" s="726"/>
      <c r="AM34" s="727"/>
      <c r="AN34" s="726"/>
      <c r="AO34" s="727"/>
      <c r="AP34" s="726"/>
      <c r="AQ34" s="727"/>
      <c r="AR34" s="728"/>
      <c r="AS34" s="729"/>
      <c r="AT34" s="726"/>
      <c r="AU34" s="727"/>
      <c r="AV34" s="726"/>
      <c r="AW34" s="727"/>
      <c r="AX34" s="726"/>
      <c r="AY34" s="727"/>
      <c r="AZ34" s="728"/>
      <c r="BA34" s="729"/>
      <c r="BB34" s="726"/>
      <c r="BC34" s="727"/>
      <c r="BD34" s="726"/>
      <c r="BE34" s="727"/>
      <c r="BF34" s="726"/>
      <c r="BG34" s="727"/>
      <c r="BH34" s="728"/>
      <c r="BI34" s="729"/>
      <c r="BJ34" s="726"/>
      <c r="BK34" s="727"/>
      <c r="BL34" s="726"/>
      <c r="BM34" s="727"/>
      <c r="BN34" s="726"/>
      <c r="BO34" s="727"/>
      <c r="BP34" s="728"/>
      <c r="BQ34" s="729"/>
    </row>
    <row r="35" spans="1:69" s="436" customFormat="1" ht="30" customHeight="1">
      <c r="A35" s="598" t="s">
        <v>648</v>
      </c>
      <c r="B35" s="599" t="s">
        <v>867</v>
      </c>
      <c r="C35" s="585">
        <v>1976819</v>
      </c>
      <c r="D35" s="580">
        <v>2537157</v>
      </c>
      <c r="E35" s="725"/>
      <c r="F35" s="726"/>
      <c r="G35" s="727"/>
      <c r="H35" s="726"/>
      <c r="I35" s="727"/>
      <c r="J35" s="726"/>
      <c r="K35" s="727"/>
      <c r="L35" s="728"/>
      <c r="M35" s="729"/>
      <c r="N35" s="726"/>
      <c r="O35" s="727"/>
      <c r="P35" s="726"/>
      <c r="Q35" s="727"/>
      <c r="R35" s="726"/>
      <c r="S35" s="727"/>
      <c r="T35" s="728"/>
      <c r="U35" s="729"/>
      <c r="V35" s="726"/>
      <c r="W35" s="727"/>
      <c r="X35" s="726"/>
      <c r="Y35" s="727"/>
      <c r="Z35" s="726"/>
      <c r="AA35" s="727"/>
      <c r="AB35" s="728"/>
      <c r="AC35" s="729"/>
      <c r="AD35" s="726"/>
      <c r="AE35" s="727"/>
      <c r="AF35" s="726"/>
      <c r="AG35" s="727"/>
      <c r="AH35" s="726"/>
      <c r="AI35" s="727"/>
      <c r="AJ35" s="728"/>
      <c r="AK35" s="729"/>
      <c r="AL35" s="726"/>
      <c r="AM35" s="727"/>
      <c r="AN35" s="726"/>
      <c r="AO35" s="727"/>
      <c r="AP35" s="726"/>
      <c r="AQ35" s="727"/>
      <c r="AR35" s="728"/>
      <c r="AS35" s="729"/>
      <c r="AT35" s="726"/>
      <c r="AU35" s="727"/>
      <c r="AV35" s="726"/>
      <c r="AW35" s="727"/>
      <c r="AX35" s="726"/>
      <c r="AY35" s="727"/>
      <c r="AZ35" s="728"/>
      <c r="BA35" s="729"/>
      <c r="BB35" s="726"/>
      <c r="BC35" s="727"/>
      <c r="BD35" s="726"/>
      <c r="BE35" s="727"/>
      <c r="BF35" s="726"/>
      <c r="BG35" s="727"/>
      <c r="BH35" s="728"/>
      <c r="BI35" s="729"/>
      <c r="BJ35" s="726"/>
      <c r="BK35" s="727"/>
      <c r="BL35" s="726"/>
      <c r="BM35" s="727"/>
      <c r="BN35" s="726"/>
      <c r="BO35" s="727"/>
      <c r="BP35" s="728"/>
      <c r="BQ35" s="729"/>
    </row>
    <row r="36" spans="1:69" s="436" customFormat="1" ht="30" customHeight="1">
      <c r="A36" s="598" t="s">
        <v>734</v>
      </c>
      <c r="B36" s="599" t="s">
        <v>868</v>
      </c>
      <c r="C36" s="586">
        <v>1975563</v>
      </c>
      <c r="D36" s="581">
        <v>2539634</v>
      </c>
      <c r="E36" s="725"/>
      <c r="F36" s="726"/>
      <c r="G36" s="727"/>
      <c r="H36" s="726"/>
      <c r="I36" s="727"/>
      <c r="J36" s="726"/>
      <c r="K36" s="727"/>
      <c r="L36" s="728"/>
      <c r="M36" s="729"/>
      <c r="N36" s="726"/>
      <c r="O36" s="727"/>
      <c r="P36" s="726"/>
      <c r="Q36" s="727"/>
      <c r="R36" s="726"/>
      <c r="S36" s="727"/>
      <c r="T36" s="728"/>
      <c r="U36" s="729"/>
      <c r="V36" s="726"/>
      <c r="W36" s="727"/>
      <c r="X36" s="726"/>
      <c r="Y36" s="727"/>
      <c r="Z36" s="726"/>
      <c r="AA36" s="727"/>
      <c r="AB36" s="728"/>
      <c r="AC36" s="729"/>
      <c r="AD36" s="726"/>
      <c r="AE36" s="727"/>
      <c r="AF36" s="726"/>
      <c r="AG36" s="727"/>
      <c r="AH36" s="726"/>
      <c r="AI36" s="727"/>
      <c r="AJ36" s="728"/>
      <c r="AK36" s="729"/>
      <c r="AL36" s="726"/>
      <c r="AM36" s="727"/>
      <c r="AN36" s="726"/>
      <c r="AO36" s="727"/>
      <c r="AP36" s="726"/>
      <c r="AQ36" s="727"/>
      <c r="AR36" s="728"/>
      <c r="AS36" s="729"/>
      <c r="AT36" s="726"/>
      <c r="AU36" s="727"/>
      <c r="AV36" s="726"/>
      <c r="AW36" s="727"/>
      <c r="AX36" s="726"/>
      <c r="AY36" s="727"/>
      <c r="AZ36" s="728"/>
      <c r="BA36" s="729"/>
      <c r="BB36" s="726"/>
      <c r="BC36" s="727"/>
      <c r="BD36" s="726"/>
      <c r="BE36" s="727"/>
      <c r="BF36" s="726"/>
      <c r="BG36" s="727"/>
      <c r="BH36" s="728"/>
      <c r="BI36" s="729"/>
      <c r="BJ36" s="726"/>
      <c r="BK36" s="727"/>
      <c r="BL36" s="726"/>
      <c r="BM36" s="727"/>
      <c r="BN36" s="726"/>
      <c r="BO36" s="727"/>
      <c r="BP36" s="728"/>
      <c r="BQ36" s="729"/>
    </row>
    <row r="37" spans="1:69" s="436" customFormat="1" ht="30" customHeight="1">
      <c r="A37" s="598" t="s">
        <v>869</v>
      </c>
      <c r="B37" s="599" t="s">
        <v>870</v>
      </c>
      <c r="C37" s="586">
        <v>1976675</v>
      </c>
      <c r="D37" s="581">
        <v>2485282</v>
      </c>
      <c r="E37" s="725"/>
      <c r="F37" s="726"/>
      <c r="G37" s="727"/>
      <c r="H37" s="726"/>
      <c r="I37" s="727"/>
      <c r="J37" s="726"/>
      <c r="K37" s="727"/>
      <c r="L37" s="728"/>
      <c r="M37" s="729"/>
      <c r="N37" s="726"/>
      <c r="O37" s="727"/>
      <c r="P37" s="726"/>
      <c r="Q37" s="727"/>
      <c r="R37" s="726"/>
      <c r="S37" s="727"/>
      <c r="T37" s="728"/>
      <c r="U37" s="729"/>
      <c r="V37" s="726"/>
      <c r="W37" s="727"/>
      <c r="X37" s="726"/>
      <c r="Y37" s="727"/>
      <c r="Z37" s="726"/>
      <c r="AA37" s="727"/>
      <c r="AB37" s="728"/>
      <c r="AC37" s="729"/>
      <c r="AD37" s="726"/>
      <c r="AE37" s="727"/>
      <c r="AF37" s="726"/>
      <c r="AG37" s="727"/>
      <c r="AH37" s="726"/>
      <c r="AI37" s="727"/>
      <c r="AJ37" s="728"/>
      <c r="AK37" s="729"/>
      <c r="AL37" s="726"/>
      <c r="AM37" s="727"/>
      <c r="AN37" s="726"/>
      <c r="AO37" s="727"/>
      <c r="AP37" s="726"/>
      <c r="AQ37" s="727"/>
      <c r="AR37" s="728"/>
      <c r="AS37" s="729"/>
      <c r="AT37" s="726"/>
      <c r="AU37" s="727"/>
      <c r="AV37" s="726"/>
      <c r="AW37" s="727"/>
      <c r="AX37" s="726"/>
      <c r="AY37" s="727"/>
      <c r="AZ37" s="728"/>
      <c r="BA37" s="729"/>
      <c r="BB37" s="726"/>
      <c r="BC37" s="727"/>
      <c r="BD37" s="726"/>
      <c r="BE37" s="727"/>
      <c r="BF37" s="726"/>
      <c r="BG37" s="727"/>
      <c r="BH37" s="728"/>
      <c r="BI37" s="729"/>
      <c r="BJ37" s="726"/>
      <c r="BK37" s="727"/>
      <c r="BL37" s="726"/>
      <c r="BM37" s="727"/>
      <c r="BN37" s="726"/>
      <c r="BO37" s="727"/>
      <c r="BP37" s="728"/>
      <c r="BQ37" s="729"/>
    </row>
    <row r="38" spans="1:69" s="436" customFormat="1" ht="30" customHeight="1">
      <c r="A38" s="596" t="s">
        <v>736</v>
      </c>
      <c r="B38" s="597" t="s">
        <v>871</v>
      </c>
      <c r="C38" s="584">
        <v>1975915</v>
      </c>
      <c r="D38" s="579">
        <v>2444414</v>
      </c>
      <c r="E38" s="725"/>
      <c r="F38" s="730"/>
      <c r="G38" s="731"/>
      <c r="H38" s="730"/>
      <c r="I38" s="731"/>
      <c r="J38" s="730"/>
      <c r="K38" s="731"/>
      <c r="L38" s="732"/>
      <c r="M38" s="733"/>
      <c r="N38" s="730"/>
      <c r="O38" s="731"/>
      <c r="P38" s="730"/>
      <c r="Q38" s="731"/>
      <c r="R38" s="730"/>
      <c r="S38" s="731"/>
      <c r="T38" s="732"/>
      <c r="U38" s="733"/>
      <c r="V38" s="730"/>
      <c r="W38" s="731"/>
      <c r="X38" s="730"/>
      <c r="Y38" s="731"/>
      <c r="Z38" s="730"/>
      <c r="AA38" s="731"/>
      <c r="AB38" s="732"/>
      <c r="AC38" s="733"/>
      <c r="AD38" s="730"/>
      <c r="AE38" s="731"/>
      <c r="AF38" s="730"/>
      <c r="AG38" s="731"/>
      <c r="AH38" s="730"/>
      <c r="AI38" s="731"/>
      <c r="AJ38" s="732"/>
      <c r="AK38" s="733"/>
      <c r="AL38" s="730"/>
      <c r="AM38" s="731"/>
      <c r="AN38" s="730"/>
      <c r="AO38" s="731"/>
      <c r="AP38" s="730"/>
      <c r="AQ38" s="731"/>
      <c r="AR38" s="732"/>
      <c r="AS38" s="733"/>
      <c r="AT38" s="730"/>
      <c r="AU38" s="731"/>
      <c r="AV38" s="730"/>
      <c r="AW38" s="731"/>
      <c r="AX38" s="730"/>
      <c r="AY38" s="731"/>
      <c r="AZ38" s="732"/>
      <c r="BA38" s="733"/>
      <c r="BB38" s="730"/>
      <c r="BC38" s="731"/>
      <c r="BD38" s="730"/>
      <c r="BE38" s="731"/>
      <c r="BF38" s="730"/>
      <c r="BG38" s="731"/>
      <c r="BH38" s="732"/>
      <c r="BI38" s="733"/>
      <c r="BJ38" s="730"/>
      <c r="BK38" s="731"/>
      <c r="BL38" s="730"/>
      <c r="BM38" s="731"/>
      <c r="BN38" s="730"/>
      <c r="BO38" s="731"/>
      <c r="BP38" s="732"/>
      <c r="BQ38" s="733"/>
    </row>
    <row r="39" spans="1:69" s="436" customFormat="1" ht="30" customHeight="1">
      <c r="A39" s="598" t="s">
        <v>738</v>
      </c>
      <c r="B39" s="599" t="s">
        <v>872</v>
      </c>
      <c r="C39" s="586">
        <v>1975566</v>
      </c>
      <c r="D39" s="581">
        <v>2540095</v>
      </c>
      <c r="E39" s="725"/>
      <c r="F39" s="730"/>
      <c r="G39" s="731"/>
      <c r="H39" s="730"/>
      <c r="I39" s="731"/>
      <c r="J39" s="730"/>
      <c r="K39" s="731"/>
      <c r="L39" s="732"/>
      <c r="M39" s="733"/>
      <c r="N39" s="730"/>
      <c r="O39" s="731"/>
      <c r="P39" s="730"/>
      <c r="Q39" s="731"/>
      <c r="R39" s="730"/>
      <c r="S39" s="731"/>
      <c r="T39" s="732"/>
      <c r="U39" s="733"/>
      <c r="V39" s="730"/>
      <c r="W39" s="731"/>
      <c r="X39" s="730"/>
      <c r="Y39" s="731"/>
      <c r="Z39" s="730"/>
      <c r="AA39" s="731"/>
      <c r="AB39" s="732"/>
      <c r="AC39" s="733"/>
      <c r="AD39" s="730"/>
      <c r="AE39" s="731"/>
      <c r="AF39" s="730"/>
      <c r="AG39" s="731"/>
      <c r="AH39" s="730"/>
      <c r="AI39" s="731"/>
      <c r="AJ39" s="732"/>
      <c r="AK39" s="733"/>
      <c r="AL39" s="730"/>
      <c r="AM39" s="731"/>
      <c r="AN39" s="730"/>
      <c r="AO39" s="731"/>
      <c r="AP39" s="730"/>
      <c r="AQ39" s="731"/>
      <c r="AR39" s="732"/>
      <c r="AS39" s="733"/>
      <c r="AT39" s="730"/>
      <c r="AU39" s="731"/>
      <c r="AV39" s="730"/>
      <c r="AW39" s="731"/>
      <c r="AX39" s="730"/>
      <c r="AY39" s="731"/>
      <c r="AZ39" s="732"/>
      <c r="BA39" s="733"/>
      <c r="BB39" s="730"/>
      <c r="BC39" s="731"/>
      <c r="BD39" s="730"/>
      <c r="BE39" s="731"/>
      <c r="BF39" s="730"/>
      <c r="BG39" s="731"/>
      <c r="BH39" s="732"/>
      <c r="BI39" s="733"/>
      <c r="BJ39" s="730"/>
      <c r="BK39" s="731"/>
      <c r="BL39" s="730"/>
      <c r="BM39" s="731"/>
      <c r="BN39" s="730"/>
      <c r="BO39" s="731"/>
      <c r="BP39" s="732"/>
      <c r="BQ39" s="733"/>
    </row>
    <row r="40" spans="1:69" s="436" customFormat="1" ht="30" customHeight="1">
      <c r="A40" s="596" t="s">
        <v>740</v>
      </c>
      <c r="B40" s="597" t="s">
        <v>873</v>
      </c>
      <c r="C40" s="584">
        <v>1975914</v>
      </c>
      <c r="D40" s="579">
        <v>2466578</v>
      </c>
      <c r="E40" s="725"/>
      <c r="F40" s="730"/>
      <c r="G40" s="731"/>
      <c r="H40" s="730"/>
      <c r="I40" s="731"/>
      <c r="J40" s="730"/>
      <c r="K40" s="731"/>
      <c r="L40" s="732"/>
      <c r="M40" s="733"/>
      <c r="N40" s="730"/>
      <c r="O40" s="731"/>
      <c r="P40" s="730"/>
      <c r="Q40" s="731"/>
      <c r="R40" s="730"/>
      <c r="S40" s="731"/>
      <c r="T40" s="732"/>
      <c r="U40" s="733"/>
      <c r="V40" s="730"/>
      <c r="W40" s="731"/>
      <c r="X40" s="730"/>
      <c r="Y40" s="731"/>
      <c r="Z40" s="730"/>
      <c r="AA40" s="731"/>
      <c r="AB40" s="732"/>
      <c r="AC40" s="733"/>
      <c r="AD40" s="730"/>
      <c r="AE40" s="731"/>
      <c r="AF40" s="730"/>
      <c r="AG40" s="731"/>
      <c r="AH40" s="730"/>
      <c r="AI40" s="731"/>
      <c r="AJ40" s="732"/>
      <c r="AK40" s="733"/>
      <c r="AL40" s="730"/>
      <c r="AM40" s="731"/>
      <c r="AN40" s="730"/>
      <c r="AO40" s="731"/>
      <c r="AP40" s="730"/>
      <c r="AQ40" s="731"/>
      <c r="AR40" s="732"/>
      <c r="AS40" s="733"/>
      <c r="AT40" s="730"/>
      <c r="AU40" s="731"/>
      <c r="AV40" s="730"/>
      <c r="AW40" s="731"/>
      <c r="AX40" s="730"/>
      <c r="AY40" s="731"/>
      <c r="AZ40" s="732"/>
      <c r="BA40" s="733"/>
      <c r="BB40" s="730"/>
      <c r="BC40" s="731"/>
      <c r="BD40" s="730"/>
      <c r="BE40" s="731"/>
      <c r="BF40" s="730"/>
      <c r="BG40" s="731"/>
      <c r="BH40" s="732"/>
      <c r="BI40" s="733"/>
      <c r="BJ40" s="730"/>
      <c r="BK40" s="731"/>
      <c r="BL40" s="730"/>
      <c r="BM40" s="731"/>
      <c r="BN40" s="730"/>
      <c r="BO40" s="731"/>
      <c r="BP40" s="732"/>
      <c r="BQ40" s="733"/>
    </row>
    <row r="41" spans="1:69" s="436" customFormat="1" ht="30" customHeight="1">
      <c r="A41" s="596" t="s">
        <v>742</v>
      </c>
      <c r="B41" s="597" t="s">
        <v>874</v>
      </c>
      <c r="C41" s="584">
        <v>1975923</v>
      </c>
      <c r="D41" s="579">
        <v>2491129</v>
      </c>
      <c r="E41" s="725"/>
      <c r="F41" s="730"/>
      <c r="G41" s="731"/>
      <c r="H41" s="730"/>
      <c r="I41" s="731"/>
      <c r="J41" s="730"/>
      <c r="K41" s="731"/>
      <c r="L41" s="732"/>
      <c r="M41" s="733"/>
      <c r="N41" s="730"/>
      <c r="O41" s="731"/>
      <c r="P41" s="730"/>
      <c r="Q41" s="731"/>
      <c r="R41" s="730"/>
      <c r="S41" s="731"/>
      <c r="T41" s="732"/>
      <c r="U41" s="733"/>
      <c r="V41" s="730"/>
      <c r="W41" s="731"/>
      <c r="X41" s="730"/>
      <c r="Y41" s="731"/>
      <c r="Z41" s="730"/>
      <c r="AA41" s="731"/>
      <c r="AB41" s="732"/>
      <c r="AC41" s="733"/>
      <c r="AD41" s="730"/>
      <c r="AE41" s="731"/>
      <c r="AF41" s="730"/>
      <c r="AG41" s="731"/>
      <c r="AH41" s="730"/>
      <c r="AI41" s="731"/>
      <c r="AJ41" s="732"/>
      <c r="AK41" s="733"/>
      <c r="AL41" s="730"/>
      <c r="AM41" s="731"/>
      <c r="AN41" s="730"/>
      <c r="AO41" s="731"/>
      <c r="AP41" s="730"/>
      <c r="AQ41" s="731"/>
      <c r="AR41" s="732"/>
      <c r="AS41" s="733"/>
      <c r="AT41" s="730"/>
      <c r="AU41" s="731"/>
      <c r="AV41" s="730"/>
      <c r="AW41" s="731"/>
      <c r="AX41" s="730"/>
      <c r="AY41" s="731"/>
      <c r="AZ41" s="732"/>
      <c r="BA41" s="733"/>
      <c r="BB41" s="730"/>
      <c r="BC41" s="731"/>
      <c r="BD41" s="730"/>
      <c r="BE41" s="731"/>
      <c r="BF41" s="730"/>
      <c r="BG41" s="731"/>
      <c r="BH41" s="732"/>
      <c r="BI41" s="733"/>
      <c r="BJ41" s="730"/>
      <c r="BK41" s="731"/>
      <c r="BL41" s="730"/>
      <c r="BM41" s="731"/>
      <c r="BN41" s="730"/>
      <c r="BO41" s="731"/>
      <c r="BP41" s="732"/>
      <c r="BQ41" s="733"/>
    </row>
    <row r="42" spans="1:69" s="436" customFormat="1" ht="30" customHeight="1">
      <c r="A42" s="596" t="s">
        <v>834</v>
      </c>
      <c r="B42" s="597" t="s">
        <v>1156</v>
      </c>
      <c r="C42" s="584">
        <v>1975950</v>
      </c>
      <c r="D42" s="579">
        <v>2497051</v>
      </c>
      <c r="E42" s="725"/>
      <c r="F42" s="730"/>
      <c r="G42" s="731"/>
      <c r="H42" s="730"/>
      <c r="I42" s="731"/>
      <c r="J42" s="730"/>
      <c r="K42" s="731"/>
      <c r="L42" s="732"/>
      <c r="M42" s="733"/>
      <c r="N42" s="730"/>
      <c r="O42" s="731"/>
      <c r="P42" s="730"/>
      <c r="Q42" s="731"/>
      <c r="R42" s="730"/>
      <c r="S42" s="731"/>
      <c r="T42" s="732"/>
      <c r="U42" s="733"/>
      <c r="V42" s="730"/>
      <c r="W42" s="731"/>
      <c r="X42" s="730"/>
      <c r="Y42" s="731"/>
      <c r="Z42" s="730"/>
      <c r="AA42" s="731"/>
      <c r="AB42" s="732"/>
      <c r="AC42" s="733"/>
      <c r="AD42" s="730"/>
      <c r="AE42" s="731"/>
      <c r="AF42" s="730"/>
      <c r="AG42" s="731"/>
      <c r="AH42" s="730"/>
      <c r="AI42" s="731"/>
      <c r="AJ42" s="732"/>
      <c r="AK42" s="733"/>
      <c r="AL42" s="730"/>
      <c r="AM42" s="731"/>
      <c r="AN42" s="730"/>
      <c r="AO42" s="731"/>
      <c r="AP42" s="730"/>
      <c r="AQ42" s="731"/>
      <c r="AR42" s="732"/>
      <c r="AS42" s="733"/>
      <c r="AT42" s="730"/>
      <c r="AU42" s="731"/>
      <c r="AV42" s="730"/>
      <c r="AW42" s="731"/>
      <c r="AX42" s="730"/>
      <c r="AY42" s="731"/>
      <c r="AZ42" s="732"/>
      <c r="BA42" s="733"/>
      <c r="BB42" s="730"/>
      <c r="BC42" s="731"/>
      <c r="BD42" s="730"/>
      <c r="BE42" s="731"/>
      <c r="BF42" s="730"/>
      <c r="BG42" s="731"/>
      <c r="BH42" s="732"/>
      <c r="BI42" s="733"/>
      <c r="BJ42" s="730"/>
      <c r="BK42" s="731"/>
      <c r="BL42" s="730"/>
      <c r="BM42" s="731"/>
      <c r="BN42" s="730"/>
      <c r="BO42" s="731"/>
      <c r="BP42" s="732"/>
      <c r="BQ42" s="733"/>
    </row>
    <row r="43" spans="1:69" s="436" customFormat="1" ht="30" customHeight="1">
      <c r="A43" s="598" t="s">
        <v>823</v>
      </c>
      <c r="B43" s="599" t="s">
        <v>1157</v>
      </c>
      <c r="C43" s="585">
        <v>1976743</v>
      </c>
      <c r="D43" s="580">
        <v>2537347</v>
      </c>
      <c r="E43" s="725"/>
      <c r="F43" s="730"/>
      <c r="G43" s="731"/>
      <c r="H43" s="730"/>
      <c r="I43" s="731"/>
      <c r="J43" s="730"/>
      <c r="K43" s="731"/>
      <c r="L43" s="732"/>
      <c r="M43" s="733"/>
      <c r="N43" s="730"/>
      <c r="O43" s="731"/>
      <c r="P43" s="730"/>
      <c r="Q43" s="731"/>
      <c r="R43" s="730"/>
      <c r="S43" s="731"/>
      <c r="T43" s="732"/>
      <c r="U43" s="733"/>
      <c r="V43" s="730"/>
      <c r="W43" s="731"/>
      <c r="X43" s="730"/>
      <c r="Y43" s="731"/>
      <c r="Z43" s="730"/>
      <c r="AA43" s="731"/>
      <c r="AB43" s="732"/>
      <c r="AC43" s="733"/>
      <c r="AD43" s="730"/>
      <c r="AE43" s="731"/>
      <c r="AF43" s="730"/>
      <c r="AG43" s="731"/>
      <c r="AH43" s="730"/>
      <c r="AI43" s="731"/>
      <c r="AJ43" s="732"/>
      <c r="AK43" s="733"/>
      <c r="AL43" s="730"/>
      <c r="AM43" s="731"/>
      <c r="AN43" s="730"/>
      <c r="AO43" s="731"/>
      <c r="AP43" s="730"/>
      <c r="AQ43" s="731"/>
      <c r="AR43" s="732"/>
      <c r="AS43" s="733"/>
      <c r="AT43" s="730"/>
      <c r="AU43" s="731"/>
      <c r="AV43" s="730"/>
      <c r="AW43" s="731"/>
      <c r="AX43" s="730"/>
      <c r="AY43" s="731"/>
      <c r="AZ43" s="732"/>
      <c r="BA43" s="733"/>
      <c r="BB43" s="730"/>
      <c r="BC43" s="731"/>
      <c r="BD43" s="730"/>
      <c r="BE43" s="731"/>
      <c r="BF43" s="730"/>
      <c r="BG43" s="731"/>
      <c r="BH43" s="732"/>
      <c r="BI43" s="733"/>
      <c r="BJ43" s="730"/>
      <c r="BK43" s="731"/>
      <c r="BL43" s="730"/>
      <c r="BM43" s="731"/>
      <c r="BN43" s="730"/>
      <c r="BO43" s="731"/>
      <c r="BP43" s="732"/>
      <c r="BQ43" s="733"/>
    </row>
    <row r="44" spans="1:69" s="436" customFormat="1" ht="30" customHeight="1">
      <c r="A44" s="598" t="s">
        <v>748</v>
      </c>
      <c r="B44" s="599" t="s">
        <v>878</v>
      </c>
      <c r="C44" s="586">
        <v>1975702</v>
      </c>
      <c r="D44" s="581">
        <v>2522486</v>
      </c>
      <c r="E44" s="725"/>
      <c r="F44" s="730"/>
      <c r="G44" s="731"/>
      <c r="H44" s="730"/>
      <c r="I44" s="731"/>
      <c r="J44" s="730"/>
      <c r="K44" s="731"/>
      <c r="L44" s="732"/>
      <c r="M44" s="733"/>
      <c r="N44" s="730"/>
      <c r="O44" s="731"/>
      <c r="P44" s="730"/>
      <c r="Q44" s="731"/>
      <c r="R44" s="730"/>
      <c r="S44" s="731"/>
      <c r="T44" s="732"/>
      <c r="U44" s="733"/>
      <c r="V44" s="730"/>
      <c r="W44" s="731"/>
      <c r="X44" s="730"/>
      <c r="Y44" s="731"/>
      <c r="Z44" s="730"/>
      <c r="AA44" s="731"/>
      <c r="AB44" s="732"/>
      <c r="AC44" s="733"/>
      <c r="AD44" s="730"/>
      <c r="AE44" s="731"/>
      <c r="AF44" s="730"/>
      <c r="AG44" s="731"/>
      <c r="AH44" s="730"/>
      <c r="AI44" s="731"/>
      <c r="AJ44" s="732"/>
      <c r="AK44" s="733"/>
      <c r="AL44" s="730"/>
      <c r="AM44" s="731"/>
      <c r="AN44" s="730"/>
      <c r="AO44" s="731"/>
      <c r="AP44" s="730"/>
      <c r="AQ44" s="731"/>
      <c r="AR44" s="732"/>
      <c r="AS44" s="733"/>
      <c r="AT44" s="730"/>
      <c r="AU44" s="731"/>
      <c r="AV44" s="730"/>
      <c r="AW44" s="731"/>
      <c r="AX44" s="730"/>
      <c r="AY44" s="731"/>
      <c r="AZ44" s="732"/>
      <c r="BA44" s="733"/>
      <c r="BB44" s="730"/>
      <c r="BC44" s="731"/>
      <c r="BD44" s="730"/>
      <c r="BE44" s="731"/>
      <c r="BF44" s="730"/>
      <c r="BG44" s="731"/>
      <c r="BH44" s="732"/>
      <c r="BI44" s="733"/>
      <c r="BJ44" s="730"/>
      <c r="BK44" s="731"/>
      <c r="BL44" s="730"/>
      <c r="BM44" s="731"/>
      <c r="BN44" s="730"/>
      <c r="BO44" s="731"/>
      <c r="BP44" s="732"/>
      <c r="BQ44" s="733"/>
    </row>
    <row r="45" spans="1:69" s="436" customFormat="1" ht="30" customHeight="1">
      <c r="A45" s="598" t="s">
        <v>834</v>
      </c>
      <c r="B45" s="599" t="s">
        <v>880</v>
      </c>
      <c r="C45" s="585">
        <v>1975701</v>
      </c>
      <c r="D45" s="580">
        <v>2534208</v>
      </c>
      <c r="E45" s="725"/>
      <c r="F45" s="730"/>
      <c r="G45" s="731"/>
      <c r="H45" s="730"/>
      <c r="I45" s="731"/>
      <c r="J45" s="730"/>
      <c r="K45" s="731"/>
      <c r="L45" s="732"/>
      <c r="M45" s="733"/>
      <c r="N45" s="730"/>
      <c r="O45" s="731"/>
      <c r="P45" s="730"/>
      <c r="Q45" s="731"/>
      <c r="R45" s="730"/>
      <c r="S45" s="731"/>
      <c r="T45" s="732"/>
      <c r="U45" s="733"/>
      <c r="V45" s="730"/>
      <c r="W45" s="731"/>
      <c r="X45" s="730"/>
      <c r="Y45" s="731"/>
      <c r="Z45" s="730"/>
      <c r="AA45" s="731"/>
      <c r="AB45" s="732"/>
      <c r="AC45" s="733"/>
      <c r="AD45" s="730"/>
      <c r="AE45" s="731"/>
      <c r="AF45" s="730"/>
      <c r="AG45" s="731"/>
      <c r="AH45" s="730"/>
      <c r="AI45" s="731"/>
      <c r="AJ45" s="732"/>
      <c r="AK45" s="733"/>
      <c r="AL45" s="730"/>
      <c r="AM45" s="731"/>
      <c r="AN45" s="730"/>
      <c r="AO45" s="731"/>
      <c r="AP45" s="730"/>
      <c r="AQ45" s="731"/>
      <c r="AR45" s="732"/>
      <c r="AS45" s="733"/>
      <c r="AT45" s="730"/>
      <c r="AU45" s="731"/>
      <c r="AV45" s="730"/>
      <c r="AW45" s="731"/>
      <c r="AX45" s="730"/>
      <c r="AY45" s="731"/>
      <c r="AZ45" s="732"/>
      <c r="BA45" s="733"/>
      <c r="BB45" s="730"/>
      <c r="BC45" s="731"/>
      <c r="BD45" s="730"/>
      <c r="BE45" s="731"/>
      <c r="BF45" s="730"/>
      <c r="BG45" s="731"/>
      <c r="BH45" s="732"/>
      <c r="BI45" s="733"/>
      <c r="BJ45" s="730"/>
      <c r="BK45" s="731"/>
      <c r="BL45" s="730"/>
      <c r="BM45" s="731"/>
      <c r="BN45" s="730"/>
      <c r="BO45" s="731"/>
      <c r="BP45" s="732"/>
      <c r="BQ45" s="733"/>
    </row>
    <row r="46" spans="1:69" s="436" customFormat="1" ht="30" customHeight="1">
      <c r="A46" s="596" t="s">
        <v>831</v>
      </c>
      <c r="B46" s="597" t="s">
        <v>881</v>
      </c>
      <c r="C46" s="584">
        <v>1975913</v>
      </c>
      <c r="D46" s="579">
        <v>2506201</v>
      </c>
      <c r="E46" s="725"/>
      <c r="F46" s="730"/>
      <c r="G46" s="731"/>
      <c r="H46" s="730"/>
      <c r="I46" s="731"/>
      <c r="J46" s="730"/>
      <c r="K46" s="731"/>
      <c r="L46" s="732"/>
      <c r="M46" s="733"/>
      <c r="N46" s="730"/>
      <c r="O46" s="731"/>
      <c r="P46" s="730"/>
      <c r="Q46" s="731"/>
      <c r="R46" s="730"/>
      <c r="S46" s="731"/>
      <c r="T46" s="732"/>
      <c r="U46" s="733"/>
      <c r="V46" s="730"/>
      <c r="W46" s="731"/>
      <c r="X46" s="730"/>
      <c r="Y46" s="731"/>
      <c r="Z46" s="730"/>
      <c r="AA46" s="731"/>
      <c r="AB46" s="732"/>
      <c r="AC46" s="733"/>
      <c r="AD46" s="730"/>
      <c r="AE46" s="731"/>
      <c r="AF46" s="730"/>
      <c r="AG46" s="731"/>
      <c r="AH46" s="730"/>
      <c r="AI46" s="731"/>
      <c r="AJ46" s="732"/>
      <c r="AK46" s="733"/>
      <c r="AL46" s="730"/>
      <c r="AM46" s="731"/>
      <c r="AN46" s="730"/>
      <c r="AO46" s="731"/>
      <c r="AP46" s="730"/>
      <c r="AQ46" s="731"/>
      <c r="AR46" s="732"/>
      <c r="AS46" s="733"/>
      <c r="AT46" s="730"/>
      <c r="AU46" s="731"/>
      <c r="AV46" s="730"/>
      <c r="AW46" s="731"/>
      <c r="AX46" s="730"/>
      <c r="AY46" s="731"/>
      <c r="AZ46" s="732"/>
      <c r="BA46" s="733"/>
      <c r="BB46" s="730"/>
      <c r="BC46" s="731"/>
      <c r="BD46" s="730"/>
      <c r="BE46" s="731"/>
      <c r="BF46" s="730"/>
      <c r="BG46" s="731"/>
      <c r="BH46" s="732"/>
      <c r="BI46" s="733"/>
      <c r="BJ46" s="730"/>
      <c r="BK46" s="731"/>
      <c r="BL46" s="730"/>
      <c r="BM46" s="731"/>
      <c r="BN46" s="730"/>
      <c r="BO46" s="731"/>
      <c r="BP46" s="732"/>
      <c r="BQ46" s="733"/>
    </row>
    <row r="47" spans="1:69" s="436" customFormat="1" ht="30" customHeight="1">
      <c r="A47" s="596" t="s">
        <v>754</v>
      </c>
      <c r="B47" s="597" t="s">
        <v>1158</v>
      </c>
      <c r="C47" s="584">
        <v>1975924</v>
      </c>
      <c r="D47" s="579">
        <v>2505160</v>
      </c>
      <c r="E47" s="725"/>
      <c r="F47" s="730"/>
      <c r="G47" s="731"/>
      <c r="H47" s="730"/>
      <c r="I47" s="731"/>
      <c r="J47" s="730"/>
      <c r="K47" s="731"/>
      <c r="L47" s="732"/>
      <c r="M47" s="733"/>
      <c r="N47" s="730"/>
      <c r="O47" s="731"/>
      <c r="P47" s="730"/>
      <c r="Q47" s="731"/>
      <c r="R47" s="730"/>
      <c r="S47" s="731"/>
      <c r="T47" s="732"/>
      <c r="U47" s="733"/>
      <c r="V47" s="730"/>
      <c r="W47" s="731"/>
      <c r="X47" s="730"/>
      <c r="Y47" s="731"/>
      <c r="Z47" s="730"/>
      <c r="AA47" s="731"/>
      <c r="AB47" s="732"/>
      <c r="AC47" s="733"/>
      <c r="AD47" s="730"/>
      <c r="AE47" s="731"/>
      <c r="AF47" s="730"/>
      <c r="AG47" s="731"/>
      <c r="AH47" s="730"/>
      <c r="AI47" s="731"/>
      <c r="AJ47" s="732"/>
      <c r="AK47" s="733"/>
      <c r="AL47" s="730"/>
      <c r="AM47" s="731"/>
      <c r="AN47" s="730"/>
      <c r="AO47" s="731"/>
      <c r="AP47" s="730"/>
      <c r="AQ47" s="731"/>
      <c r="AR47" s="732"/>
      <c r="AS47" s="733"/>
      <c r="AT47" s="730"/>
      <c r="AU47" s="731"/>
      <c r="AV47" s="730"/>
      <c r="AW47" s="731"/>
      <c r="AX47" s="730"/>
      <c r="AY47" s="731"/>
      <c r="AZ47" s="732"/>
      <c r="BA47" s="733"/>
      <c r="BB47" s="730"/>
      <c r="BC47" s="731"/>
      <c r="BD47" s="730"/>
      <c r="BE47" s="731"/>
      <c r="BF47" s="730"/>
      <c r="BG47" s="731"/>
      <c r="BH47" s="732"/>
      <c r="BI47" s="733"/>
      <c r="BJ47" s="730"/>
      <c r="BK47" s="731"/>
      <c r="BL47" s="730"/>
      <c r="BM47" s="731"/>
      <c r="BN47" s="730"/>
      <c r="BO47" s="731"/>
      <c r="BP47" s="732"/>
      <c r="BQ47" s="733"/>
    </row>
    <row r="48" spans="1:69" s="436" customFormat="1" ht="30" customHeight="1">
      <c r="A48" s="600" t="s">
        <v>883</v>
      </c>
      <c r="B48" s="601" t="s">
        <v>884</v>
      </c>
      <c r="C48" s="587">
        <v>1975918</v>
      </c>
      <c r="D48" s="582">
        <v>2490689</v>
      </c>
      <c r="E48" s="725"/>
      <c r="F48" s="730"/>
      <c r="G48" s="731"/>
      <c r="H48" s="730"/>
      <c r="I48" s="731"/>
      <c r="J48" s="730"/>
      <c r="K48" s="731"/>
      <c r="L48" s="732"/>
      <c r="M48" s="733"/>
      <c r="N48" s="730"/>
      <c r="O48" s="731"/>
      <c r="P48" s="730"/>
      <c r="Q48" s="731"/>
      <c r="R48" s="730"/>
      <c r="S48" s="731"/>
      <c r="T48" s="732"/>
      <c r="U48" s="733"/>
      <c r="V48" s="730"/>
      <c r="W48" s="731"/>
      <c r="X48" s="730"/>
      <c r="Y48" s="731"/>
      <c r="Z48" s="730"/>
      <c r="AA48" s="731"/>
      <c r="AB48" s="732"/>
      <c r="AC48" s="733"/>
      <c r="AD48" s="730"/>
      <c r="AE48" s="731"/>
      <c r="AF48" s="730"/>
      <c r="AG48" s="731"/>
      <c r="AH48" s="730"/>
      <c r="AI48" s="731"/>
      <c r="AJ48" s="732"/>
      <c r="AK48" s="733"/>
      <c r="AL48" s="730"/>
      <c r="AM48" s="731"/>
      <c r="AN48" s="730"/>
      <c r="AO48" s="731"/>
      <c r="AP48" s="730"/>
      <c r="AQ48" s="731"/>
      <c r="AR48" s="732"/>
      <c r="AS48" s="733"/>
      <c r="AT48" s="730"/>
      <c r="AU48" s="731"/>
      <c r="AV48" s="730"/>
      <c r="AW48" s="731"/>
      <c r="AX48" s="730"/>
      <c r="AY48" s="731"/>
      <c r="AZ48" s="732"/>
      <c r="BA48" s="733"/>
      <c r="BB48" s="730"/>
      <c r="BC48" s="731"/>
      <c r="BD48" s="730"/>
      <c r="BE48" s="731"/>
      <c r="BF48" s="730"/>
      <c r="BG48" s="731"/>
      <c r="BH48" s="732"/>
      <c r="BI48" s="733"/>
      <c r="BJ48" s="730"/>
      <c r="BK48" s="731"/>
      <c r="BL48" s="730"/>
      <c r="BM48" s="731"/>
      <c r="BN48" s="730"/>
      <c r="BO48" s="731"/>
      <c r="BP48" s="732"/>
      <c r="BQ48" s="733"/>
    </row>
    <row r="49" spans="1:4" ht="15.75" customHeight="1">
      <c r="A49" s="607"/>
      <c r="B49" s="602"/>
      <c r="C49" s="86"/>
      <c r="D49" s="110"/>
    </row>
    <row r="50" spans="1:4" ht="15.75" customHeight="1">
      <c r="A50" s="608"/>
      <c r="B50" s="603"/>
      <c r="C50" s="43"/>
      <c r="D50" s="112"/>
    </row>
    <row r="51" spans="1:4" ht="15.75" customHeight="1" thickBot="1">
      <c r="A51" s="609"/>
      <c r="B51" s="610"/>
      <c r="C51" s="44"/>
      <c r="D51" s="203"/>
    </row>
    <row r="52" spans="1:4" ht="34.9" customHeight="1">
      <c r="A52" s="604" t="s">
        <v>0</v>
      </c>
      <c r="B52" s="605"/>
      <c r="C52" s="2"/>
      <c r="D52" s="2"/>
    </row>
  </sheetData>
  <mergeCells count="4">
    <mergeCell ref="A2:X2"/>
    <mergeCell ref="A3:D3"/>
    <mergeCell ref="A28:D28"/>
    <mergeCell ref="A27:X27"/>
  </mergeCells>
  <pageMargins left="0.70866141732283472" right="0.70866141732283472" top="0.74803149606299213" bottom="0.74803149606299213" header="0.31496062992125984" footer="0.31496062992125984"/>
  <pageSetup paperSize="9" scale="51"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BQ40"/>
  <sheetViews>
    <sheetView zoomScale="40" zoomScaleNormal="40" zoomScalePageLayoutView="58" workbookViewId="0">
      <selection activeCell="A2" sqref="A2"/>
    </sheetView>
  </sheetViews>
  <sheetFormatPr defaultRowHeight="14.45"/>
  <cols>
    <col min="1" max="1" width="20.7109375" customWidth="1"/>
    <col min="2" max="2" width="45" customWidth="1"/>
    <col min="3" max="4" width="20.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1" width="10.85546875" customWidth="1"/>
    <col min="12" max="12" width="9.140625" customWidth="1"/>
    <col min="13" max="13" width="10" customWidth="1"/>
    <col min="14" max="14" width="8.5703125" customWidth="1"/>
    <col min="15" max="15" width="10.42578125" customWidth="1"/>
    <col min="16" max="16" width="8.5703125" customWidth="1"/>
    <col min="17" max="17" width="10.28515625" customWidth="1"/>
    <col min="18" max="18" width="8.5703125" customWidth="1"/>
    <col min="19" max="19" width="10.28515625" customWidth="1"/>
    <col min="20" max="20" width="9.140625" customWidth="1"/>
    <col min="21" max="21" width="10" customWidth="1"/>
    <col min="22" max="22" width="8.5703125" customWidth="1"/>
    <col min="23" max="23" width="10.28515625" customWidth="1"/>
    <col min="24" max="24" width="8.5703125" customWidth="1"/>
    <col min="25" max="25" width="10.28515625" customWidth="1"/>
    <col min="26" max="26" width="8.5703125" customWidth="1"/>
    <col min="27" max="27" width="10.28515625" customWidth="1"/>
    <col min="28" max="28" width="9.140625" customWidth="1"/>
    <col min="29" max="29" width="10" customWidth="1"/>
    <col min="30" max="30" width="8.7109375" customWidth="1"/>
    <col min="31" max="31" width="10.28515625" customWidth="1"/>
    <col min="32" max="32" width="8.5703125" customWidth="1"/>
    <col min="33" max="33" width="10.28515625" customWidth="1"/>
    <col min="34" max="34" width="8.5703125" customWidth="1"/>
    <col min="35" max="35" width="10.28515625" customWidth="1"/>
    <col min="36" max="36" width="9.140625" customWidth="1"/>
    <col min="37" max="37" width="10" customWidth="1"/>
    <col min="39" max="39" width="10.28515625" customWidth="1"/>
    <col min="40" max="40" width="8.5703125" customWidth="1"/>
    <col min="41" max="41" width="10.28515625" customWidth="1"/>
    <col min="42" max="42" width="8.5703125" customWidth="1"/>
    <col min="43" max="43" width="10.28515625" customWidth="1"/>
    <col min="44" max="44" width="9.140625" customWidth="1"/>
    <col min="45" max="45" width="10" customWidth="1"/>
    <col min="47" max="47" width="10.7109375" customWidth="1"/>
    <col min="48" max="48" width="8.5703125" customWidth="1"/>
    <col min="49" max="49" width="10.28515625" customWidth="1"/>
    <col min="50" max="50" width="8.5703125" customWidth="1"/>
    <col min="51" max="51" width="10.28515625" customWidth="1"/>
    <col min="52" max="52" width="9.140625" customWidth="1"/>
    <col min="53" max="53" width="10" customWidth="1"/>
    <col min="55" max="55" width="10.7109375" customWidth="1"/>
    <col min="56" max="56" width="8.5703125" customWidth="1"/>
    <col min="57" max="57" width="10.28515625" customWidth="1"/>
    <col min="58" max="58" width="8.5703125" customWidth="1"/>
    <col min="59" max="59" width="10.28515625" customWidth="1"/>
    <col min="60" max="60" width="9.140625" customWidth="1"/>
    <col min="61" max="61" width="10" customWidth="1"/>
    <col min="63" max="63" width="10.7109375" customWidth="1"/>
    <col min="64" max="64" width="8.5703125" customWidth="1"/>
    <col min="65" max="65" width="10.28515625" customWidth="1"/>
    <col min="66" max="66" width="8.5703125" customWidth="1"/>
    <col min="67" max="67" width="10.28515625" customWidth="1"/>
    <col min="68" max="68" width="9.140625" customWidth="1"/>
    <col min="69" max="69" width="10" customWidth="1"/>
  </cols>
  <sheetData>
    <row r="1" spans="1:69" ht="15" thickBot="1">
      <c r="F1" s="709" t="s">
        <v>1</v>
      </c>
      <c r="G1" s="710" t="s">
        <v>2</v>
      </c>
      <c r="H1" s="710"/>
      <c r="I1" s="710"/>
      <c r="J1" s="710"/>
      <c r="K1" s="710"/>
      <c r="L1" s="710"/>
      <c r="M1" s="710"/>
      <c r="N1" s="709" t="s">
        <v>3</v>
      </c>
      <c r="O1" s="710" t="s">
        <v>4</v>
      </c>
      <c r="P1" s="710"/>
      <c r="Q1" s="710"/>
      <c r="R1" s="710"/>
      <c r="S1" s="710"/>
      <c r="T1" s="710"/>
      <c r="U1" s="710"/>
      <c r="V1" s="709" t="s">
        <v>5</v>
      </c>
      <c r="W1" s="710" t="s">
        <v>6</v>
      </c>
      <c r="X1" s="710"/>
      <c r="Y1" s="710"/>
      <c r="Z1" s="710"/>
      <c r="AA1" s="710"/>
      <c r="AB1" s="710"/>
      <c r="AC1" s="710"/>
      <c r="AD1" s="709" t="s">
        <v>7</v>
      </c>
      <c r="AE1" s="710" t="s">
        <v>8</v>
      </c>
      <c r="AF1" s="710"/>
      <c r="AG1" s="710"/>
      <c r="AH1" s="710"/>
      <c r="AI1" s="710"/>
      <c r="AJ1" s="710"/>
      <c r="AK1" s="710"/>
      <c r="AL1" s="709" t="s">
        <v>9</v>
      </c>
      <c r="AM1" s="710" t="s">
        <v>10</v>
      </c>
      <c r="AN1" s="710"/>
      <c r="AO1" s="710"/>
      <c r="AP1" s="710"/>
      <c r="AQ1" s="710"/>
      <c r="AR1" s="710"/>
      <c r="AS1" s="710"/>
      <c r="AT1" s="709" t="s">
        <v>11</v>
      </c>
      <c r="AU1" s="710" t="s">
        <v>12</v>
      </c>
      <c r="AV1" s="710"/>
      <c r="AW1" s="710"/>
      <c r="AX1" s="710"/>
      <c r="AY1" s="710"/>
      <c r="AZ1" s="710"/>
      <c r="BA1" s="710"/>
      <c r="BB1" s="709" t="s">
        <v>13</v>
      </c>
      <c r="BC1" s="710" t="s">
        <v>14</v>
      </c>
      <c r="BD1" s="710"/>
      <c r="BE1" s="710"/>
      <c r="BF1" s="710"/>
      <c r="BG1" s="710"/>
      <c r="BH1" s="710"/>
      <c r="BI1" s="710"/>
      <c r="BJ1" s="709" t="s">
        <v>15</v>
      </c>
      <c r="BK1" s="710" t="s">
        <v>16</v>
      </c>
      <c r="BL1" s="710"/>
      <c r="BM1" s="710"/>
      <c r="BN1" s="710"/>
      <c r="BO1" s="710"/>
      <c r="BP1" s="710"/>
      <c r="BQ1" s="710"/>
    </row>
    <row r="2" spans="1:69" ht="34.9" customHeight="1" thickBot="1">
      <c r="A2" s="2137" t="s">
        <v>44</v>
      </c>
      <c r="B2" s="2138"/>
      <c r="C2" s="2138"/>
      <c r="D2" s="2138"/>
      <c r="E2" s="2138"/>
      <c r="F2" s="2138"/>
      <c r="G2" s="2138"/>
      <c r="H2" s="2138"/>
      <c r="I2" s="2138"/>
      <c r="J2" s="2138"/>
      <c r="K2" s="2138"/>
      <c r="L2" s="2138"/>
      <c r="M2" s="2138"/>
      <c r="N2" s="2138"/>
      <c r="O2" s="2138"/>
      <c r="P2" s="2138"/>
      <c r="Q2" s="2138"/>
      <c r="R2" s="2138"/>
      <c r="S2" s="2138"/>
      <c r="T2" s="2138"/>
      <c r="U2" s="2138"/>
      <c r="V2" s="2138"/>
      <c r="W2" s="2138"/>
      <c r="X2" s="2139"/>
      <c r="Y2" s="709"/>
      <c r="Z2" s="709" t="s">
        <v>18</v>
      </c>
      <c r="AA2" s="709"/>
      <c r="AB2" s="709"/>
      <c r="AC2" s="709"/>
      <c r="AD2" s="709" t="s">
        <v>19</v>
      </c>
      <c r="AE2" s="709"/>
      <c r="AF2" s="709" t="s">
        <v>20</v>
      </c>
      <c r="AG2" s="709"/>
      <c r="AH2" s="709" t="s">
        <v>18</v>
      </c>
      <c r="AI2" s="709"/>
      <c r="AJ2" s="709"/>
      <c r="AK2" s="709"/>
      <c r="AL2" s="709" t="s">
        <v>19</v>
      </c>
      <c r="AM2" s="709"/>
      <c r="AN2" s="709" t="s">
        <v>20</v>
      </c>
      <c r="AO2" s="709"/>
      <c r="AP2" s="709" t="s">
        <v>18</v>
      </c>
      <c r="AQ2" s="709"/>
      <c r="AR2" s="709"/>
      <c r="AS2" s="709"/>
      <c r="AT2" s="709" t="s">
        <v>19</v>
      </c>
      <c r="AU2" s="709"/>
      <c r="AV2" s="709" t="s">
        <v>20</v>
      </c>
      <c r="AW2" s="709"/>
      <c r="AX2" s="709" t="s">
        <v>18</v>
      </c>
      <c r="AY2" s="709"/>
      <c r="AZ2" s="709"/>
      <c r="BA2" s="709"/>
      <c r="BB2" s="709" t="s">
        <v>19</v>
      </c>
      <c r="BC2" s="709"/>
      <c r="BD2" s="709" t="s">
        <v>20</v>
      </c>
      <c r="BE2" s="709"/>
      <c r="BF2" s="709" t="s">
        <v>18</v>
      </c>
      <c r="BG2" s="709"/>
      <c r="BH2" s="709"/>
      <c r="BI2" s="709"/>
      <c r="BJ2" s="709" t="s">
        <v>19</v>
      </c>
      <c r="BK2" s="709"/>
      <c r="BL2" s="709" t="s">
        <v>20</v>
      </c>
      <c r="BM2" s="709"/>
      <c r="BN2" s="709" t="s">
        <v>18</v>
      </c>
      <c r="BO2" s="709"/>
      <c r="BP2" s="709"/>
      <c r="BQ2" s="709"/>
    </row>
    <row r="3" spans="1:69" s="1" customFormat="1" ht="34.9" customHeight="1" thickBot="1">
      <c r="A3" s="2040" t="s">
        <v>47</v>
      </c>
      <c r="B3" s="2041"/>
      <c r="C3" s="2042"/>
      <c r="D3" s="183"/>
      <c r="E3" s="711" t="s">
        <v>22</v>
      </c>
      <c r="F3" s="712" t="s">
        <v>23</v>
      </c>
      <c r="G3" s="713" t="s">
        <v>24</v>
      </c>
      <c r="H3" s="712" t="s">
        <v>23</v>
      </c>
      <c r="I3" s="713" t="s">
        <v>24</v>
      </c>
      <c r="J3" s="712" t="s">
        <v>23</v>
      </c>
      <c r="K3" s="713" t="s">
        <v>24</v>
      </c>
      <c r="L3" s="714" t="s">
        <v>25</v>
      </c>
      <c r="M3" s="715" t="s">
        <v>26</v>
      </c>
      <c r="N3" s="712" t="s">
        <v>23</v>
      </c>
      <c r="O3" s="713" t="s">
        <v>24</v>
      </c>
      <c r="P3" s="712" t="s">
        <v>23</v>
      </c>
      <c r="Q3" s="713" t="s">
        <v>24</v>
      </c>
      <c r="R3" s="712" t="s">
        <v>23</v>
      </c>
      <c r="S3" s="713" t="s">
        <v>24</v>
      </c>
      <c r="T3" s="714" t="s">
        <v>25</v>
      </c>
      <c r="U3" s="715" t="s">
        <v>26</v>
      </c>
      <c r="V3" s="712" t="s">
        <v>23</v>
      </c>
      <c r="W3" s="713" t="s">
        <v>24</v>
      </c>
      <c r="X3" s="712" t="s">
        <v>23</v>
      </c>
      <c r="Y3" s="713" t="s">
        <v>24</v>
      </c>
      <c r="Z3" s="712" t="s">
        <v>23</v>
      </c>
      <c r="AA3" s="713" t="s">
        <v>24</v>
      </c>
      <c r="AB3" s="714" t="s">
        <v>25</v>
      </c>
      <c r="AC3" s="715" t="s">
        <v>26</v>
      </c>
      <c r="AD3" s="712" t="s">
        <v>23</v>
      </c>
      <c r="AE3" s="713" t="s">
        <v>24</v>
      </c>
      <c r="AF3" s="712" t="s">
        <v>23</v>
      </c>
      <c r="AG3" s="713" t="s">
        <v>24</v>
      </c>
      <c r="AH3" s="712" t="s">
        <v>23</v>
      </c>
      <c r="AI3" s="713" t="s">
        <v>24</v>
      </c>
      <c r="AJ3" s="714" t="s">
        <v>25</v>
      </c>
      <c r="AK3" s="715" t="s">
        <v>26</v>
      </c>
      <c r="AL3" s="712" t="s">
        <v>23</v>
      </c>
      <c r="AM3" s="713" t="s">
        <v>24</v>
      </c>
      <c r="AN3" s="712" t="s">
        <v>23</v>
      </c>
      <c r="AO3" s="713" t="s">
        <v>24</v>
      </c>
      <c r="AP3" s="712" t="s">
        <v>23</v>
      </c>
      <c r="AQ3" s="713" t="s">
        <v>24</v>
      </c>
      <c r="AR3" s="714" t="s">
        <v>25</v>
      </c>
      <c r="AS3" s="715" t="s">
        <v>26</v>
      </c>
      <c r="AT3" s="712" t="s">
        <v>23</v>
      </c>
      <c r="AU3" s="713" t="s">
        <v>24</v>
      </c>
      <c r="AV3" s="712" t="s">
        <v>23</v>
      </c>
      <c r="AW3" s="713" t="s">
        <v>24</v>
      </c>
      <c r="AX3" s="712" t="s">
        <v>23</v>
      </c>
      <c r="AY3" s="713" t="s">
        <v>24</v>
      </c>
      <c r="AZ3" s="714" t="s">
        <v>25</v>
      </c>
      <c r="BA3" s="715" t="s">
        <v>26</v>
      </c>
      <c r="BB3" s="712" t="s">
        <v>23</v>
      </c>
      <c r="BC3" s="713" t="s">
        <v>24</v>
      </c>
      <c r="BD3" s="712" t="s">
        <v>23</v>
      </c>
      <c r="BE3" s="713" t="s">
        <v>24</v>
      </c>
      <c r="BF3" s="712" t="s">
        <v>23</v>
      </c>
      <c r="BG3" s="713" t="s">
        <v>24</v>
      </c>
      <c r="BH3" s="714" t="s">
        <v>25</v>
      </c>
      <c r="BI3" s="715" t="s">
        <v>26</v>
      </c>
      <c r="BJ3" s="712" t="s">
        <v>23</v>
      </c>
      <c r="BK3" s="713" t="s">
        <v>24</v>
      </c>
      <c r="BL3" s="712" t="s">
        <v>23</v>
      </c>
      <c r="BM3" s="713" t="s">
        <v>24</v>
      </c>
      <c r="BN3" s="712" t="s">
        <v>23</v>
      </c>
      <c r="BO3" s="713" t="s">
        <v>24</v>
      </c>
      <c r="BP3" s="714" t="s">
        <v>25</v>
      </c>
      <c r="BQ3" s="715" t="s">
        <v>26</v>
      </c>
    </row>
    <row r="4" spans="1:69" s="10" customFormat="1" ht="70.5" customHeight="1" thickBot="1">
      <c r="A4" s="159" t="s">
        <v>27</v>
      </c>
      <c r="B4" s="160" t="s">
        <v>28</v>
      </c>
      <c r="C4" s="160" t="s">
        <v>40</v>
      </c>
      <c r="D4" s="160" t="s">
        <v>41</v>
      </c>
      <c r="E4" s="716"/>
      <c r="F4" s="717"/>
      <c r="G4" s="718"/>
      <c r="H4" s="717"/>
      <c r="I4" s="718"/>
      <c r="J4" s="717"/>
      <c r="K4" s="718"/>
      <c r="L4" s="719"/>
      <c r="M4" s="720"/>
      <c r="N4" s="717"/>
      <c r="O4" s="718"/>
      <c r="P4" s="717"/>
      <c r="Q4" s="718"/>
      <c r="R4" s="717"/>
      <c r="S4" s="718"/>
      <c r="T4" s="719"/>
      <c r="U4" s="720"/>
      <c r="V4" s="717"/>
      <c r="W4" s="718"/>
      <c r="X4" s="717"/>
      <c r="Y4" s="718"/>
      <c r="Z4" s="717"/>
      <c r="AA4" s="718"/>
      <c r="AB4" s="719"/>
      <c r="AC4" s="720"/>
      <c r="AD4" s="717"/>
      <c r="AE4" s="718"/>
      <c r="AF4" s="717"/>
      <c r="AG4" s="718"/>
      <c r="AH4" s="717"/>
      <c r="AI4" s="718"/>
      <c r="AJ4" s="719"/>
      <c r="AK4" s="720"/>
      <c r="AL4" s="717"/>
      <c r="AM4" s="718"/>
      <c r="AN4" s="717"/>
      <c r="AO4" s="718"/>
      <c r="AP4" s="717"/>
      <c r="AQ4" s="718"/>
      <c r="AR4" s="719"/>
      <c r="AS4" s="720"/>
      <c r="AT4" s="717"/>
      <c r="AU4" s="718"/>
      <c r="AV4" s="717"/>
      <c r="AW4" s="718"/>
      <c r="AX4" s="717"/>
      <c r="AY4" s="718"/>
      <c r="AZ4" s="719"/>
      <c r="BA4" s="720"/>
      <c r="BB4" s="717"/>
      <c r="BC4" s="718"/>
      <c r="BD4" s="717"/>
      <c r="BE4" s="718"/>
      <c r="BF4" s="717"/>
      <c r="BG4" s="718"/>
      <c r="BH4" s="719"/>
      <c r="BI4" s="720"/>
      <c r="BJ4" s="717"/>
      <c r="BK4" s="718"/>
      <c r="BL4" s="717"/>
      <c r="BM4" s="718"/>
      <c r="BN4" s="717"/>
      <c r="BO4" s="718"/>
      <c r="BP4" s="719"/>
      <c r="BQ4" s="720"/>
    </row>
    <row r="5" spans="1:69" ht="21">
      <c r="A5" s="445" t="s">
        <v>957</v>
      </c>
      <c r="B5" s="446" t="s">
        <v>958</v>
      </c>
      <c r="C5" s="447">
        <v>1975570</v>
      </c>
      <c r="D5" s="448">
        <v>2534927</v>
      </c>
      <c r="E5" s="716"/>
      <c r="F5" s="717"/>
      <c r="G5" s="718"/>
      <c r="H5" s="717"/>
      <c r="I5" s="718"/>
      <c r="J5" s="717"/>
      <c r="K5" s="718"/>
      <c r="L5" s="719"/>
      <c r="M5" s="720"/>
      <c r="N5" s="717"/>
      <c r="O5" s="718"/>
      <c r="P5" s="717"/>
      <c r="Q5" s="718"/>
      <c r="R5" s="717"/>
      <c r="S5" s="718"/>
      <c r="T5" s="719"/>
      <c r="U5" s="720"/>
      <c r="V5" s="717"/>
      <c r="W5" s="718"/>
      <c r="X5" s="717"/>
      <c r="Y5" s="718"/>
      <c r="Z5" s="717"/>
      <c r="AA5" s="718"/>
      <c r="AB5" s="719"/>
      <c r="AC5" s="720"/>
      <c r="AD5" s="717"/>
      <c r="AE5" s="718"/>
      <c r="AF5" s="717"/>
      <c r="AG5" s="718"/>
      <c r="AH5" s="717"/>
      <c r="AI5" s="718"/>
      <c r="AJ5" s="719"/>
      <c r="AK5" s="720"/>
      <c r="AL5" s="717"/>
      <c r="AM5" s="718"/>
      <c r="AN5" s="717"/>
      <c r="AO5" s="718"/>
      <c r="AP5" s="717"/>
      <c r="AQ5" s="718"/>
      <c r="AR5" s="719"/>
      <c r="AS5" s="720"/>
      <c r="AT5" s="717"/>
      <c r="AU5" s="718"/>
      <c r="AV5" s="717"/>
      <c r="AW5" s="718"/>
      <c r="AX5" s="717"/>
      <c r="AY5" s="718"/>
      <c r="AZ5" s="719"/>
      <c r="BA5" s="720"/>
      <c r="BB5" s="717"/>
      <c r="BC5" s="718"/>
      <c r="BD5" s="717"/>
      <c r="BE5" s="718"/>
      <c r="BF5" s="717"/>
      <c r="BG5" s="718"/>
      <c r="BH5" s="719"/>
      <c r="BI5" s="720"/>
      <c r="BJ5" s="717"/>
      <c r="BK5" s="718"/>
      <c r="BL5" s="717"/>
      <c r="BM5" s="718"/>
      <c r="BN5" s="717"/>
      <c r="BO5" s="718"/>
      <c r="BP5" s="719"/>
      <c r="BQ5" s="720"/>
    </row>
    <row r="6" spans="1:69" ht="21">
      <c r="A6" s="449" t="s">
        <v>964</v>
      </c>
      <c r="B6" s="443" t="s">
        <v>965</v>
      </c>
      <c r="C6" s="450">
        <v>1975708</v>
      </c>
      <c r="D6" s="437">
        <v>2511289</v>
      </c>
      <c r="E6" s="716"/>
      <c r="F6" s="717"/>
      <c r="G6" s="718"/>
      <c r="H6" s="717"/>
      <c r="I6" s="718"/>
      <c r="J6" s="717"/>
      <c r="K6" s="718"/>
      <c r="L6" s="719"/>
      <c r="M6" s="720"/>
      <c r="N6" s="717"/>
      <c r="O6" s="718"/>
      <c r="P6" s="717"/>
      <c r="Q6" s="718"/>
      <c r="R6" s="717"/>
      <c r="S6" s="718"/>
      <c r="T6" s="719"/>
      <c r="U6" s="720"/>
      <c r="V6" s="717"/>
      <c r="W6" s="718"/>
      <c r="X6" s="717"/>
      <c r="Y6" s="718"/>
      <c r="Z6" s="717"/>
      <c r="AA6" s="718"/>
      <c r="AB6" s="719"/>
      <c r="AC6" s="720"/>
      <c r="AD6" s="717"/>
      <c r="AE6" s="718"/>
      <c r="AF6" s="717"/>
      <c r="AG6" s="718"/>
      <c r="AH6" s="717"/>
      <c r="AI6" s="718"/>
      <c r="AJ6" s="719"/>
      <c r="AK6" s="720"/>
      <c r="AL6" s="717"/>
      <c r="AM6" s="718"/>
      <c r="AN6" s="717"/>
      <c r="AO6" s="718"/>
      <c r="AP6" s="717"/>
      <c r="AQ6" s="718"/>
      <c r="AR6" s="719"/>
      <c r="AS6" s="720"/>
      <c r="AT6" s="717"/>
      <c r="AU6" s="718"/>
      <c r="AV6" s="717"/>
      <c r="AW6" s="718"/>
      <c r="AX6" s="717"/>
      <c r="AY6" s="718"/>
      <c r="AZ6" s="719"/>
      <c r="BA6" s="720"/>
      <c r="BB6" s="717"/>
      <c r="BC6" s="718"/>
      <c r="BD6" s="717"/>
      <c r="BE6" s="718"/>
      <c r="BF6" s="717"/>
      <c r="BG6" s="718"/>
      <c r="BH6" s="719"/>
      <c r="BI6" s="720"/>
      <c r="BJ6" s="717"/>
      <c r="BK6" s="718"/>
      <c r="BL6" s="717"/>
      <c r="BM6" s="718"/>
      <c r="BN6" s="717"/>
      <c r="BO6" s="718"/>
      <c r="BP6" s="719"/>
      <c r="BQ6" s="720"/>
    </row>
    <row r="7" spans="1:69" ht="21">
      <c r="A7" s="449" t="s">
        <v>968</v>
      </c>
      <c r="B7" s="443" t="s">
        <v>969</v>
      </c>
      <c r="C7" s="451">
        <v>1975948</v>
      </c>
      <c r="D7" s="452">
        <v>2524474</v>
      </c>
      <c r="E7" s="716"/>
      <c r="F7" s="717"/>
      <c r="G7" s="718"/>
      <c r="H7" s="717"/>
      <c r="I7" s="718"/>
      <c r="J7" s="717"/>
      <c r="K7" s="718"/>
      <c r="L7" s="719"/>
      <c r="M7" s="720"/>
      <c r="N7" s="717"/>
      <c r="O7" s="718"/>
      <c r="P7" s="717"/>
      <c r="Q7" s="718"/>
      <c r="R7" s="717"/>
      <c r="S7" s="718"/>
      <c r="T7" s="719"/>
      <c r="U7" s="720"/>
      <c r="V7" s="717"/>
      <c r="W7" s="718"/>
      <c r="X7" s="717"/>
      <c r="Y7" s="718"/>
      <c r="Z7" s="717"/>
      <c r="AA7" s="718"/>
      <c r="AB7" s="719"/>
      <c r="AC7" s="720"/>
      <c r="AD7" s="717"/>
      <c r="AE7" s="718"/>
      <c r="AF7" s="717"/>
      <c r="AG7" s="718"/>
      <c r="AH7" s="717"/>
      <c r="AI7" s="718"/>
      <c r="AJ7" s="719"/>
      <c r="AK7" s="720"/>
      <c r="AL7" s="717"/>
      <c r="AM7" s="718"/>
      <c r="AN7" s="717"/>
      <c r="AO7" s="718"/>
      <c r="AP7" s="717"/>
      <c r="AQ7" s="718"/>
      <c r="AR7" s="719"/>
      <c r="AS7" s="720"/>
      <c r="AT7" s="717"/>
      <c r="AU7" s="718"/>
      <c r="AV7" s="717"/>
      <c r="AW7" s="718"/>
      <c r="AX7" s="717"/>
      <c r="AY7" s="718"/>
      <c r="AZ7" s="719"/>
      <c r="BA7" s="720"/>
      <c r="BB7" s="717"/>
      <c r="BC7" s="718"/>
      <c r="BD7" s="717"/>
      <c r="BE7" s="718"/>
      <c r="BF7" s="717"/>
      <c r="BG7" s="718"/>
      <c r="BH7" s="719"/>
      <c r="BI7" s="720"/>
      <c r="BJ7" s="717"/>
      <c r="BK7" s="718"/>
      <c r="BL7" s="717"/>
      <c r="BM7" s="718"/>
      <c r="BN7" s="717"/>
      <c r="BO7" s="718"/>
      <c r="BP7" s="719"/>
      <c r="BQ7" s="720"/>
    </row>
    <row r="8" spans="1:69" ht="21">
      <c r="A8" s="449" t="s">
        <v>971</v>
      </c>
      <c r="B8" s="443" t="s">
        <v>972</v>
      </c>
      <c r="C8" s="453">
        <v>1975703</v>
      </c>
      <c r="D8" s="454">
        <v>2533818</v>
      </c>
      <c r="E8" s="716"/>
      <c r="F8" s="717"/>
      <c r="G8" s="718"/>
      <c r="H8" s="717"/>
      <c r="I8" s="718"/>
      <c r="J8" s="717"/>
      <c r="K8" s="718"/>
      <c r="L8" s="719"/>
      <c r="M8" s="720"/>
      <c r="N8" s="717"/>
      <c r="O8" s="718"/>
      <c r="P8" s="717"/>
      <c r="Q8" s="718"/>
      <c r="R8" s="717"/>
      <c r="S8" s="718"/>
      <c r="T8" s="719"/>
      <c r="U8" s="720"/>
      <c r="V8" s="717"/>
      <c r="W8" s="718"/>
      <c r="X8" s="717"/>
      <c r="Y8" s="718"/>
      <c r="Z8" s="717"/>
      <c r="AA8" s="718"/>
      <c r="AB8" s="719"/>
      <c r="AC8" s="720"/>
      <c r="AD8" s="717"/>
      <c r="AE8" s="718"/>
      <c r="AF8" s="717"/>
      <c r="AG8" s="718"/>
      <c r="AH8" s="717"/>
      <c r="AI8" s="718"/>
      <c r="AJ8" s="719"/>
      <c r="AK8" s="720"/>
      <c r="AL8" s="717"/>
      <c r="AM8" s="718"/>
      <c r="AN8" s="717"/>
      <c r="AO8" s="718"/>
      <c r="AP8" s="717"/>
      <c r="AQ8" s="718"/>
      <c r="AR8" s="719"/>
      <c r="AS8" s="720"/>
      <c r="AT8" s="717"/>
      <c r="AU8" s="718"/>
      <c r="AV8" s="717"/>
      <c r="AW8" s="718"/>
      <c r="AX8" s="717"/>
      <c r="AY8" s="718"/>
      <c r="AZ8" s="719"/>
      <c r="BA8" s="720"/>
      <c r="BB8" s="717"/>
      <c r="BC8" s="718"/>
      <c r="BD8" s="717"/>
      <c r="BE8" s="718"/>
      <c r="BF8" s="717"/>
      <c r="BG8" s="718"/>
      <c r="BH8" s="719"/>
      <c r="BI8" s="720"/>
      <c r="BJ8" s="717"/>
      <c r="BK8" s="718"/>
      <c r="BL8" s="717"/>
      <c r="BM8" s="718"/>
      <c r="BN8" s="717"/>
      <c r="BO8" s="718"/>
      <c r="BP8" s="719"/>
      <c r="BQ8" s="720"/>
    </row>
    <row r="9" spans="1:69" ht="21">
      <c r="A9" s="455" t="s">
        <v>1146</v>
      </c>
      <c r="B9" s="456" t="s">
        <v>1159</v>
      </c>
      <c r="C9" s="453">
        <v>1975928</v>
      </c>
      <c r="D9" s="454">
        <v>2518724</v>
      </c>
      <c r="E9" s="716"/>
      <c r="F9" s="717"/>
      <c r="G9" s="718"/>
      <c r="H9" s="717"/>
      <c r="I9" s="718"/>
      <c r="J9" s="717"/>
      <c r="K9" s="718"/>
      <c r="L9" s="719"/>
      <c r="M9" s="720"/>
      <c r="N9" s="717"/>
      <c r="O9" s="718"/>
      <c r="P9" s="717"/>
      <c r="Q9" s="718"/>
      <c r="R9" s="717"/>
      <c r="S9" s="718"/>
      <c r="T9" s="719"/>
      <c r="U9" s="720"/>
      <c r="V9" s="717"/>
      <c r="W9" s="718"/>
      <c r="X9" s="717"/>
      <c r="Y9" s="718"/>
      <c r="Z9" s="717"/>
      <c r="AA9" s="718"/>
      <c r="AB9" s="719"/>
      <c r="AC9" s="720"/>
      <c r="AD9" s="717"/>
      <c r="AE9" s="718"/>
      <c r="AF9" s="717"/>
      <c r="AG9" s="718"/>
      <c r="AH9" s="717"/>
      <c r="AI9" s="718"/>
      <c r="AJ9" s="719"/>
      <c r="AK9" s="720"/>
      <c r="AL9" s="717"/>
      <c r="AM9" s="718"/>
      <c r="AN9" s="717"/>
      <c r="AO9" s="718"/>
      <c r="AP9" s="717"/>
      <c r="AQ9" s="718"/>
      <c r="AR9" s="719"/>
      <c r="AS9" s="720"/>
      <c r="AT9" s="717"/>
      <c r="AU9" s="718"/>
      <c r="AV9" s="717"/>
      <c r="AW9" s="718"/>
      <c r="AX9" s="717"/>
      <c r="AY9" s="718"/>
      <c r="AZ9" s="719"/>
      <c r="BA9" s="720"/>
      <c r="BB9" s="717"/>
      <c r="BC9" s="718"/>
      <c r="BD9" s="717"/>
      <c r="BE9" s="718"/>
      <c r="BF9" s="717"/>
      <c r="BG9" s="718"/>
      <c r="BH9" s="719"/>
      <c r="BI9" s="720"/>
      <c r="BJ9" s="717"/>
      <c r="BK9" s="718"/>
      <c r="BL9" s="717"/>
      <c r="BM9" s="718"/>
      <c r="BN9" s="717"/>
      <c r="BO9" s="718"/>
      <c r="BP9" s="719"/>
      <c r="BQ9" s="720"/>
    </row>
    <row r="10" spans="1:69" ht="21">
      <c r="A10" s="449" t="s">
        <v>974</v>
      </c>
      <c r="B10" s="443" t="s">
        <v>975</v>
      </c>
      <c r="C10" s="451">
        <v>1975921</v>
      </c>
      <c r="D10" s="452">
        <v>2519897</v>
      </c>
      <c r="E10" s="716"/>
      <c r="F10" s="717"/>
      <c r="G10" s="718"/>
      <c r="H10" s="717"/>
      <c r="I10" s="718"/>
      <c r="J10" s="717"/>
      <c r="K10" s="718"/>
      <c r="L10" s="719"/>
      <c r="M10" s="720"/>
      <c r="N10" s="717"/>
      <c r="O10" s="718"/>
      <c r="P10" s="717"/>
      <c r="Q10" s="718"/>
      <c r="R10" s="717"/>
      <c r="S10" s="718"/>
      <c r="T10" s="719"/>
      <c r="U10" s="720"/>
      <c r="V10" s="717"/>
      <c r="W10" s="718"/>
      <c r="X10" s="717"/>
      <c r="Y10" s="718"/>
      <c r="Z10" s="717"/>
      <c r="AA10" s="718"/>
      <c r="AB10" s="719"/>
      <c r="AC10" s="720"/>
      <c r="AD10" s="717"/>
      <c r="AE10" s="718"/>
      <c r="AF10" s="717"/>
      <c r="AG10" s="718"/>
      <c r="AH10" s="717"/>
      <c r="AI10" s="718"/>
      <c r="AJ10" s="719"/>
      <c r="AK10" s="720"/>
      <c r="AL10" s="717"/>
      <c r="AM10" s="718"/>
      <c r="AN10" s="717"/>
      <c r="AO10" s="718"/>
      <c r="AP10" s="717"/>
      <c r="AQ10" s="718"/>
      <c r="AR10" s="719"/>
      <c r="AS10" s="720"/>
      <c r="AT10" s="717"/>
      <c r="AU10" s="718"/>
      <c r="AV10" s="717"/>
      <c r="AW10" s="718"/>
      <c r="AX10" s="717"/>
      <c r="AY10" s="718"/>
      <c r="AZ10" s="719"/>
      <c r="BA10" s="720"/>
      <c r="BB10" s="717"/>
      <c r="BC10" s="718"/>
      <c r="BD10" s="717"/>
      <c r="BE10" s="718"/>
      <c r="BF10" s="717"/>
      <c r="BG10" s="718"/>
      <c r="BH10" s="719"/>
      <c r="BI10" s="720"/>
      <c r="BJ10" s="717"/>
      <c r="BK10" s="718"/>
      <c r="BL10" s="717"/>
      <c r="BM10" s="718"/>
      <c r="BN10" s="717"/>
      <c r="BO10" s="718"/>
      <c r="BP10" s="719"/>
      <c r="BQ10" s="720"/>
    </row>
    <row r="11" spans="1:69" ht="21">
      <c r="A11" s="457" t="s">
        <v>642</v>
      </c>
      <c r="B11" s="458" t="s">
        <v>977</v>
      </c>
      <c r="C11" s="451">
        <v>1975569</v>
      </c>
      <c r="D11" s="452">
        <v>2535745</v>
      </c>
      <c r="E11" s="716"/>
      <c r="F11" s="717"/>
      <c r="G11" s="718"/>
      <c r="H11" s="717"/>
      <c r="I11" s="718"/>
      <c r="J11" s="717"/>
      <c r="K11" s="718"/>
      <c r="L11" s="719"/>
      <c r="M11" s="720"/>
      <c r="N11" s="717"/>
      <c r="O11" s="718"/>
      <c r="P11" s="717"/>
      <c r="Q11" s="718"/>
      <c r="R11" s="717"/>
      <c r="S11" s="718"/>
      <c r="T11" s="719"/>
      <c r="U11" s="720"/>
      <c r="V11" s="717"/>
      <c r="W11" s="718"/>
      <c r="X11" s="717"/>
      <c r="Y11" s="718"/>
      <c r="Z11" s="717"/>
      <c r="AA11" s="718"/>
      <c r="AB11" s="719"/>
      <c r="AC11" s="720"/>
      <c r="AD11" s="717"/>
      <c r="AE11" s="718"/>
      <c r="AF11" s="717"/>
      <c r="AG11" s="718"/>
      <c r="AH11" s="717"/>
      <c r="AI11" s="718"/>
      <c r="AJ11" s="719"/>
      <c r="AK11" s="720"/>
      <c r="AL11" s="717"/>
      <c r="AM11" s="718"/>
      <c r="AN11" s="717"/>
      <c r="AO11" s="718"/>
      <c r="AP11" s="717"/>
      <c r="AQ11" s="718"/>
      <c r="AR11" s="719"/>
      <c r="AS11" s="720"/>
      <c r="AT11" s="717"/>
      <c r="AU11" s="718"/>
      <c r="AV11" s="717"/>
      <c r="AW11" s="718"/>
      <c r="AX11" s="717"/>
      <c r="AY11" s="718"/>
      <c r="AZ11" s="719"/>
      <c r="BA11" s="720"/>
      <c r="BB11" s="717"/>
      <c r="BC11" s="718"/>
      <c r="BD11" s="717"/>
      <c r="BE11" s="718"/>
      <c r="BF11" s="717"/>
      <c r="BG11" s="718"/>
      <c r="BH11" s="719"/>
      <c r="BI11" s="720"/>
      <c r="BJ11" s="717"/>
      <c r="BK11" s="718"/>
      <c r="BL11" s="717"/>
      <c r="BM11" s="718"/>
      <c r="BN11" s="717"/>
      <c r="BO11" s="718"/>
      <c r="BP11" s="719"/>
      <c r="BQ11" s="720"/>
    </row>
    <row r="12" spans="1:69" ht="21">
      <c r="A12" s="455" t="s">
        <v>979</v>
      </c>
      <c r="B12" s="459" t="s">
        <v>980</v>
      </c>
      <c r="C12" s="450">
        <v>1975705</v>
      </c>
      <c r="D12" s="437">
        <v>2536642</v>
      </c>
      <c r="E12" s="716"/>
      <c r="F12" s="717"/>
      <c r="G12" s="718"/>
      <c r="H12" s="717"/>
      <c r="I12" s="718"/>
      <c r="J12" s="717"/>
      <c r="K12" s="718"/>
      <c r="L12" s="719"/>
      <c r="M12" s="720"/>
      <c r="N12" s="717"/>
      <c r="O12" s="718"/>
      <c r="P12" s="717"/>
      <c r="Q12" s="718"/>
      <c r="R12" s="717"/>
      <c r="S12" s="718"/>
      <c r="T12" s="719"/>
      <c r="U12" s="720"/>
      <c r="V12" s="717"/>
      <c r="W12" s="718"/>
      <c r="X12" s="717"/>
      <c r="Y12" s="718"/>
      <c r="Z12" s="717"/>
      <c r="AA12" s="718"/>
      <c r="AB12" s="719"/>
      <c r="AC12" s="720"/>
      <c r="AD12" s="717"/>
      <c r="AE12" s="718"/>
      <c r="AF12" s="717"/>
      <c r="AG12" s="718"/>
      <c r="AH12" s="717"/>
      <c r="AI12" s="718"/>
      <c r="AJ12" s="719"/>
      <c r="AK12" s="720"/>
      <c r="AL12" s="717"/>
      <c r="AM12" s="718"/>
      <c r="AN12" s="717"/>
      <c r="AO12" s="718"/>
      <c r="AP12" s="717"/>
      <c r="AQ12" s="718"/>
      <c r="AR12" s="719"/>
      <c r="AS12" s="720"/>
      <c r="AT12" s="717"/>
      <c r="AU12" s="718"/>
      <c r="AV12" s="717"/>
      <c r="AW12" s="718"/>
      <c r="AX12" s="717"/>
      <c r="AY12" s="718"/>
      <c r="AZ12" s="719"/>
      <c r="BA12" s="720"/>
      <c r="BB12" s="717"/>
      <c r="BC12" s="718"/>
      <c r="BD12" s="717"/>
      <c r="BE12" s="718"/>
      <c r="BF12" s="717"/>
      <c r="BG12" s="718"/>
      <c r="BH12" s="719"/>
      <c r="BI12" s="720"/>
      <c r="BJ12" s="717"/>
      <c r="BK12" s="718"/>
      <c r="BL12" s="717"/>
      <c r="BM12" s="718"/>
      <c r="BN12" s="717"/>
      <c r="BO12" s="718"/>
      <c r="BP12" s="719"/>
      <c r="BQ12" s="720"/>
    </row>
    <row r="13" spans="1:69" ht="21">
      <c r="A13" s="449" t="s">
        <v>982</v>
      </c>
      <c r="B13" s="444" t="s">
        <v>983</v>
      </c>
      <c r="C13" s="450">
        <v>1976187</v>
      </c>
      <c r="D13" s="437">
        <v>2526582</v>
      </c>
      <c r="E13" s="716"/>
      <c r="F13" s="717"/>
      <c r="G13" s="718"/>
      <c r="H13" s="717"/>
      <c r="I13" s="718"/>
      <c r="J13" s="717"/>
      <c r="K13" s="718"/>
      <c r="L13" s="719"/>
      <c r="M13" s="720"/>
      <c r="N13" s="717"/>
      <c r="O13" s="718"/>
      <c r="P13" s="717"/>
      <c r="Q13" s="718"/>
      <c r="R13" s="717"/>
      <c r="S13" s="718"/>
      <c r="T13" s="719"/>
      <c r="U13" s="720"/>
      <c r="V13" s="717"/>
      <c r="W13" s="718"/>
      <c r="X13" s="717"/>
      <c r="Y13" s="718"/>
      <c r="Z13" s="717"/>
      <c r="AA13" s="718"/>
      <c r="AB13" s="719"/>
      <c r="AC13" s="720"/>
      <c r="AD13" s="717"/>
      <c r="AE13" s="718"/>
      <c r="AF13" s="717"/>
      <c r="AG13" s="718"/>
      <c r="AH13" s="717"/>
      <c r="AI13" s="718"/>
      <c r="AJ13" s="719"/>
      <c r="AK13" s="720"/>
      <c r="AL13" s="717"/>
      <c r="AM13" s="718"/>
      <c r="AN13" s="717"/>
      <c r="AO13" s="718"/>
      <c r="AP13" s="717"/>
      <c r="AQ13" s="718"/>
      <c r="AR13" s="719"/>
      <c r="AS13" s="720"/>
      <c r="AT13" s="717"/>
      <c r="AU13" s="718"/>
      <c r="AV13" s="717"/>
      <c r="AW13" s="718"/>
      <c r="AX13" s="717"/>
      <c r="AY13" s="718"/>
      <c r="AZ13" s="719"/>
      <c r="BA13" s="720"/>
      <c r="BB13" s="717"/>
      <c r="BC13" s="718"/>
      <c r="BD13" s="717"/>
      <c r="BE13" s="718"/>
      <c r="BF13" s="717"/>
      <c r="BG13" s="718"/>
      <c r="BH13" s="719"/>
      <c r="BI13" s="720"/>
      <c r="BJ13" s="717"/>
      <c r="BK13" s="718"/>
      <c r="BL13" s="717"/>
      <c r="BM13" s="718"/>
      <c r="BN13" s="717"/>
      <c r="BO13" s="718"/>
      <c r="BP13" s="719"/>
      <c r="BQ13" s="720"/>
    </row>
    <row r="14" spans="1:69" ht="21">
      <c r="A14" s="460" t="s">
        <v>1148</v>
      </c>
      <c r="B14" s="461" t="s">
        <v>1152</v>
      </c>
      <c r="C14" s="450">
        <v>1976681</v>
      </c>
      <c r="D14" s="437">
        <v>2462053</v>
      </c>
      <c r="E14" s="716"/>
      <c r="F14" s="717"/>
      <c r="G14" s="718"/>
      <c r="H14" s="717"/>
      <c r="I14" s="718"/>
      <c r="J14" s="717"/>
      <c r="K14" s="718"/>
      <c r="L14" s="719"/>
      <c r="M14" s="720"/>
      <c r="N14" s="717"/>
      <c r="O14" s="718"/>
      <c r="P14" s="717"/>
      <c r="Q14" s="718"/>
      <c r="R14" s="717"/>
      <c r="S14" s="718"/>
      <c r="T14" s="719"/>
      <c r="U14" s="720"/>
      <c r="V14" s="717"/>
      <c r="W14" s="718"/>
      <c r="X14" s="717"/>
      <c r="Y14" s="718"/>
      <c r="Z14" s="717"/>
      <c r="AA14" s="718"/>
      <c r="AB14" s="719"/>
      <c r="AC14" s="720"/>
      <c r="AD14" s="717"/>
      <c r="AE14" s="718"/>
      <c r="AF14" s="717"/>
      <c r="AG14" s="718"/>
      <c r="AH14" s="717"/>
      <c r="AI14" s="718"/>
      <c r="AJ14" s="719"/>
      <c r="AK14" s="720"/>
      <c r="AL14" s="717"/>
      <c r="AM14" s="718"/>
      <c r="AN14" s="717"/>
      <c r="AO14" s="718"/>
      <c r="AP14" s="717"/>
      <c r="AQ14" s="718"/>
      <c r="AR14" s="719"/>
      <c r="AS14" s="720"/>
      <c r="AT14" s="717"/>
      <c r="AU14" s="718"/>
      <c r="AV14" s="717"/>
      <c r="AW14" s="718"/>
      <c r="AX14" s="717"/>
      <c r="AY14" s="718"/>
      <c r="AZ14" s="719"/>
      <c r="BA14" s="720"/>
      <c r="BB14" s="717"/>
      <c r="BC14" s="718"/>
      <c r="BD14" s="717"/>
      <c r="BE14" s="718"/>
      <c r="BF14" s="717"/>
      <c r="BG14" s="718"/>
      <c r="BH14" s="719"/>
      <c r="BI14" s="720"/>
      <c r="BJ14" s="717"/>
      <c r="BK14" s="718"/>
      <c r="BL14" s="717"/>
      <c r="BM14" s="718"/>
      <c r="BN14" s="717"/>
      <c r="BO14" s="718"/>
      <c r="BP14" s="719"/>
      <c r="BQ14" s="720"/>
    </row>
    <row r="15" spans="1:69" ht="21">
      <c r="A15" s="460" t="s">
        <v>1150</v>
      </c>
      <c r="B15" s="461" t="s">
        <v>1160</v>
      </c>
      <c r="C15" s="450">
        <v>1976680</v>
      </c>
      <c r="D15" s="437">
        <v>2515231</v>
      </c>
      <c r="E15" s="716"/>
      <c r="F15" s="717"/>
      <c r="G15" s="718"/>
      <c r="H15" s="717"/>
      <c r="I15" s="718"/>
      <c r="J15" s="717"/>
      <c r="K15" s="718"/>
      <c r="L15" s="719"/>
      <c r="M15" s="720"/>
      <c r="N15" s="717"/>
      <c r="O15" s="718"/>
      <c r="P15" s="717"/>
      <c r="Q15" s="718"/>
      <c r="R15" s="717"/>
      <c r="S15" s="718"/>
      <c r="T15" s="719"/>
      <c r="U15" s="720"/>
      <c r="V15" s="717"/>
      <c r="W15" s="718"/>
      <c r="X15" s="717"/>
      <c r="Y15" s="718"/>
      <c r="Z15" s="717"/>
      <c r="AA15" s="718"/>
      <c r="AB15" s="719"/>
      <c r="AC15" s="720"/>
      <c r="AD15" s="717"/>
      <c r="AE15" s="718"/>
      <c r="AF15" s="717"/>
      <c r="AG15" s="718"/>
      <c r="AH15" s="717"/>
      <c r="AI15" s="718"/>
      <c r="AJ15" s="719"/>
      <c r="AK15" s="720"/>
      <c r="AL15" s="717"/>
      <c r="AM15" s="718"/>
      <c r="AN15" s="717"/>
      <c r="AO15" s="718"/>
      <c r="AP15" s="717"/>
      <c r="AQ15" s="718"/>
      <c r="AR15" s="719"/>
      <c r="AS15" s="720"/>
      <c r="AT15" s="717"/>
      <c r="AU15" s="718"/>
      <c r="AV15" s="717"/>
      <c r="AW15" s="718"/>
      <c r="AX15" s="717"/>
      <c r="AY15" s="718"/>
      <c r="AZ15" s="719"/>
      <c r="BA15" s="720"/>
      <c r="BB15" s="717"/>
      <c r="BC15" s="718"/>
      <c r="BD15" s="717"/>
      <c r="BE15" s="718"/>
      <c r="BF15" s="717"/>
      <c r="BG15" s="718"/>
      <c r="BH15" s="719"/>
      <c r="BI15" s="720"/>
      <c r="BJ15" s="717"/>
      <c r="BK15" s="718"/>
      <c r="BL15" s="717"/>
      <c r="BM15" s="718"/>
      <c r="BN15" s="717"/>
      <c r="BO15" s="718"/>
      <c r="BP15" s="719"/>
      <c r="BQ15" s="720"/>
    </row>
    <row r="16" spans="1:69" ht="21">
      <c r="A16" s="460" t="s">
        <v>985</v>
      </c>
      <c r="B16" s="461" t="s">
        <v>986</v>
      </c>
      <c r="C16" s="450">
        <v>1975552</v>
      </c>
      <c r="D16" s="437">
        <v>2458409</v>
      </c>
      <c r="E16" s="716"/>
      <c r="F16" s="717"/>
      <c r="G16" s="718"/>
      <c r="H16" s="717"/>
      <c r="I16" s="718"/>
      <c r="J16" s="717"/>
      <c r="K16" s="718"/>
      <c r="L16" s="719"/>
      <c r="M16" s="720"/>
      <c r="N16" s="717"/>
      <c r="O16" s="718"/>
      <c r="P16" s="717"/>
      <c r="Q16" s="718"/>
      <c r="R16" s="717"/>
      <c r="S16" s="718"/>
      <c r="T16" s="719"/>
      <c r="U16" s="720"/>
      <c r="V16" s="717"/>
      <c r="W16" s="718"/>
      <c r="X16" s="717"/>
      <c r="Y16" s="718"/>
      <c r="Z16" s="717"/>
      <c r="AA16" s="718"/>
      <c r="AB16" s="719"/>
      <c r="AC16" s="720"/>
      <c r="AD16" s="717"/>
      <c r="AE16" s="718"/>
      <c r="AF16" s="717"/>
      <c r="AG16" s="718"/>
      <c r="AH16" s="717"/>
      <c r="AI16" s="718"/>
      <c r="AJ16" s="719"/>
      <c r="AK16" s="720"/>
      <c r="AL16" s="717"/>
      <c r="AM16" s="718"/>
      <c r="AN16" s="717"/>
      <c r="AO16" s="718"/>
      <c r="AP16" s="717"/>
      <c r="AQ16" s="718"/>
      <c r="AR16" s="719"/>
      <c r="AS16" s="720"/>
      <c r="AT16" s="717"/>
      <c r="AU16" s="718"/>
      <c r="AV16" s="717"/>
      <c r="AW16" s="718"/>
      <c r="AX16" s="717"/>
      <c r="AY16" s="718"/>
      <c r="AZ16" s="719"/>
      <c r="BA16" s="720"/>
      <c r="BB16" s="717"/>
      <c r="BC16" s="718"/>
      <c r="BD16" s="717"/>
      <c r="BE16" s="718"/>
      <c r="BF16" s="717"/>
      <c r="BG16" s="718"/>
      <c r="BH16" s="719"/>
      <c r="BI16" s="720"/>
      <c r="BJ16" s="717"/>
      <c r="BK16" s="718"/>
      <c r="BL16" s="717"/>
      <c r="BM16" s="718"/>
      <c r="BN16" s="717"/>
      <c r="BO16" s="718"/>
      <c r="BP16" s="719"/>
      <c r="BQ16" s="720"/>
    </row>
    <row r="17" spans="1:69" ht="21">
      <c r="A17" s="449" t="s">
        <v>988</v>
      </c>
      <c r="B17" s="444" t="s">
        <v>989</v>
      </c>
      <c r="C17" s="450">
        <v>1976820</v>
      </c>
      <c r="D17" s="437">
        <v>2536524</v>
      </c>
      <c r="E17" s="716"/>
      <c r="F17" s="717"/>
      <c r="G17" s="718"/>
      <c r="H17" s="717"/>
      <c r="I17" s="718"/>
      <c r="J17" s="717"/>
      <c r="K17" s="718"/>
      <c r="L17" s="719"/>
      <c r="M17" s="720"/>
      <c r="N17" s="717"/>
      <c r="O17" s="718"/>
      <c r="P17" s="717"/>
      <c r="Q17" s="718"/>
      <c r="R17" s="717"/>
      <c r="S17" s="718"/>
      <c r="T17" s="719"/>
      <c r="U17" s="720"/>
      <c r="V17" s="717"/>
      <c r="W17" s="718"/>
      <c r="X17" s="717"/>
      <c r="Y17" s="718"/>
      <c r="Z17" s="717"/>
      <c r="AA17" s="718"/>
      <c r="AB17" s="719"/>
      <c r="AC17" s="720"/>
      <c r="AD17" s="717"/>
      <c r="AE17" s="718"/>
      <c r="AF17" s="717"/>
      <c r="AG17" s="718"/>
      <c r="AH17" s="717"/>
      <c r="AI17" s="718"/>
      <c r="AJ17" s="719"/>
      <c r="AK17" s="720"/>
      <c r="AL17" s="717"/>
      <c r="AM17" s="718"/>
      <c r="AN17" s="717"/>
      <c r="AO17" s="718"/>
      <c r="AP17" s="717"/>
      <c r="AQ17" s="718"/>
      <c r="AR17" s="719"/>
      <c r="AS17" s="720"/>
      <c r="AT17" s="717"/>
      <c r="AU17" s="718"/>
      <c r="AV17" s="717"/>
      <c r="AW17" s="718"/>
      <c r="AX17" s="717"/>
      <c r="AY17" s="718"/>
      <c r="AZ17" s="719"/>
      <c r="BA17" s="720"/>
      <c r="BB17" s="717"/>
      <c r="BC17" s="718"/>
      <c r="BD17" s="717"/>
      <c r="BE17" s="718"/>
      <c r="BF17" s="717"/>
      <c r="BG17" s="718"/>
      <c r="BH17" s="719"/>
      <c r="BI17" s="720"/>
      <c r="BJ17" s="717"/>
      <c r="BK17" s="718"/>
      <c r="BL17" s="717"/>
      <c r="BM17" s="718"/>
      <c r="BN17" s="717"/>
      <c r="BO17" s="718"/>
      <c r="BP17" s="719"/>
      <c r="BQ17" s="720"/>
    </row>
    <row r="18" spans="1:69" ht="21.6" thickBot="1">
      <c r="A18" s="462" t="s">
        <v>991</v>
      </c>
      <c r="B18" s="463" t="s">
        <v>992</v>
      </c>
      <c r="C18" s="464">
        <v>1975706</v>
      </c>
      <c r="D18" s="438">
        <v>2529192</v>
      </c>
      <c r="E18" s="716"/>
      <c r="F18" s="717"/>
      <c r="G18" s="718"/>
      <c r="H18" s="717"/>
      <c r="I18" s="718"/>
      <c r="J18" s="717"/>
      <c r="K18" s="718"/>
      <c r="L18" s="719"/>
      <c r="M18" s="720"/>
      <c r="N18" s="717"/>
      <c r="O18" s="718"/>
      <c r="P18" s="717"/>
      <c r="Q18" s="718"/>
      <c r="R18" s="717"/>
      <c r="S18" s="718"/>
      <c r="T18" s="719"/>
      <c r="U18" s="720"/>
      <c r="V18" s="717"/>
      <c r="W18" s="718"/>
      <c r="X18" s="717"/>
      <c r="Y18" s="718"/>
      <c r="Z18" s="717"/>
      <c r="AA18" s="718"/>
      <c r="AB18" s="719"/>
      <c r="AC18" s="720"/>
      <c r="AD18" s="717"/>
      <c r="AE18" s="718"/>
      <c r="AF18" s="717"/>
      <c r="AG18" s="718"/>
      <c r="AH18" s="717"/>
      <c r="AI18" s="718"/>
      <c r="AJ18" s="719"/>
      <c r="AK18" s="720"/>
      <c r="AL18" s="717"/>
      <c r="AM18" s="718"/>
      <c r="AN18" s="717"/>
      <c r="AO18" s="718"/>
      <c r="AP18" s="717"/>
      <c r="AQ18" s="718"/>
      <c r="AR18" s="719"/>
      <c r="AS18" s="720"/>
      <c r="AT18" s="717"/>
      <c r="AU18" s="718"/>
      <c r="AV18" s="717"/>
      <c r="AW18" s="718"/>
      <c r="AX18" s="717"/>
      <c r="AY18" s="718"/>
      <c r="AZ18" s="719"/>
      <c r="BA18" s="720"/>
      <c r="BB18" s="717"/>
      <c r="BC18" s="718"/>
      <c r="BD18" s="717"/>
      <c r="BE18" s="718"/>
      <c r="BF18" s="717"/>
      <c r="BG18" s="718"/>
      <c r="BH18" s="719"/>
      <c r="BI18" s="720"/>
      <c r="BJ18" s="717"/>
      <c r="BK18" s="718"/>
      <c r="BL18" s="717"/>
      <c r="BM18" s="718"/>
      <c r="BN18" s="717"/>
      <c r="BO18" s="718"/>
      <c r="BP18" s="719"/>
      <c r="BQ18" s="720"/>
    </row>
    <row r="19" spans="1:69" ht="15" thickBot="1">
      <c r="A19" s="47"/>
      <c r="B19" s="49"/>
      <c r="C19" s="205"/>
      <c r="D19" s="49"/>
      <c r="E19" s="716"/>
      <c r="F19" s="717"/>
      <c r="G19" s="718"/>
      <c r="H19" s="717"/>
      <c r="I19" s="718"/>
      <c r="J19" s="717"/>
      <c r="K19" s="718"/>
      <c r="L19" s="719"/>
      <c r="M19" s="720"/>
      <c r="N19" s="717"/>
      <c r="O19" s="718"/>
      <c r="P19" s="717"/>
      <c r="Q19" s="718"/>
      <c r="R19" s="717"/>
      <c r="S19" s="718"/>
      <c r="T19" s="719"/>
      <c r="U19" s="720"/>
      <c r="V19" s="717"/>
      <c r="W19" s="718"/>
      <c r="X19" s="717"/>
      <c r="Y19" s="718"/>
      <c r="Z19" s="717"/>
      <c r="AA19" s="718"/>
      <c r="AB19" s="719"/>
      <c r="AC19" s="720"/>
      <c r="AD19" s="717"/>
      <c r="AE19" s="718"/>
      <c r="AF19" s="717"/>
      <c r="AG19" s="718"/>
      <c r="AH19" s="717"/>
      <c r="AI19" s="718"/>
      <c r="AJ19" s="719"/>
      <c r="AK19" s="720"/>
      <c r="AL19" s="717"/>
      <c r="AM19" s="718"/>
      <c r="AN19" s="717"/>
      <c r="AO19" s="718"/>
      <c r="AP19" s="717"/>
      <c r="AQ19" s="718"/>
      <c r="AR19" s="719"/>
      <c r="AS19" s="720"/>
      <c r="AT19" s="717"/>
      <c r="AU19" s="718"/>
      <c r="AV19" s="717"/>
      <c r="AW19" s="718"/>
      <c r="AX19" s="717"/>
      <c r="AY19" s="718"/>
      <c r="AZ19" s="719"/>
      <c r="BA19" s="720"/>
      <c r="BB19" s="717"/>
      <c r="BC19" s="718"/>
      <c r="BD19" s="717"/>
      <c r="BE19" s="718"/>
      <c r="BF19" s="717"/>
      <c r="BG19" s="718"/>
      <c r="BH19" s="719"/>
      <c r="BI19" s="720"/>
      <c r="BJ19" s="717"/>
      <c r="BK19" s="718"/>
      <c r="BL19" s="717"/>
      <c r="BM19" s="718"/>
      <c r="BN19" s="717"/>
      <c r="BO19" s="718"/>
      <c r="BP19" s="719"/>
      <c r="BQ19" s="720"/>
    </row>
    <row r="20" spans="1:69" ht="15" thickBot="1">
      <c r="A20" s="133"/>
      <c r="B20" s="134"/>
      <c r="C20" s="135"/>
      <c r="D20" s="207"/>
      <c r="E20" s="716"/>
      <c r="F20" s="721"/>
      <c r="G20" s="722"/>
      <c r="H20" s="721"/>
      <c r="I20" s="722"/>
      <c r="J20" s="721"/>
      <c r="K20" s="722"/>
      <c r="L20" s="723"/>
      <c r="M20" s="724"/>
      <c r="N20" s="721"/>
      <c r="O20" s="722"/>
      <c r="P20" s="721"/>
      <c r="Q20" s="722"/>
      <c r="R20" s="721"/>
      <c r="S20" s="722"/>
      <c r="T20" s="723"/>
      <c r="U20" s="724"/>
      <c r="V20" s="721"/>
      <c r="W20" s="722"/>
      <c r="X20" s="721"/>
      <c r="Y20" s="722"/>
      <c r="Z20" s="721"/>
      <c r="AA20" s="722"/>
      <c r="AB20" s="723"/>
      <c r="AC20" s="724"/>
      <c r="AD20" s="721"/>
      <c r="AE20" s="722"/>
      <c r="AF20" s="721"/>
      <c r="AG20" s="722"/>
      <c r="AH20" s="721"/>
      <c r="AI20" s="722"/>
      <c r="AJ20" s="723"/>
      <c r="AK20" s="724"/>
      <c r="AL20" s="721"/>
      <c r="AM20" s="722"/>
      <c r="AN20" s="721"/>
      <c r="AO20" s="722"/>
      <c r="AP20" s="721"/>
      <c r="AQ20" s="722"/>
      <c r="AR20" s="723"/>
      <c r="AS20" s="724"/>
      <c r="AT20" s="721"/>
      <c r="AU20" s="722"/>
      <c r="AV20" s="721"/>
      <c r="AW20" s="722"/>
      <c r="AX20" s="721"/>
      <c r="AY20" s="722"/>
      <c r="AZ20" s="723"/>
      <c r="BA20" s="724"/>
      <c r="BB20" s="721"/>
      <c r="BC20" s="722"/>
      <c r="BD20" s="721"/>
      <c r="BE20" s="722"/>
      <c r="BF20" s="721"/>
      <c r="BG20" s="722"/>
      <c r="BH20" s="723"/>
      <c r="BI20" s="724"/>
      <c r="BJ20" s="721"/>
      <c r="BK20" s="722"/>
      <c r="BL20" s="721"/>
      <c r="BM20" s="722"/>
      <c r="BN20" s="721"/>
      <c r="BO20" s="722"/>
      <c r="BP20" s="723"/>
      <c r="BQ20" s="724"/>
    </row>
    <row r="21" spans="1:69" ht="34.9" customHeight="1" thickBot="1">
      <c r="A21" s="2040" t="s">
        <v>21</v>
      </c>
      <c r="B21" s="2041"/>
      <c r="C21" s="2042"/>
      <c r="D21" s="183"/>
      <c r="E21" s="716"/>
      <c r="F21" s="721"/>
      <c r="G21" s="722"/>
      <c r="H21" s="721"/>
      <c r="I21" s="722"/>
      <c r="J21" s="721"/>
      <c r="K21" s="722"/>
      <c r="L21" s="723"/>
      <c r="M21" s="724"/>
      <c r="N21" s="721"/>
      <c r="O21" s="722"/>
      <c r="P21" s="721"/>
      <c r="Q21" s="722"/>
      <c r="R21" s="721"/>
      <c r="S21" s="722"/>
      <c r="T21" s="723"/>
      <c r="U21" s="724"/>
      <c r="V21" s="721"/>
      <c r="W21" s="722"/>
      <c r="X21" s="721"/>
      <c r="Y21" s="722"/>
      <c r="Z21" s="721"/>
      <c r="AA21" s="722"/>
      <c r="AB21" s="723"/>
      <c r="AC21" s="724"/>
      <c r="AD21" s="721"/>
      <c r="AE21" s="722"/>
      <c r="AF21" s="721"/>
      <c r="AG21" s="722"/>
      <c r="AH21" s="721"/>
      <c r="AI21" s="722"/>
      <c r="AJ21" s="723"/>
      <c r="AK21" s="724"/>
      <c r="AL21" s="721"/>
      <c r="AM21" s="722"/>
      <c r="AN21" s="721"/>
      <c r="AO21" s="722"/>
      <c r="AP21" s="721"/>
      <c r="AQ21" s="722"/>
      <c r="AR21" s="723"/>
      <c r="AS21" s="724"/>
      <c r="AT21" s="721"/>
      <c r="AU21" s="722"/>
      <c r="AV21" s="721"/>
      <c r="AW21" s="722"/>
      <c r="AX21" s="721"/>
      <c r="AY21" s="722"/>
      <c r="AZ21" s="723"/>
      <c r="BA21" s="724"/>
      <c r="BB21" s="721"/>
      <c r="BC21" s="722"/>
      <c r="BD21" s="721"/>
      <c r="BE21" s="722"/>
      <c r="BF21" s="721"/>
      <c r="BG21" s="722"/>
      <c r="BH21" s="723"/>
      <c r="BI21" s="724"/>
      <c r="BJ21" s="721"/>
      <c r="BK21" s="722"/>
      <c r="BL21" s="721"/>
      <c r="BM21" s="722"/>
      <c r="BN21" s="721"/>
      <c r="BO21" s="722"/>
      <c r="BP21" s="723"/>
      <c r="BQ21" s="724"/>
    </row>
    <row r="22" spans="1:69" ht="72.75" customHeight="1" thickBot="1">
      <c r="A22" s="159" t="s">
        <v>27</v>
      </c>
      <c r="B22" s="652" t="s">
        <v>28</v>
      </c>
      <c r="C22" s="489" t="s">
        <v>40</v>
      </c>
      <c r="D22" s="488" t="s">
        <v>41</v>
      </c>
      <c r="E22" s="725"/>
      <c r="F22" s="726"/>
      <c r="G22" s="727"/>
      <c r="H22" s="726"/>
      <c r="I22" s="727"/>
      <c r="J22" s="726"/>
      <c r="K22" s="727"/>
      <c r="L22" s="728"/>
      <c r="M22" s="729"/>
      <c r="N22" s="726"/>
      <c r="O22" s="727"/>
      <c r="P22" s="726"/>
      <c r="Q22" s="727"/>
      <c r="R22" s="726"/>
      <c r="S22" s="727"/>
      <c r="T22" s="728"/>
      <c r="U22" s="729"/>
      <c r="V22" s="726"/>
      <c r="W22" s="727"/>
      <c r="X22" s="726"/>
      <c r="Y22" s="727"/>
      <c r="Z22" s="726"/>
      <c r="AA22" s="727"/>
      <c r="AB22" s="728"/>
      <c r="AC22" s="729"/>
      <c r="AD22" s="726"/>
      <c r="AE22" s="727"/>
      <c r="AF22" s="726"/>
      <c r="AG22" s="727"/>
      <c r="AH22" s="726"/>
      <c r="AI22" s="727"/>
      <c r="AJ22" s="728"/>
      <c r="AK22" s="729"/>
      <c r="AL22" s="726"/>
      <c r="AM22" s="727"/>
      <c r="AN22" s="726"/>
      <c r="AO22" s="727"/>
      <c r="AP22" s="726"/>
      <c r="AQ22" s="727"/>
      <c r="AR22" s="728"/>
      <c r="AS22" s="729"/>
      <c r="AT22" s="726"/>
      <c r="AU22" s="727"/>
      <c r="AV22" s="726"/>
      <c r="AW22" s="727"/>
      <c r="AX22" s="726"/>
      <c r="AY22" s="727"/>
      <c r="AZ22" s="728"/>
      <c r="BA22" s="729"/>
      <c r="BB22" s="726"/>
      <c r="BC22" s="727"/>
      <c r="BD22" s="726"/>
      <c r="BE22" s="727"/>
      <c r="BF22" s="726"/>
      <c r="BG22" s="727"/>
      <c r="BH22" s="728"/>
      <c r="BI22" s="729"/>
      <c r="BJ22" s="726"/>
      <c r="BK22" s="727"/>
      <c r="BL22" s="726"/>
      <c r="BM22" s="727"/>
      <c r="BN22" s="726"/>
      <c r="BO22" s="727"/>
      <c r="BP22" s="728"/>
      <c r="BQ22" s="729"/>
    </row>
    <row r="23" spans="1:69" ht="24.95" customHeight="1">
      <c r="A23" s="665" t="s">
        <v>957</v>
      </c>
      <c r="B23" s="666" t="s">
        <v>958</v>
      </c>
      <c r="C23" s="663">
        <v>1975570</v>
      </c>
      <c r="D23" s="664">
        <v>2534927</v>
      </c>
      <c r="E23" s="725"/>
      <c r="F23" s="726"/>
      <c r="G23" s="727"/>
      <c r="H23" s="726"/>
      <c r="I23" s="727"/>
      <c r="J23" s="726"/>
      <c r="K23" s="727"/>
      <c r="L23" s="728"/>
      <c r="M23" s="729"/>
      <c r="N23" s="726"/>
      <c r="O23" s="727"/>
      <c r="P23" s="726"/>
      <c r="Q23" s="727"/>
      <c r="R23" s="726"/>
      <c r="S23" s="727"/>
      <c r="T23" s="728"/>
      <c r="U23" s="729"/>
      <c r="V23" s="726"/>
      <c r="W23" s="727"/>
      <c r="X23" s="726"/>
      <c r="Y23" s="727"/>
      <c r="Z23" s="726"/>
      <c r="AA23" s="727"/>
      <c r="AB23" s="728"/>
      <c r="AC23" s="729"/>
      <c r="AD23" s="726"/>
      <c r="AE23" s="727"/>
      <c r="AF23" s="726"/>
      <c r="AG23" s="727"/>
      <c r="AH23" s="726"/>
      <c r="AI23" s="727"/>
      <c r="AJ23" s="728"/>
      <c r="AK23" s="729"/>
      <c r="AL23" s="726"/>
      <c r="AM23" s="727"/>
      <c r="AN23" s="726"/>
      <c r="AO23" s="727"/>
      <c r="AP23" s="726"/>
      <c r="AQ23" s="727"/>
      <c r="AR23" s="728"/>
      <c r="AS23" s="729"/>
      <c r="AT23" s="726"/>
      <c r="AU23" s="727"/>
      <c r="AV23" s="726"/>
      <c r="AW23" s="727"/>
      <c r="AX23" s="726"/>
      <c r="AY23" s="727"/>
      <c r="AZ23" s="728"/>
      <c r="BA23" s="729"/>
      <c r="BB23" s="726"/>
      <c r="BC23" s="727"/>
      <c r="BD23" s="726"/>
      <c r="BE23" s="727"/>
      <c r="BF23" s="726"/>
      <c r="BG23" s="727"/>
      <c r="BH23" s="728"/>
      <c r="BI23" s="729"/>
      <c r="BJ23" s="726"/>
      <c r="BK23" s="727"/>
      <c r="BL23" s="726"/>
      <c r="BM23" s="727"/>
      <c r="BN23" s="726"/>
      <c r="BO23" s="727"/>
      <c r="BP23" s="728"/>
      <c r="BQ23" s="729"/>
    </row>
    <row r="24" spans="1:69" ht="24.95" customHeight="1">
      <c r="A24" s="667" t="s">
        <v>964</v>
      </c>
      <c r="B24" s="552" t="s">
        <v>965</v>
      </c>
      <c r="C24" s="638">
        <v>1975708</v>
      </c>
      <c r="D24" s="646">
        <v>2511289</v>
      </c>
      <c r="E24" s="725"/>
      <c r="F24" s="726"/>
      <c r="G24" s="727"/>
      <c r="H24" s="726"/>
      <c r="I24" s="727"/>
      <c r="J24" s="726"/>
      <c r="K24" s="727"/>
      <c r="L24" s="728"/>
      <c r="M24" s="729"/>
      <c r="N24" s="726"/>
      <c r="O24" s="727"/>
      <c r="P24" s="726"/>
      <c r="Q24" s="727"/>
      <c r="R24" s="726"/>
      <c r="S24" s="727"/>
      <c r="T24" s="728"/>
      <c r="U24" s="729"/>
      <c r="V24" s="726"/>
      <c r="W24" s="727"/>
      <c r="X24" s="726"/>
      <c r="Y24" s="727"/>
      <c r="Z24" s="726"/>
      <c r="AA24" s="727"/>
      <c r="AB24" s="728"/>
      <c r="AC24" s="729"/>
      <c r="AD24" s="726"/>
      <c r="AE24" s="727"/>
      <c r="AF24" s="726"/>
      <c r="AG24" s="727"/>
      <c r="AH24" s="726"/>
      <c r="AI24" s="727"/>
      <c r="AJ24" s="728"/>
      <c r="AK24" s="729"/>
      <c r="AL24" s="726"/>
      <c r="AM24" s="727"/>
      <c r="AN24" s="726"/>
      <c r="AO24" s="727"/>
      <c r="AP24" s="726"/>
      <c r="AQ24" s="727"/>
      <c r="AR24" s="728"/>
      <c r="AS24" s="729"/>
      <c r="AT24" s="726"/>
      <c r="AU24" s="727"/>
      <c r="AV24" s="726"/>
      <c r="AW24" s="727"/>
      <c r="AX24" s="726"/>
      <c r="AY24" s="727"/>
      <c r="AZ24" s="728"/>
      <c r="BA24" s="729"/>
      <c r="BB24" s="726"/>
      <c r="BC24" s="727"/>
      <c r="BD24" s="726"/>
      <c r="BE24" s="727"/>
      <c r="BF24" s="726"/>
      <c r="BG24" s="727"/>
      <c r="BH24" s="728"/>
      <c r="BI24" s="729"/>
      <c r="BJ24" s="726"/>
      <c r="BK24" s="727"/>
      <c r="BL24" s="726"/>
      <c r="BM24" s="727"/>
      <c r="BN24" s="726"/>
      <c r="BO24" s="727"/>
      <c r="BP24" s="728"/>
      <c r="BQ24" s="729"/>
    </row>
    <row r="25" spans="1:69" ht="24.95" customHeight="1">
      <c r="A25" s="667" t="s">
        <v>968</v>
      </c>
      <c r="B25" s="552" t="s">
        <v>969</v>
      </c>
      <c r="C25" s="656">
        <v>1975948</v>
      </c>
      <c r="D25" s="657">
        <v>2524474</v>
      </c>
      <c r="E25" s="725"/>
      <c r="F25" s="726"/>
      <c r="G25" s="727"/>
      <c r="H25" s="726"/>
      <c r="I25" s="727"/>
      <c r="J25" s="726"/>
      <c r="K25" s="727"/>
      <c r="L25" s="728"/>
      <c r="M25" s="729"/>
      <c r="N25" s="726"/>
      <c r="O25" s="727"/>
      <c r="P25" s="726"/>
      <c r="Q25" s="727"/>
      <c r="R25" s="726"/>
      <c r="S25" s="727"/>
      <c r="T25" s="728"/>
      <c r="U25" s="729"/>
      <c r="V25" s="726"/>
      <c r="W25" s="727"/>
      <c r="X25" s="726"/>
      <c r="Y25" s="727"/>
      <c r="Z25" s="726"/>
      <c r="AA25" s="727"/>
      <c r="AB25" s="728"/>
      <c r="AC25" s="729"/>
      <c r="AD25" s="726"/>
      <c r="AE25" s="727"/>
      <c r="AF25" s="726"/>
      <c r="AG25" s="727"/>
      <c r="AH25" s="726"/>
      <c r="AI25" s="727"/>
      <c r="AJ25" s="728"/>
      <c r="AK25" s="729"/>
      <c r="AL25" s="726"/>
      <c r="AM25" s="727"/>
      <c r="AN25" s="726"/>
      <c r="AO25" s="727"/>
      <c r="AP25" s="726"/>
      <c r="AQ25" s="727"/>
      <c r="AR25" s="728"/>
      <c r="AS25" s="729"/>
      <c r="AT25" s="726"/>
      <c r="AU25" s="727"/>
      <c r="AV25" s="726"/>
      <c r="AW25" s="727"/>
      <c r="AX25" s="726"/>
      <c r="AY25" s="727"/>
      <c r="AZ25" s="728"/>
      <c r="BA25" s="729"/>
      <c r="BB25" s="726"/>
      <c r="BC25" s="727"/>
      <c r="BD25" s="726"/>
      <c r="BE25" s="727"/>
      <c r="BF25" s="726"/>
      <c r="BG25" s="727"/>
      <c r="BH25" s="728"/>
      <c r="BI25" s="729"/>
      <c r="BJ25" s="726"/>
      <c r="BK25" s="727"/>
      <c r="BL25" s="726"/>
      <c r="BM25" s="727"/>
      <c r="BN25" s="726"/>
      <c r="BO25" s="727"/>
      <c r="BP25" s="728"/>
      <c r="BQ25" s="729"/>
    </row>
    <row r="26" spans="1:69" ht="24.95" customHeight="1">
      <c r="A26" s="667" t="s">
        <v>971</v>
      </c>
      <c r="B26" s="552" t="s">
        <v>972</v>
      </c>
      <c r="C26" s="654">
        <v>1975703</v>
      </c>
      <c r="D26" s="655">
        <v>2533818</v>
      </c>
      <c r="E26" s="725"/>
      <c r="F26" s="726"/>
      <c r="G26" s="727"/>
      <c r="H26" s="726"/>
      <c r="I26" s="727"/>
      <c r="J26" s="726"/>
      <c r="K26" s="727"/>
      <c r="L26" s="728"/>
      <c r="M26" s="729"/>
      <c r="N26" s="726"/>
      <c r="O26" s="727"/>
      <c r="P26" s="726"/>
      <c r="Q26" s="727"/>
      <c r="R26" s="726"/>
      <c r="S26" s="727"/>
      <c r="T26" s="728"/>
      <c r="U26" s="729"/>
      <c r="V26" s="726"/>
      <c r="W26" s="727"/>
      <c r="X26" s="726"/>
      <c r="Y26" s="727"/>
      <c r="Z26" s="726"/>
      <c r="AA26" s="727"/>
      <c r="AB26" s="728"/>
      <c r="AC26" s="729"/>
      <c r="AD26" s="726"/>
      <c r="AE26" s="727"/>
      <c r="AF26" s="726"/>
      <c r="AG26" s="727"/>
      <c r="AH26" s="726"/>
      <c r="AI26" s="727"/>
      <c r="AJ26" s="728"/>
      <c r="AK26" s="729"/>
      <c r="AL26" s="726"/>
      <c r="AM26" s="727"/>
      <c r="AN26" s="726"/>
      <c r="AO26" s="727"/>
      <c r="AP26" s="726"/>
      <c r="AQ26" s="727"/>
      <c r="AR26" s="728"/>
      <c r="AS26" s="729"/>
      <c r="AT26" s="726"/>
      <c r="AU26" s="727"/>
      <c r="AV26" s="726"/>
      <c r="AW26" s="727"/>
      <c r="AX26" s="726"/>
      <c r="AY26" s="727"/>
      <c r="AZ26" s="728"/>
      <c r="BA26" s="729"/>
      <c r="BB26" s="726"/>
      <c r="BC26" s="727"/>
      <c r="BD26" s="726"/>
      <c r="BE26" s="727"/>
      <c r="BF26" s="726"/>
      <c r="BG26" s="727"/>
      <c r="BH26" s="728"/>
      <c r="BI26" s="729"/>
      <c r="BJ26" s="726"/>
      <c r="BK26" s="727"/>
      <c r="BL26" s="726"/>
      <c r="BM26" s="727"/>
      <c r="BN26" s="726"/>
      <c r="BO26" s="727"/>
      <c r="BP26" s="728"/>
      <c r="BQ26" s="729"/>
    </row>
    <row r="27" spans="1:69" ht="24.95" customHeight="1">
      <c r="A27" s="667" t="s">
        <v>1146</v>
      </c>
      <c r="B27" s="552" t="s">
        <v>1159</v>
      </c>
      <c r="C27" s="654">
        <v>1975928</v>
      </c>
      <c r="D27" s="655">
        <v>2518724</v>
      </c>
      <c r="E27" s="725"/>
      <c r="F27" s="726"/>
      <c r="G27" s="727"/>
      <c r="H27" s="726"/>
      <c r="I27" s="727"/>
      <c r="J27" s="726"/>
      <c r="K27" s="727"/>
      <c r="L27" s="728"/>
      <c r="M27" s="729"/>
      <c r="N27" s="726"/>
      <c r="O27" s="727"/>
      <c r="P27" s="726"/>
      <c r="Q27" s="727"/>
      <c r="R27" s="726"/>
      <c r="S27" s="727"/>
      <c r="T27" s="728"/>
      <c r="U27" s="729"/>
      <c r="V27" s="726"/>
      <c r="W27" s="727"/>
      <c r="X27" s="726"/>
      <c r="Y27" s="727"/>
      <c r="Z27" s="726"/>
      <c r="AA27" s="727"/>
      <c r="AB27" s="728"/>
      <c r="AC27" s="729"/>
      <c r="AD27" s="726"/>
      <c r="AE27" s="727"/>
      <c r="AF27" s="726"/>
      <c r="AG27" s="727"/>
      <c r="AH27" s="726"/>
      <c r="AI27" s="727"/>
      <c r="AJ27" s="728"/>
      <c r="AK27" s="729"/>
      <c r="AL27" s="726"/>
      <c r="AM27" s="727"/>
      <c r="AN27" s="726"/>
      <c r="AO27" s="727"/>
      <c r="AP27" s="726"/>
      <c r="AQ27" s="727"/>
      <c r="AR27" s="728"/>
      <c r="AS27" s="729"/>
      <c r="AT27" s="726"/>
      <c r="AU27" s="727"/>
      <c r="AV27" s="726"/>
      <c r="AW27" s="727"/>
      <c r="AX27" s="726"/>
      <c r="AY27" s="727"/>
      <c r="AZ27" s="728"/>
      <c r="BA27" s="729"/>
      <c r="BB27" s="726"/>
      <c r="BC27" s="727"/>
      <c r="BD27" s="726"/>
      <c r="BE27" s="727"/>
      <c r="BF27" s="726"/>
      <c r="BG27" s="727"/>
      <c r="BH27" s="728"/>
      <c r="BI27" s="729"/>
      <c r="BJ27" s="726"/>
      <c r="BK27" s="727"/>
      <c r="BL27" s="726"/>
      <c r="BM27" s="727"/>
      <c r="BN27" s="726"/>
      <c r="BO27" s="727"/>
      <c r="BP27" s="728"/>
      <c r="BQ27" s="729"/>
    </row>
    <row r="28" spans="1:69" ht="24.95" customHeight="1">
      <c r="A28" s="667" t="s">
        <v>974</v>
      </c>
      <c r="B28" s="552" t="s">
        <v>975</v>
      </c>
      <c r="C28" s="656">
        <v>1975921</v>
      </c>
      <c r="D28" s="657">
        <v>2519897</v>
      </c>
      <c r="E28" s="725"/>
      <c r="F28" s="726"/>
      <c r="G28" s="727"/>
      <c r="H28" s="726"/>
      <c r="I28" s="727"/>
      <c r="J28" s="726"/>
      <c r="K28" s="727"/>
      <c r="L28" s="728"/>
      <c r="M28" s="729"/>
      <c r="N28" s="726"/>
      <c r="O28" s="727"/>
      <c r="P28" s="726"/>
      <c r="Q28" s="727"/>
      <c r="R28" s="726"/>
      <c r="S28" s="727"/>
      <c r="T28" s="728"/>
      <c r="U28" s="729"/>
      <c r="V28" s="726"/>
      <c r="W28" s="727"/>
      <c r="X28" s="726"/>
      <c r="Y28" s="727"/>
      <c r="Z28" s="726"/>
      <c r="AA28" s="727"/>
      <c r="AB28" s="728"/>
      <c r="AC28" s="729"/>
      <c r="AD28" s="726"/>
      <c r="AE28" s="727"/>
      <c r="AF28" s="726"/>
      <c r="AG28" s="727"/>
      <c r="AH28" s="726"/>
      <c r="AI28" s="727"/>
      <c r="AJ28" s="728"/>
      <c r="AK28" s="729"/>
      <c r="AL28" s="726"/>
      <c r="AM28" s="727"/>
      <c r="AN28" s="726"/>
      <c r="AO28" s="727"/>
      <c r="AP28" s="726"/>
      <c r="AQ28" s="727"/>
      <c r="AR28" s="728"/>
      <c r="AS28" s="729"/>
      <c r="AT28" s="726"/>
      <c r="AU28" s="727"/>
      <c r="AV28" s="726"/>
      <c r="AW28" s="727"/>
      <c r="AX28" s="726"/>
      <c r="AY28" s="727"/>
      <c r="AZ28" s="728"/>
      <c r="BA28" s="729"/>
      <c r="BB28" s="726"/>
      <c r="BC28" s="727"/>
      <c r="BD28" s="726"/>
      <c r="BE28" s="727"/>
      <c r="BF28" s="726"/>
      <c r="BG28" s="727"/>
      <c r="BH28" s="728"/>
      <c r="BI28" s="729"/>
      <c r="BJ28" s="726"/>
      <c r="BK28" s="727"/>
      <c r="BL28" s="726"/>
      <c r="BM28" s="727"/>
      <c r="BN28" s="726"/>
      <c r="BO28" s="727"/>
      <c r="BP28" s="728"/>
      <c r="BQ28" s="729"/>
    </row>
    <row r="29" spans="1:69" ht="24.95" customHeight="1">
      <c r="A29" s="668" t="s">
        <v>642</v>
      </c>
      <c r="B29" s="669" t="s">
        <v>977</v>
      </c>
      <c r="C29" s="656">
        <v>1975569</v>
      </c>
      <c r="D29" s="657">
        <v>2535745</v>
      </c>
      <c r="E29" s="725"/>
      <c r="F29" s="726"/>
      <c r="G29" s="727"/>
      <c r="H29" s="726"/>
      <c r="I29" s="727"/>
      <c r="J29" s="726"/>
      <c r="K29" s="727"/>
      <c r="L29" s="728"/>
      <c r="M29" s="729"/>
      <c r="N29" s="726"/>
      <c r="O29" s="727"/>
      <c r="P29" s="726"/>
      <c r="Q29" s="727"/>
      <c r="R29" s="726"/>
      <c r="S29" s="727"/>
      <c r="T29" s="728"/>
      <c r="U29" s="729"/>
      <c r="V29" s="726"/>
      <c r="W29" s="727"/>
      <c r="X29" s="726"/>
      <c r="Y29" s="727"/>
      <c r="Z29" s="726"/>
      <c r="AA29" s="727"/>
      <c r="AB29" s="728"/>
      <c r="AC29" s="729"/>
      <c r="AD29" s="726"/>
      <c r="AE29" s="727"/>
      <c r="AF29" s="726"/>
      <c r="AG29" s="727"/>
      <c r="AH29" s="726"/>
      <c r="AI29" s="727"/>
      <c r="AJ29" s="728"/>
      <c r="AK29" s="729"/>
      <c r="AL29" s="726"/>
      <c r="AM29" s="727"/>
      <c r="AN29" s="726"/>
      <c r="AO29" s="727"/>
      <c r="AP29" s="726"/>
      <c r="AQ29" s="727"/>
      <c r="AR29" s="728"/>
      <c r="AS29" s="729"/>
      <c r="AT29" s="726"/>
      <c r="AU29" s="727"/>
      <c r="AV29" s="726"/>
      <c r="AW29" s="727"/>
      <c r="AX29" s="726"/>
      <c r="AY29" s="727"/>
      <c r="AZ29" s="728"/>
      <c r="BA29" s="729"/>
      <c r="BB29" s="726"/>
      <c r="BC29" s="727"/>
      <c r="BD29" s="726"/>
      <c r="BE29" s="727"/>
      <c r="BF29" s="726"/>
      <c r="BG29" s="727"/>
      <c r="BH29" s="728"/>
      <c r="BI29" s="729"/>
      <c r="BJ29" s="726"/>
      <c r="BK29" s="727"/>
      <c r="BL29" s="726"/>
      <c r="BM29" s="727"/>
      <c r="BN29" s="726"/>
      <c r="BO29" s="727"/>
      <c r="BP29" s="728"/>
      <c r="BQ29" s="729"/>
    </row>
    <row r="30" spans="1:69" ht="24.95" customHeight="1">
      <c r="A30" s="667" t="s">
        <v>979</v>
      </c>
      <c r="B30" s="670" t="s">
        <v>980</v>
      </c>
      <c r="C30" s="638">
        <v>1975705</v>
      </c>
      <c r="D30" s="646">
        <v>2536642</v>
      </c>
      <c r="E30" s="725"/>
      <c r="F30" s="726"/>
      <c r="G30" s="727"/>
      <c r="H30" s="726"/>
      <c r="I30" s="727"/>
      <c r="J30" s="726"/>
      <c r="K30" s="727"/>
      <c r="L30" s="728"/>
      <c r="M30" s="729"/>
      <c r="N30" s="726"/>
      <c r="O30" s="727"/>
      <c r="P30" s="726"/>
      <c r="Q30" s="727"/>
      <c r="R30" s="726"/>
      <c r="S30" s="727"/>
      <c r="T30" s="728"/>
      <c r="U30" s="729"/>
      <c r="V30" s="726"/>
      <c r="W30" s="727"/>
      <c r="X30" s="726"/>
      <c r="Y30" s="727"/>
      <c r="Z30" s="726"/>
      <c r="AA30" s="727"/>
      <c r="AB30" s="728"/>
      <c r="AC30" s="729"/>
      <c r="AD30" s="726"/>
      <c r="AE30" s="727"/>
      <c r="AF30" s="726"/>
      <c r="AG30" s="727"/>
      <c r="AH30" s="726"/>
      <c r="AI30" s="727"/>
      <c r="AJ30" s="728"/>
      <c r="AK30" s="729"/>
      <c r="AL30" s="726"/>
      <c r="AM30" s="727"/>
      <c r="AN30" s="726"/>
      <c r="AO30" s="727"/>
      <c r="AP30" s="726"/>
      <c r="AQ30" s="727"/>
      <c r="AR30" s="728"/>
      <c r="AS30" s="729"/>
      <c r="AT30" s="726"/>
      <c r="AU30" s="727"/>
      <c r="AV30" s="726"/>
      <c r="AW30" s="727"/>
      <c r="AX30" s="726"/>
      <c r="AY30" s="727"/>
      <c r="AZ30" s="728"/>
      <c r="BA30" s="729"/>
      <c r="BB30" s="726"/>
      <c r="BC30" s="727"/>
      <c r="BD30" s="726"/>
      <c r="BE30" s="727"/>
      <c r="BF30" s="726"/>
      <c r="BG30" s="727"/>
      <c r="BH30" s="728"/>
      <c r="BI30" s="729"/>
      <c r="BJ30" s="726"/>
      <c r="BK30" s="727"/>
      <c r="BL30" s="726"/>
      <c r="BM30" s="727"/>
      <c r="BN30" s="726"/>
      <c r="BO30" s="727"/>
      <c r="BP30" s="728"/>
      <c r="BQ30" s="729"/>
    </row>
    <row r="31" spans="1:69" ht="24.95" customHeight="1">
      <c r="A31" s="667" t="s">
        <v>982</v>
      </c>
      <c r="B31" s="670" t="s">
        <v>983</v>
      </c>
      <c r="C31" s="638">
        <v>1976187</v>
      </c>
      <c r="D31" s="646">
        <v>2526582</v>
      </c>
      <c r="E31" s="725"/>
      <c r="F31" s="726"/>
      <c r="G31" s="727"/>
      <c r="H31" s="726"/>
      <c r="I31" s="727"/>
      <c r="J31" s="726"/>
      <c r="K31" s="727"/>
      <c r="L31" s="728"/>
      <c r="M31" s="729"/>
      <c r="N31" s="726"/>
      <c r="O31" s="727"/>
      <c r="P31" s="726"/>
      <c r="Q31" s="727"/>
      <c r="R31" s="726"/>
      <c r="S31" s="727"/>
      <c r="T31" s="728"/>
      <c r="U31" s="729"/>
      <c r="V31" s="726"/>
      <c r="W31" s="727"/>
      <c r="X31" s="726"/>
      <c r="Y31" s="727"/>
      <c r="Z31" s="726"/>
      <c r="AA31" s="727"/>
      <c r="AB31" s="728"/>
      <c r="AC31" s="729"/>
      <c r="AD31" s="726"/>
      <c r="AE31" s="727"/>
      <c r="AF31" s="726"/>
      <c r="AG31" s="727"/>
      <c r="AH31" s="726"/>
      <c r="AI31" s="727"/>
      <c r="AJ31" s="728"/>
      <c r="AK31" s="729"/>
      <c r="AL31" s="726"/>
      <c r="AM31" s="727"/>
      <c r="AN31" s="726"/>
      <c r="AO31" s="727"/>
      <c r="AP31" s="726"/>
      <c r="AQ31" s="727"/>
      <c r="AR31" s="728"/>
      <c r="AS31" s="729"/>
      <c r="AT31" s="726"/>
      <c r="AU31" s="727"/>
      <c r="AV31" s="726"/>
      <c r="AW31" s="727"/>
      <c r="AX31" s="726"/>
      <c r="AY31" s="727"/>
      <c r="AZ31" s="728"/>
      <c r="BA31" s="729"/>
      <c r="BB31" s="726"/>
      <c r="BC31" s="727"/>
      <c r="BD31" s="726"/>
      <c r="BE31" s="727"/>
      <c r="BF31" s="726"/>
      <c r="BG31" s="727"/>
      <c r="BH31" s="728"/>
      <c r="BI31" s="729"/>
      <c r="BJ31" s="726"/>
      <c r="BK31" s="727"/>
      <c r="BL31" s="726"/>
      <c r="BM31" s="727"/>
      <c r="BN31" s="726"/>
      <c r="BO31" s="727"/>
      <c r="BP31" s="728"/>
      <c r="BQ31" s="729"/>
    </row>
    <row r="32" spans="1:69" ht="24.95" customHeight="1">
      <c r="A32" s="671" t="s">
        <v>1148</v>
      </c>
      <c r="B32" s="672" t="s">
        <v>1152</v>
      </c>
      <c r="C32" s="638">
        <v>1976681</v>
      </c>
      <c r="D32" s="646">
        <v>2462053</v>
      </c>
      <c r="E32" s="725"/>
      <c r="F32" s="726"/>
      <c r="G32" s="727"/>
      <c r="H32" s="726"/>
      <c r="I32" s="727"/>
      <c r="J32" s="726"/>
      <c r="K32" s="727"/>
      <c r="L32" s="728"/>
      <c r="M32" s="729"/>
      <c r="N32" s="726"/>
      <c r="O32" s="727"/>
      <c r="P32" s="726"/>
      <c r="Q32" s="727"/>
      <c r="R32" s="726"/>
      <c r="S32" s="727"/>
      <c r="T32" s="728"/>
      <c r="U32" s="729"/>
      <c r="V32" s="726"/>
      <c r="W32" s="727"/>
      <c r="X32" s="726"/>
      <c r="Y32" s="727"/>
      <c r="Z32" s="726"/>
      <c r="AA32" s="727"/>
      <c r="AB32" s="728"/>
      <c r="AC32" s="729"/>
      <c r="AD32" s="726"/>
      <c r="AE32" s="727"/>
      <c r="AF32" s="726"/>
      <c r="AG32" s="727"/>
      <c r="AH32" s="726"/>
      <c r="AI32" s="727"/>
      <c r="AJ32" s="728"/>
      <c r="AK32" s="729"/>
      <c r="AL32" s="726"/>
      <c r="AM32" s="727"/>
      <c r="AN32" s="726"/>
      <c r="AO32" s="727"/>
      <c r="AP32" s="726"/>
      <c r="AQ32" s="727"/>
      <c r="AR32" s="728"/>
      <c r="AS32" s="729"/>
      <c r="AT32" s="726"/>
      <c r="AU32" s="727"/>
      <c r="AV32" s="726"/>
      <c r="AW32" s="727"/>
      <c r="AX32" s="726"/>
      <c r="AY32" s="727"/>
      <c r="AZ32" s="728"/>
      <c r="BA32" s="729"/>
      <c r="BB32" s="726"/>
      <c r="BC32" s="727"/>
      <c r="BD32" s="726"/>
      <c r="BE32" s="727"/>
      <c r="BF32" s="726"/>
      <c r="BG32" s="727"/>
      <c r="BH32" s="728"/>
      <c r="BI32" s="729"/>
      <c r="BJ32" s="726"/>
      <c r="BK32" s="727"/>
      <c r="BL32" s="726"/>
      <c r="BM32" s="727"/>
      <c r="BN32" s="726"/>
      <c r="BO32" s="727"/>
      <c r="BP32" s="728"/>
      <c r="BQ32" s="729"/>
    </row>
    <row r="33" spans="1:69" ht="24.95" customHeight="1">
      <c r="A33" s="671" t="s">
        <v>1150</v>
      </c>
      <c r="B33" s="672" t="s">
        <v>1160</v>
      </c>
      <c r="C33" s="638">
        <v>1976680</v>
      </c>
      <c r="D33" s="646">
        <v>2515231</v>
      </c>
      <c r="E33" s="725"/>
      <c r="F33" s="726"/>
      <c r="G33" s="727"/>
      <c r="H33" s="726"/>
      <c r="I33" s="727"/>
      <c r="J33" s="726"/>
      <c r="K33" s="727"/>
      <c r="L33" s="728"/>
      <c r="M33" s="729"/>
      <c r="N33" s="726"/>
      <c r="O33" s="727"/>
      <c r="P33" s="726"/>
      <c r="Q33" s="727"/>
      <c r="R33" s="726"/>
      <c r="S33" s="727"/>
      <c r="T33" s="728"/>
      <c r="U33" s="729"/>
      <c r="V33" s="726"/>
      <c r="W33" s="727"/>
      <c r="X33" s="726"/>
      <c r="Y33" s="727"/>
      <c r="Z33" s="726"/>
      <c r="AA33" s="727"/>
      <c r="AB33" s="728"/>
      <c r="AC33" s="729"/>
      <c r="AD33" s="726"/>
      <c r="AE33" s="727"/>
      <c r="AF33" s="726"/>
      <c r="AG33" s="727"/>
      <c r="AH33" s="726"/>
      <c r="AI33" s="727"/>
      <c r="AJ33" s="728"/>
      <c r="AK33" s="729"/>
      <c r="AL33" s="726"/>
      <c r="AM33" s="727"/>
      <c r="AN33" s="726"/>
      <c r="AO33" s="727"/>
      <c r="AP33" s="726"/>
      <c r="AQ33" s="727"/>
      <c r="AR33" s="728"/>
      <c r="AS33" s="729"/>
      <c r="AT33" s="726"/>
      <c r="AU33" s="727"/>
      <c r="AV33" s="726"/>
      <c r="AW33" s="727"/>
      <c r="AX33" s="726"/>
      <c r="AY33" s="727"/>
      <c r="AZ33" s="728"/>
      <c r="BA33" s="729"/>
      <c r="BB33" s="726"/>
      <c r="BC33" s="727"/>
      <c r="BD33" s="726"/>
      <c r="BE33" s="727"/>
      <c r="BF33" s="726"/>
      <c r="BG33" s="727"/>
      <c r="BH33" s="728"/>
      <c r="BI33" s="729"/>
      <c r="BJ33" s="726"/>
      <c r="BK33" s="727"/>
      <c r="BL33" s="726"/>
      <c r="BM33" s="727"/>
      <c r="BN33" s="726"/>
      <c r="BO33" s="727"/>
      <c r="BP33" s="728"/>
      <c r="BQ33" s="729"/>
    </row>
    <row r="34" spans="1:69" ht="24.95" customHeight="1">
      <c r="A34" s="671" t="s">
        <v>985</v>
      </c>
      <c r="B34" s="672" t="s">
        <v>986</v>
      </c>
      <c r="C34" s="638">
        <v>1975552</v>
      </c>
      <c r="D34" s="646">
        <v>2458409</v>
      </c>
      <c r="E34" s="725"/>
      <c r="F34" s="726"/>
      <c r="G34" s="727"/>
      <c r="H34" s="726"/>
      <c r="I34" s="727"/>
      <c r="J34" s="726"/>
      <c r="K34" s="727"/>
      <c r="L34" s="728"/>
      <c r="M34" s="729"/>
      <c r="N34" s="726"/>
      <c r="O34" s="727"/>
      <c r="P34" s="726"/>
      <c r="Q34" s="727"/>
      <c r="R34" s="726"/>
      <c r="S34" s="727"/>
      <c r="T34" s="728"/>
      <c r="U34" s="729"/>
      <c r="V34" s="726"/>
      <c r="W34" s="727"/>
      <c r="X34" s="726"/>
      <c r="Y34" s="727"/>
      <c r="Z34" s="726"/>
      <c r="AA34" s="727"/>
      <c r="AB34" s="728"/>
      <c r="AC34" s="729"/>
      <c r="AD34" s="726"/>
      <c r="AE34" s="727"/>
      <c r="AF34" s="726"/>
      <c r="AG34" s="727"/>
      <c r="AH34" s="726"/>
      <c r="AI34" s="727"/>
      <c r="AJ34" s="728"/>
      <c r="AK34" s="729"/>
      <c r="AL34" s="726"/>
      <c r="AM34" s="727"/>
      <c r="AN34" s="726"/>
      <c r="AO34" s="727"/>
      <c r="AP34" s="726"/>
      <c r="AQ34" s="727"/>
      <c r="AR34" s="728"/>
      <c r="AS34" s="729"/>
      <c r="AT34" s="726"/>
      <c r="AU34" s="727"/>
      <c r="AV34" s="726"/>
      <c r="AW34" s="727"/>
      <c r="AX34" s="726"/>
      <c r="AY34" s="727"/>
      <c r="AZ34" s="728"/>
      <c r="BA34" s="729"/>
      <c r="BB34" s="726"/>
      <c r="BC34" s="727"/>
      <c r="BD34" s="726"/>
      <c r="BE34" s="727"/>
      <c r="BF34" s="726"/>
      <c r="BG34" s="727"/>
      <c r="BH34" s="728"/>
      <c r="BI34" s="729"/>
      <c r="BJ34" s="726"/>
      <c r="BK34" s="727"/>
      <c r="BL34" s="726"/>
      <c r="BM34" s="727"/>
      <c r="BN34" s="726"/>
      <c r="BO34" s="727"/>
      <c r="BP34" s="728"/>
      <c r="BQ34" s="729"/>
    </row>
    <row r="35" spans="1:69" ht="24.95" customHeight="1">
      <c r="A35" s="667" t="s">
        <v>988</v>
      </c>
      <c r="B35" s="670" t="s">
        <v>989</v>
      </c>
      <c r="C35" s="638">
        <v>1976820</v>
      </c>
      <c r="D35" s="646">
        <v>2536524</v>
      </c>
      <c r="E35" s="725"/>
      <c r="F35" s="726"/>
      <c r="G35" s="727"/>
      <c r="H35" s="726"/>
      <c r="I35" s="727"/>
      <c r="J35" s="726"/>
      <c r="K35" s="727"/>
      <c r="L35" s="728"/>
      <c r="M35" s="729"/>
      <c r="N35" s="726"/>
      <c r="O35" s="727"/>
      <c r="P35" s="726"/>
      <c r="Q35" s="727"/>
      <c r="R35" s="726"/>
      <c r="S35" s="727"/>
      <c r="T35" s="728"/>
      <c r="U35" s="729"/>
      <c r="V35" s="726"/>
      <c r="W35" s="727"/>
      <c r="X35" s="726"/>
      <c r="Y35" s="727"/>
      <c r="Z35" s="726"/>
      <c r="AA35" s="727"/>
      <c r="AB35" s="728"/>
      <c r="AC35" s="729"/>
      <c r="AD35" s="726"/>
      <c r="AE35" s="727"/>
      <c r="AF35" s="726"/>
      <c r="AG35" s="727"/>
      <c r="AH35" s="726"/>
      <c r="AI35" s="727"/>
      <c r="AJ35" s="728"/>
      <c r="AK35" s="729"/>
      <c r="AL35" s="726"/>
      <c r="AM35" s="727"/>
      <c r="AN35" s="726"/>
      <c r="AO35" s="727"/>
      <c r="AP35" s="726"/>
      <c r="AQ35" s="727"/>
      <c r="AR35" s="728"/>
      <c r="AS35" s="729"/>
      <c r="AT35" s="726"/>
      <c r="AU35" s="727"/>
      <c r="AV35" s="726"/>
      <c r="AW35" s="727"/>
      <c r="AX35" s="726"/>
      <c r="AY35" s="727"/>
      <c r="AZ35" s="728"/>
      <c r="BA35" s="729"/>
      <c r="BB35" s="726"/>
      <c r="BC35" s="727"/>
      <c r="BD35" s="726"/>
      <c r="BE35" s="727"/>
      <c r="BF35" s="726"/>
      <c r="BG35" s="727"/>
      <c r="BH35" s="728"/>
      <c r="BI35" s="729"/>
      <c r="BJ35" s="726"/>
      <c r="BK35" s="727"/>
      <c r="BL35" s="726"/>
      <c r="BM35" s="727"/>
      <c r="BN35" s="726"/>
      <c r="BO35" s="727"/>
      <c r="BP35" s="728"/>
      <c r="BQ35" s="729"/>
    </row>
    <row r="36" spans="1:69" ht="24.95" customHeight="1">
      <c r="A36" s="671" t="s">
        <v>991</v>
      </c>
      <c r="B36" s="672" t="s">
        <v>992</v>
      </c>
      <c r="C36" s="638">
        <v>1975706</v>
      </c>
      <c r="D36" s="646">
        <v>2529192</v>
      </c>
      <c r="E36" s="725"/>
      <c r="F36" s="726"/>
      <c r="G36" s="727"/>
      <c r="H36" s="726"/>
      <c r="I36" s="727"/>
      <c r="J36" s="726"/>
      <c r="K36" s="727"/>
      <c r="L36" s="728"/>
      <c r="M36" s="729"/>
      <c r="N36" s="726"/>
      <c r="O36" s="727"/>
      <c r="P36" s="726"/>
      <c r="Q36" s="727"/>
      <c r="R36" s="726"/>
      <c r="S36" s="727"/>
      <c r="T36" s="728"/>
      <c r="U36" s="729"/>
      <c r="V36" s="726"/>
      <c r="W36" s="727"/>
      <c r="X36" s="726"/>
      <c r="Y36" s="727"/>
      <c r="Z36" s="726"/>
      <c r="AA36" s="727"/>
      <c r="AB36" s="728"/>
      <c r="AC36" s="729"/>
      <c r="AD36" s="726"/>
      <c r="AE36" s="727"/>
      <c r="AF36" s="726"/>
      <c r="AG36" s="727"/>
      <c r="AH36" s="726"/>
      <c r="AI36" s="727"/>
      <c r="AJ36" s="728"/>
      <c r="AK36" s="729"/>
      <c r="AL36" s="726"/>
      <c r="AM36" s="727"/>
      <c r="AN36" s="726"/>
      <c r="AO36" s="727"/>
      <c r="AP36" s="726"/>
      <c r="AQ36" s="727"/>
      <c r="AR36" s="728"/>
      <c r="AS36" s="729"/>
      <c r="AT36" s="726"/>
      <c r="AU36" s="727"/>
      <c r="AV36" s="726"/>
      <c r="AW36" s="727"/>
      <c r="AX36" s="726"/>
      <c r="AY36" s="727"/>
      <c r="AZ36" s="728"/>
      <c r="BA36" s="729"/>
      <c r="BB36" s="726"/>
      <c r="BC36" s="727"/>
      <c r="BD36" s="726"/>
      <c r="BE36" s="727"/>
      <c r="BF36" s="726"/>
      <c r="BG36" s="727"/>
      <c r="BH36" s="728"/>
      <c r="BI36" s="729"/>
      <c r="BJ36" s="726"/>
      <c r="BK36" s="727"/>
      <c r="BL36" s="726"/>
      <c r="BM36" s="727"/>
      <c r="BN36" s="726"/>
      <c r="BO36" s="727"/>
      <c r="BP36" s="728"/>
      <c r="BQ36" s="729"/>
    </row>
    <row r="37" spans="1:69" ht="15.75" customHeight="1">
      <c r="A37" s="534"/>
      <c r="B37" s="500"/>
      <c r="C37" s="45"/>
      <c r="D37" s="36"/>
      <c r="E37" s="725"/>
      <c r="F37" s="726"/>
      <c r="G37" s="727"/>
      <c r="H37" s="726"/>
      <c r="I37" s="727"/>
      <c r="J37" s="726"/>
      <c r="K37" s="727"/>
      <c r="L37" s="728"/>
      <c r="M37" s="729"/>
      <c r="N37" s="726"/>
      <c r="O37" s="727"/>
      <c r="P37" s="726"/>
      <c r="Q37" s="727"/>
      <c r="R37" s="726"/>
      <c r="S37" s="727"/>
      <c r="T37" s="728"/>
      <c r="U37" s="729"/>
      <c r="V37" s="726"/>
      <c r="W37" s="727"/>
      <c r="X37" s="726"/>
      <c r="Y37" s="727"/>
      <c r="Z37" s="726"/>
      <c r="AA37" s="727"/>
      <c r="AB37" s="728"/>
      <c r="AC37" s="729"/>
      <c r="AD37" s="726"/>
      <c r="AE37" s="727"/>
      <c r="AF37" s="726"/>
      <c r="AG37" s="727"/>
      <c r="AH37" s="726"/>
      <c r="AI37" s="727"/>
      <c r="AJ37" s="728"/>
      <c r="AK37" s="729"/>
      <c r="AL37" s="726"/>
      <c r="AM37" s="727"/>
      <c r="AN37" s="726"/>
      <c r="AO37" s="727"/>
      <c r="AP37" s="726"/>
      <c r="AQ37" s="727"/>
      <c r="AR37" s="728"/>
      <c r="AS37" s="729"/>
      <c r="AT37" s="726"/>
      <c r="AU37" s="727"/>
      <c r="AV37" s="726"/>
      <c r="AW37" s="727"/>
      <c r="AX37" s="726"/>
      <c r="AY37" s="727"/>
      <c r="AZ37" s="728"/>
      <c r="BA37" s="729"/>
      <c r="BB37" s="726"/>
      <c r="BC37" s="727"/>
      <c r="BD37" s="726"/>
      <c r="BE37" s="727"/>
      <c r="BF37" s="726"/>
      <c r="BG37" s="727"/>
      <c r="BH37" s="728"/>
      <c r="BI37" s="729"/>
      <c r="BJ37" s="726"/>
      <c r="BK37" s="727"/>
      <c r="BL37" s="726"/>
      <c r="BM37" s="727"/>
      <c r="BN37" s="726"/>
      <c r="BO37" s="727"/>
      <c r="BP37" s="728"/>
      <c r="BQ37" s="729"/>
    </row>
    <row r="38" spans="1:69" ht="15.75" customHeight="1" thickBot="1">
      <c r="A38" s="531"/>
      <c r="B38" s="673"/>
      <c r="C38" s="46"/>
      <c r="D38" s="39"/>
      <c r="E38" s="725"/>
      <c r="F38" s="730"/>
      <c r="G38" s="731"/>
      <c r="H38" s="730"/>
      <c r="I38" s="731"/>
      <c r="J38" s="730"/>
      <c r="K38" s="731"/>
      <c r="L38" s="732"/>
      <c r="M38" s="733"/>
      <c r="N38" s="730"/>
      <c r="O38" s="731"/>
      <c r="P38" s="730"/>
      <c r="Q38" s="731"/>
      <c r="R38" s="730"/>
      <c r="S38" s="731"/>
      <c r="T38" s="732"/>
      <c r="U38" s="733"/>
      <c r="V38" s="730"/>
      <c r="W38" s="731"/>
      <c r="X38" s="730"/>
      <c r="Y38" s="731"/>
      <c r="Z38" s="730"/>
      <c r="AA38" s="731"/>
      <c r="AB38" s="732"/>
      <c r="AC38" s="733"/>
      <c r="AD38" s="730"/>
      <c r="AE38" s="731"/>
      <c r="AF38" s="730"/>
      <c r="AG38" s="731"/>
      <c r="AH38" s="730"/>
      <c r="AI38" s="731"/>
      <c r="AJ38" s="732"/>
      <c r="AK38" s="733"/>
      <c r="AL38" s="730"/>
      <c r="AM38" s="731"/>
      <c r="AN38" s="730"/>
      <c r="AO38" s="731"/>
      <c r="AP38" s="730"/>
      <c r="AQ38" s="731"/>
      <c r="AR38" s="732"/>
      <c r="AS38" s="733"/>
      <c r="AT38" s="730"/>
      <c r="AU38" s="731"/>
      <c r="AV38" s="730"/>
      <c r="AW38" s="731"/>
      <c r="AX38" s="730"/>
      <c r="AY38" s="731"/>
      <c r="AZ38" s="732"/>
      <c r="BA38" s="733"/>
      <c r="BB38" s="730"/>
      <c r="BC38" s="731"/>
      <c r="BD38" s="730"/>
      <c r="BE38" s="731"/>
      <c r="BF38" s="730"/>
      <c r="BG38" s="731"/>
      <c r="BH38" s="732"/>
      <c r="BI38" s="733"/>
      <c r="BJ38" s="730"/>
      <c r="BK38" s="731"/>
      <c r="BL38" s="730"/>
      <c r="BM38" s="731"/>
      <c r="BN38" s="730"/>
      <c r="BO38" s="731"/>
      <c r="BP38" s="732"/>
      <c r="BQ38" s="733"/>
    </row>
    <row r="39" spans="1:69" ht="15.75" customHeight="1" thickBot="1">
      <c r="A39" s="532"/>
      <c r="B39" s="525"/>
      <c r="C39" s="48"/>
      <c r="D39" s="48"/>
      <c r="E39" s="725"/>
      <c r="F39" s="730"/>
      <c r="G39" s="731"/>
      <c r="H39" s="730"/>
      <c r="I39" s="731"/>
      <c r="J39" s="730"/>
      <c r="K39" s="731"/>
      <c r="L39" s="732"/>
      <c r="M39" s="733"/>
      <c r="N39" s="730"/>
      <c r="O39" s="731"/>
      <c r="P39" s="730"/>
      <c r="Q39" s="731"/>
      <c r="R39" s="730"/>
      <c r="S39" s="731"/>
      <c r="T39" s="732"/>
      <c r="U39" s="733"/>
      <c r="V39" s="730"/>
      <c r="W39" s="731"/>
      <c r="X39" s="730"/>
      <c r="Y39" s="731"/>
      <c r="Z39" s="730"/>
      <c r="AA39" s="731"/>
      <c r="AB39" s="732"/>
      <c r="AC39" s="733"/>
      <c r="AD39" s="730"/>
      <c r="AE39" s="731"/>
      <c r="AF39" s="730"/>
      <c r="AG39" s="731"/>
      <c r="AH39" s="730"/>
      <c r="AI39" s="731"/>
      <c r="AJ39" s="732"/>
      <c r="AK39" s="733"/>
      <c r="AL39" s="730"/>
      <c r="AM39" s="731"/>
      <c r="AN39" s="730"/>
      <c r="AO39" s="731"/>
      <c r="AP39" s="730"/>
      <c r="AQ39" s="731"/>
      <c r="AR39" s="732"/>
      <c r="AS39" s="733"/>
      <c r="AT39" s="730"/>
      <c r="AU39" s="731"/>
      <c r="AV39" s="730"/>
      <c r="AW39" s="731"/>
      <c r="AX39" s="730"/>
      <c r="AY39" s="731"/>
      <c r="AZ39" s="732"/>
      <c r="BA39" s="733"/>
      <c r="BB39" s="730"/>
      <c r="BC39" s="731"/>
      <c r="BD39" s="730"/>
      <c r="BE39" s="731"/>
      <c r="BF39" s="730"/>
      <c r="BG39" s="731"/>
      <c r="BH39" s="732"/>
      <c r="BI39" s="733"/>
      <c r="BJ39" s="730"/>
      <c r="BK39" s="731"/>
      <c r="BL39" s="730"/>
      <c r="BM39" s="731"/>
      <c r="BN39" s="730"/>
      <c r="BO39" s="731"/>
      <c r="BP39" s="732"/>
      <c r="BQ39" s="733"/>
    </row>
    <row r="40" spans="1:69" ht="34.9" customHeight="1">
      <c r="A40" s="7" t="s">
        <v>0</v>
      </c>
      <c r="B40" s="2"/>
      <c r="C40" s="2"/>
      <c r="D40" s="2"/>
    </row>
  </sheetData>
  <mergeCells count="3">
    <mergeCell ref="A2:X2"/>
    <mergeCell ref="A3:C3"/>
    <mergeCell ref="A21:C21"/>
  </mergeCells>
  <pageMargins left="0.70866141732283472" right="0.70866141732283472" top="0.74803149606299213" bottom="0.74803149606299213" header="0.31496062992125984" footer="0.31496062992125984"/>
  <pageSetup paperSize="9" scale="51"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71C40-0178-47E0-8365-506CBC93B001}">
  <sheetPr>
    <pageSetUpPr fitToPage="1"/>
  </sheetPr>
  <dimension ref="A1:BF40"/>
  <sheetViews>
    <sheetView zoomScale="40" zoomScaleNormal="40" zoomScalePageLayoutView="58" workbookViewId="0">
      <pane xSplit="5" ySplit="4" topLeftCell="F20" activePane="bottomRight" state="frozen"/>
      <selection pane="bottomRight" activeCell="BB48" sqref="BB48"/>
      <selection pane="bottomLeft" activeCell="A4" sqref="A4"/>
      <selection pane="topRight" activeCell="G1" sqref="G1"/>
    </sheetView>
  </sheetViews>
  <sheetFormatPr defaultRowHeight="15"/>
  <cols>
    <col min="1" max="1" width="4.28515625" customWidth="1"/>
    <col min="2" max="2" width="30.7109375" customWidth="1"/>
    <col min="3" max="3" width="31.85546875" customWidth="1"/>
    <col min="4" max="4" width="15.7109375" customWidth="1"/>
    <col min="5" max="5" width="21.140625" customWidth="1"/>
    <col min="6" max="6" width="10" style="766" customWidth="1"/>
    <col min="7" max="7" width="8.5703125" style="483" customWidth="1"/>
    <col min="8" max="8" width="11.42578125" style="483" customWidth="1"/>
    <col min="9" max="9" width="8.5703125" style="483" customWidth="1"/>
    <col min="10" max="10" width="10.85546875" style="483" customWidth="1"/>
    <col min="11" max="11" width="8.5703125" style="766" customWidth="1"/>
    <col min="12" max="12" width="10.85546875" style="789" customWidth="1"/>
    <col min="13" max="13" width="9.140625" style="483" customWidth="1"/>
    <col min="14" max="14" width="10" style="483" customWidth="1"/>
    <col min="15" max="15" width="8.5703125" style="483" customWidth="1"/>
    <col min="16" max="16" width="10.42578125" style="483" customWidth="1"/>
    <col min="17" max="17" width="9.5703125" style="766" customWidth="1"/>
    <col min="18" max="19" width="11" style="483" customWidth="1"/>
    <col min="20" max="20" width="10.28515625" style="789" customWidth="1"/>
    <col min="21" max="21" width="9.140625" style="789" customWidth="1"/>
    <col min="22" max="22" width="10" style="767" customWidth="1"/>
    <col min="23" max="23" width="13" style="766" customWidth="1"/>
    <col min="24" max="24" width="12.5703125" style="483" customWidth="1"/>
    <col min="25" max="25" width="11" style="483" customWidth="1"/>
    <col min="26" max="26" width="10.28515625" style="789" customWidth="1"/>
    <col min="27" max="27" width="9.140625" style="789" customWidth="1"/>
    <col min="28" max="28" width="10" style="767" customWidth="1"/>
    <col min="29" max="29" width="13" style="766" customWidth="1"/>
    <col min="30" max="30" width="12.42578125" style="483" customWidth="1"/>
    <col min="31" max="31" width="11" style="483" customWidth="1"/>
    <col min="32" max="32" width="10.28515625" style="789" customWidth="1"/>
    <col min="33" max="33" width="9.140625" style="789" customWidth="1"/>
    <col min="34" max="34" width="10" style="767" customWidth="1"/>
    <col min="35" max="35" width="8.5703125" customWidth="1"/>
    <col min="36" max="36" width="10.28515625" customWidth="1"/>
    <col min="37" max="37" width="9.140625" customWidth="1"/>
    <col min="38" max="38" width="10" customWidth="1"/>
    <col min="40" max="40" width="10.28515625" customWidth="1"/>
    <col min="41" max="41" width="8.5703125" customWidth="1"/>
    <col min="42" max="42" width="10.28515625" customWidth="1"/>
    <col min="43" max="43" width="8.5703125" customWidth="1"/>
    <col min="44" max="44" width="10.28515625" customWidth="1"/>
    <col min="45" max="45" width="9.140625" customWidth="1"/>
    <col min="46" max="46" width="10" customWidth="1"/>
    <col min="47" max="47" width="8.5703125" customWidth="1"/>
    <col min="48" max="48" width="10.28515625" customWidth="1"/>
    <col min="49" max="49" width="8.5703125" customWidth="1"/>
    <col min="50" max="50" width="10.28515625" customWidth="1"/>
    <col min="51" max="51" width="9.140625" customWidth="1"/>
    <col min="52" max="52" width="10" customWidth="1"/>
    <col min="53" max="53" width="8.5703125" customWidth="1"/>
    <col min="54" max="54" width="10.28515625" customWidth="1"/>
    <col min="55" max="55" width="8.5703125" customWidth="1"/>
    <col min="56" max="56" width="10.28515625" customWidth="1"/>
    <col min="57" max="57" width="9.140625" customWidth="1"/>
    <col min="58" max="58" width="10" customWidth="1"/>
  </cols>
  <sheetData>
    <row r="1" spans="1:58" ht="15.75">
      <c r="F1" s="2061" t="s">
        <v>133</v>
      </c>
      <c r="G1" s="2062"/>
      <c r="H1" s="2062"/>
      <c r="I1" s="2062"/>
      <c r="J1" s="2063"/>
      <c r="K1" s="2056" t="s">
        <v>134</v>
      </c>
      <c r="L1" s="2057"/>
      <c r="M1" s="2057"/>
      <c r="N1" s="2057"/>
      <c r="O1" s="2057"/>
      <c r="P1" s="2058"/>
      <c r="Q1" s="2056" t="s">
        <v>135</v>
      </c>
      <c r="R1" s="2057"/>
      <c r="S1" s="2057"/>
      <c r="T1" s="2057"/>
      <c r="U1" s="2057"/>
      <c r="V1" s="2058"/>
      <c r="W1" s="2056" t="s">
        <v>136</v>
      </c>
      <c r="X1" s="2057"/>
      <c r="Y1" s="2057"/>
      <c r="Z1" s="2057"/>
      <c r="AA1" s="2057"/>
      <c r="AB1" s="2058"/>
      <c r="AC1" s="2051" t="s">
        <v>137</v>
      </c>
      <c r="AD1" s="2052"/>
      <c r="AE1" s="2052"/>
      <c r="AF1" s="2052"/>
      <c r="AG1" s="2052"/>
      <c r="AH1" s="2053"/>
      <c r="AI1" s="2051" t="s">
        <v>138</v>
      </c>
      <c r="AJ1" s="2052"/>
      <c r="AK1" s="2052"/>
      <c r="AL1" s="2052"/>
      <c r="AM1" s="2052"/>
      <c r="AN1" s="2053"/>
      <c r="AO1" s="2051" t="s">
        <v>139</v>
      </c>
      <c r="AP1" s="2052"/>
      <c r="AQ1" s="2052"/>
      <c r="AR1" s="2052"/>
      <c r="AS1" s="2052"/>
      <c r="AT1" s="2053"/>
      <c r="AU1" s="2051" t="s">
        <v>140</v>
      </c>
      <c r="AV1" s="2052"/>
      <c r="AW1" s="2052"/>
      <c r="AX1" s="2052"/>
      <c r="AY1" s="2052"/>
      <c r="AZ1" s="2053"/>
      <c r="BA1" s="2051" t="s">
        <v>141</v>
      </c>
      <c r="BB1" s="2052"/>
      <c r="BC1" s="2052"/>
      <c r="BD1" s="2052"/>
      <c r="BE1" s="2052"/>
      <c r="BF1" s="2053"/>
    </row>
    <row r="2" spans="1:58" ht="34.9" customHeight="1">
      <c r="B2" s="703" t="s">
        <v>44</v>
      </c>
      <c r="C2" s="704"/>
      <c r="D2" s="704"/>
      <c r="E2" s="704"/>
      <c r="F2" s="750"/>
      <c r="G2" s="704"/>
      <c r="H2" s="704"/>
      <c r="I2" s="704"/>
      <c r="J2" s="704"/>
      <c r="K2" s="750"/>
      <c r="L2" s="784"/>
      <c r="M2" s="704"/>
      <c r="N2" s="704"/>
      <c r="O2" s="704"/>
      <c r="P2" s="704"/>
      <c r="Q2" s="750"/>
      <c r="R2" s="704"/>
      <c r="S2" s="704"/>
      <c r="T2" s="784"/>
      <c r="U2" s="784"/>
      <c r="V2" s="751"/>
      <c r="W2" s="750"/>
      <c r="X2" s="704"/>
      <c r="Y2" s="704"/>
      <c r="Z2" s="784"/>
      <c r="AA2" s="784"/>
      <c r="AB2" s="751"/>
      <c r="AC2" s="750"/>
      <c r="AD2" s="704"/>
      <c r="AE2" s="704"/>
      <c r="AF2" s="784"/>
      <c r="AG2" s="784"/>
      <c r="AH2" s="751"/>
      <c r="AI2" s="709" t="s">
        <v>18</v>
      </c>
      <c r="AJ2" s="709"/>
      <c r="AK2" s="709"/>
      <c r="AL2" s="709"/>
      <c r="AM2" s="709" t="s">
        <v>19</v>
      </c>
      <c r="AN2" s="709"/>
      <c r="AO2" s="709" t="s">
        <v>19</v>
      </c>
      <c r="AP2" s="709"/>
      <c r="AQ2" s="709"/>
      <c r="AR2" s="709"/>
      <c r="AS2" s="709" t="s">
        <v>18</v>
      </c>
      <c r="AT2" s="709"/>
      <c r="AU2" s="709" t="s">
        <v>19</v>
      </c>
      <c r="AV2" s="709"/>
      <c r="AW2" s="709"/>
      <c r="AX2" s="709"/>
      <c r="AY2" s="709" t="s">
        <v>18</v>
      </c>
      <c r="AZ2" s="709"/>
      <c r="BA2" s="709" t="s">
        <v>19</v>
      </c>
      <c r="BB2" s="709"/>
      <c r="BC2" s="709"/>
      <c r="BD2" s="709"/>
      <c r="BE2" s="709" t="s">
        <v>18</v>
      </c>
      <c r="BF2" s="709"/>
    </row>
    <row r="3" spans="1:58" s="1" customFormat="1" ht="9" customHeight="1">
      <c r="B3" s="2040" t="s">
        <v>47</v>
      </c>
      <c r="C3" s="2041"/>
      <c r="D3" s="2042"/>
      <c r="E3" s="183"/>
      <c r="F3" s="752" t="s">
        <v>22</v>
      </c>
      <c r="G3" s="753" t="s">
        <v>23</v>
      </c>
      <c r="H3" s="754" t="s">
        <v>24</v>
      </c>
      <c r="I3" s="753" t="s">
        <v>23</v>
      </c>
      <c r="J3" s="754" t="s">
        <v>24</v>
      </c>
      <c r="K3" s="770" t="s">
        <v>22</v>
      </c>
      <c r="L3" s="785" t="s">
        <v>25</v>
      </c>
      <c r="M3" s="771" t="s">
        <v>22</v>
      </c>
      <c r="N3" s="772" t="s">
        <v>25</v>
      </c>
      <c r="O3" s="772" t="s">
        <v>26</v>
      </c>
      <c r="P3" s="754" t="s">
        <v>24</v>
      </c>
      <c r="Q3" s="960" t="s">
        <v>24</v>
      </c>
      <c r="R3" s="961" t="s">
        <v>24</v>
      </c>
      <c r="S3" s="961" t="s">
        <v>24</v>
      </c>
      <c r="T3" s="962" t="s">
        <v>78</v>
      </c>
      <c r="U3" s="1034" t="s">
        <v>79</v>
      </c>
      <c r="V3" s="963" t="s">
        <v>26</v>
      </c>
      <c r="W3" s="960" t="s">
        <v>24</v>
      </c>
      <c r="X3" s="961" t="s">
        <v>24</v>
      </c>
      <c r="Y3" s="961" t="s">
        <v>24</v>
      </c>
      <c r="Z3" s="962" t="s">
        <v>78</v>
      </c>
      <c r="AA3" s="1034" t="s">
        <v>79</v>
      </c>
      <c r="AB3" s="963" t="s">
        <v>26</v>
      </c>
      <c r="AC3" s="960" t="s">
        <v>24</v>
      </c>
      <c r="AD3" s="961" t="s">
        <v>24</v>
      </c>
      <c r="AE3" s="961" t="s">
        <v>24</v>
      </c>
      <c r="AF3" s="962" t="s">
        <v>78</v>
      </c>
      <c r="AG3" s="1034" t="s">
        <v>79</v>
      </c>
      <c r="AH3" s="963" t="s">
        <v>26</v>
      </c>
      <c r="AI3" s="712" t="s">
        <v>23</v>
      </c>
      <c r="AJ3" s="713" t="s">
        <v>24</v>
      </c>
      <c r="AK3" s="714" t="s">
        <v>25</v>
      </c>
      <c r="AL3" s="715" t="s">
        <v>26</v>
      </c>
      <c r="AM3" s="712" t="s">
        <v>23</v>
      </c>
      <c r="AN3" s="713" t="s">
        <v>24</v>
      </c>
      <c r="AO3" s="712" t="s">
        <v>23</v>
      </c>
      <c r="AP3" s="713" t="s">
        <v>24</v>
      </c>
      <c r="AQ3" s="714" t="s">
        <v>25</v>
      </c>
      <c r="AR3" s="715" t="s">
        <v>26</v>
      </c>
      <c r="AS3" s="712" t="s">
        <v>23</v>
      </c>
      <c r="AT3" s="713" t="s">
        <v>24</v>
      </c>
      <c r="AU3" s="712" t="s">
        <v>23</v>
      </c>
      <c r="AV3" s="713" t="s">
        <v>24</v>
      </c>
      <c r="AW3" s="714" t="s">
        <v>25</v>
      </c>
      <c r="AX3" s="715" t="s">
        <v>26</v>
      </c>
      <c r="AY3" s="712" t="s">
        <v>23</v>
      </c>
      <c r="AZ3" s="713" t="s">
        <v>24</v>
      </c>
      <c r="BA3" s="712" t="s">
        <v>23</v>
      </c>
      <c r="BB3" s="713" t="s">
        <v>24</v>
      </c>
      <c r="BC3" s="714" t="s">
        <v>25</v>
      </c>
      <c r="BD3" s="715" t="s">
        <v>26</v>
      </c>
      <c r="BE3" s="712" t="s">
        <v>23</v>
      </c>
      <c r="BF3" s="713" t="s">
        <v>24</v>
      </c>
    </row>
    <row r="4" spans="1:58" s="10" customFormat="1" ht="16.5" hidden="1" customHeight="1">
      <c r="B4" s="858" t="s">
        <v>27</v>
      </c>
      <c r="C4" s="859" t="s">
        <v>28</v>
      </c>
      <c r="D4" s="859" t="s">
        <v>40</v>
      </c>
      <c r="E4" s="860" t="s">
        <v>48</v>
      </c>
      <c r="F4" s="755"/>
      <c r="G4" s="756"/>
      <c r="H4" s="757"/>
      <c r="I4" s="756"/>
      <c r="J4" s="757"/>
      <c r="K4" s="773"/>
      <c r="L4" s="786"/>
      <c r="M4" s="774"/>
      <c r="N4" s="775"/>
      <c r="O4" s="756"/>
      <c r="P4" s="757"/>
      <c r="Q4" s="773" t="s">
        <v>142</v>
      </c>
      <c r="R4" s="773" t="s">
        <v>143</v>
      </c>
      <c r="S4" s="756"/>
      <c r="T4" s="786"/>
      <c r="U4" s="1035"/>
      <c r="V4" s="964"/>
      <c r="W4" s="1093" t="s">
        <v>142</v>
      </c>
      <c r="X4" s="1092" t="s">
        <v>143</v>
      </c>
      <c r="Y4" s="756"/>
      <c r="Z4" s="786"/>
      <c r="AA4" s="1035"/>
      <c r="AB4" s="964"/>
      <c r="AC4" s="1093" t="s">
        <v>142</v>
      </c>
      <c r="AD4" s="1092" t="s">
        <v>143</v>
      </c>
      <c r="AE4" s="756"/>
      <c r="AF4" s="786"/>
      <c r="AG4" s="1035"/>
      <c r="AH4" s="964"/>
      <c r="AI4" s="717"/>
      <c r="AJ4" s="718"/>
      <c r="AK4" s="719"/>
      <c r="AL4" s="720"/>
      <c r="AM4" s="717"/>
      <c r="AN4" s="718"/>
      <c r="AO4" s="717"/>
      <c r="AP4" s="718"/>
      <c r="AQ4" s="719"/>
      <c r="AR4" s="720"/>
      <c r="AS4" s="717"/>
      <c r="AT4" s="718"/>
      <c r="AU4" s="717"/>
      <c r="AV4" s="718"/>
      <c r="AW4" s="719"/>
      <c r="AX4" s="720"/>
      <c r="AY4" s="717"/>
      <c r="AZ4" s="718"/>
      <c r="BA4" s="717"/>
      <c r="BB4" s="718"/>
      <c r="BC4" s="719"/>
      <c r="BD4" s="720"/>
      <c r="BE4" s="717"/>
      <c r="BF4" s="718"/>
    </row>
    <row r="5" spans="1:58" ht="24.95" hidden="1" customHeight="1">
      <c r="A5">
        <v>1</v>
      </c>
      <c r="B5" s="707" t="s">
        <v>144</v>
      </c>
      <c r="C5" s="485" t="s">
        <v>145</v>
      </c>
      <c r="D5" s="486">
        <v>1875701</v>
      </c>
      <c r="E5" s="512"/>
      <c r="F5" s="755"/>
      <c r="G5" s="756"/>
      <c r="H5" s="757"/>
      <c r="I5" s="756"/>
      <c r="J5" s="757"/>
      <c r="K5" s="773"/>
      <c r="L5" s="786"/>
      <c r="M5" s="774"/>
      <c r="N5" s="775"/>
      <c r="O5" s="756"/>
      <c r="P5" s="757"/>
      <c r="Q5" s="773"/>
      <c r="R5" s="757"/>
      <c r="S5" s="756"/>
      <c r="T5" s="786"/>
      <c r="U5" s="1035"/>
      <c r="V5" s="964"/>
      <c r="W5" s="773"/>
      <c r="X5" s="757"/>
      <c r="Y5" s="756"/>
      <c r="Z5" s="786"/>
      <c r="AA5" s="1035"/>
      <c r="AB5" s="964"/>
      <c r="AC5" s="773"/>
      <c r="AD5" s="757"/>
      <c r="AE5" s="756"/>
      <c r="AF5" s="786"/>
      <c r="AG5" s="1035"/>
      <c r="AH5" s="964"/>
      <c r="AI5" s="717"/>
      <c r="AJ5" s="718"/>
      <c r="AK5" s="719"/>
      <c r="AL5" s="720"/>
      <c r="AM5" s="717"/>
      <c r="AN5" s="718"/>
      <c r="AO5" s="717"/>
      <c r="AP5" s="718"/>
      <c r="AQ5" s="719"/>
      <c r="AR5" s="720"/>
      <c r="AS5" s="717"/>
      <c r="AT5" s="718"/>
      <c r="AU5" s="717"/>
      <c r="AV5" s="718"/>
      <c r="AW5" s="719"/>
      <c r="AX5" s="720"/>
      <c r="AY5" s="717"/>
      <c r="AZ5" s="718"/>
      <c r="BA5" s="717"/>
      <c r="BB5" s="718"/>
      <c r="BC5" s="719"/>
      <c r="BD5" s="720"/>
      <c r="BE5" s="717"/>
      <c r="BF5" s="718"/>
    </row>
    <row r="6" spans="1:58" ht="24.95" hidden="1" customHeight="1">
      <c r="A6">
        <v>2</v>
      </c>
      <c r="B6" s="707" t="s">
        <v>146</v>
      </c>
      <c r="C6" s="485" t="s">
        <v>147</v>
      </c>
      <c r="D6" s="486">
        <v>1975674</v>
      </c>
      <c r="E6" s="512"/>
      <c r="F6" s="755"/>
      <c r="G6" s="756"/>
      <c r="H6" s="757"/>
      <c r="I6" s="756"/>
      <c r="J6" s="757"/>
      <c r="K6" s="773"/>
      <c r="L6" s="786"/>
      <c r="M6" s="774"/>
      <c r="N6" s="775"/>
      <c r="O6" s="756"/>
      <c r="P6" s="757"/>
      <c r="Q6" s="773"/>
      <c r="R6" s="757"/>
      <c r="S6" s="756"/>
      <c r="T6" s="786"/>
      <c r="U6" s="1035"/>
      <c r="V6" s="964"/>
      <c r="W6" s="773"/>
      <c r="X6" s="757"/>
      <c r="Y6" s="756"/>
      <c r="Z6" s="786"/>
      <c r="AA6" s="1035"/>
      <c r="AB6" s="964"/>
      <c r="AC6" s="773"/>
      <c r="AD6" s="757"/>
      <c r="AE6" s="756"/>
      <c r="AF6" s="786"/>
      <c r="AG6" s="1035"/>
      <c r="AH6" s="964"/>
      <c r="AI6" s="717"/>
      <c r="AJ6" s="718"/>
      <c r="AK6" s="719"/>
      <c r="AL6" s="720"/>
      <c r="AM6" s="717"/>
      <c r="AN6" s="718"/>
      <c r="AO6" s="717"/>
      <c r="AP6" s="718"/>
      <c r="AQ6" s="719"/>
      <c r="AR6" s="720"/>
      <c r="AS6" s="717"/>
      <c r="AT6" s="718"/>
      <c r="AU6" s="717"/>
      <c r="AV6" s="718"/>
      <c r="AW6" s="719"/>
      <c r="AX6" s="720"/>
      <c r="AY6" s="717"/>
      <c r="AZ6" s="718"/>
      <c r="BA6" s="717"/>
      <c r="BB6" s="718"/>
      <c r="BC6" s="719"/>
      <c r="BD6" s="720"/>
      <c r="BE6" s="717"/>
      <c r="BF6" s="718"/>
    </row>
    <row r="7" spans="1:58" ht="24.95" hidden="1" customHeight="1">
      <c r="A7">
        <v>3</v>
      </c>
      <c r="B7" s="707" t="s">
        <v>148</v>
      </c>
      <c r="C7" s="485" t="s">
        <v>149</v>
      </c>
      <c r="D7" s="486">
        <v>1876697</v>
      </c>
      <c r="E7" s="512"/>
      <c r="F7" s="755"/>
      <c r="G7" s="756"/>
      <c r="H7" s="757"/>
      <c r="I7" s="756"/>
      <c r="J7" s="757"/>
      <c r="K7" s="773"/>
      <c r="L7" s="786"/>
      <c r="M7" s="774"/>
      <c r="N7" s="775"/>
      <c r="O7" s="756"/>
      <c r="P7" s="757"/>
      <c r="Q7" s="773"/>
      <c r="R7" s="757"/>
      <c r="S7" s="756"/>
      <c r="T7" s="786"/>
      <c r="U7" s="1035"/>
      <c r="V7" s="964"/>
      <c r="W7" s="773"/>
      <c r="X7" s="757"/>
      <c r="Y7" s="756"/>
      <c r="Z7" s="786"/>
      <c r="AA7" s="1035"/>
      <c r="AB7" s="964"/>
      <c r="AC7" s="773"/>
      <c r="AD7" s="757"/>
      <c r="AE7" s="756"/>
      <c r="AF7" s="786"/>
      <c r="AG7" s="1035"/>
      <c r="AH7" s="964"/>
      <c r="AI7" s="717"/>
      <c r="AJ7" s="718"/>
      <c r="AK7" s="719"/>
      <c r="AL7" s="720"/>
      <c r="AM7" s="717"/>
      <c r="AN7" s="718"/>
      <c r="AO7" s="717"/>
      <c r="AP7" s="718"/>
      <c r="AQ7" s="719"/>
      <c r="AR7" s="720"/>
      <c r="AS7" s="717"/>
      <c r="AT7" s="718"/>
      <c r="AU7" s="717"/>
      <c r="AV7" s="718"/>
      <c r="AW7" s="719"/>
      <c r="AX7" s="720"/>
      <c r="AY7" s="717"/>
      <c r="AZ7" s="718"/>
      <c r="BA7" s="717"/>
      <c r="BB7" s="718"/>
      <c r="BC7" s="719"/>
      <c r="BD7" s="720"/>
      <c r="BE7" s="717"/>
      <c r="BF7" s="718"/>
    </row>
    <row r="8" spans="1:58" ht="24.95" hidden="1" customHeight="1">
      <c r="A8">
        <v>4</v>
      </c>
      <c r="B8" s="707" t="s">
        <v>150</v>
      </c>
      <c r="C8" s="485" t="s">
        <v>151</v>
      </c>
      <c r="D8" s="486">
        <v>1975977</v>
      </c>
      <c r="E8" s="512"/>
      <c r="F8" s="755"/>
      <c r="G8" s="756"/>
      <c r="H8" s="757"/>
      <c r="I8" s="756"/>
      <c r="J8" s="757"/>
      <c r="K8" s="773"/>
      <c r="L8" s="786"/>
      <c r="M8" s="774"/>
      <c r="N8" s="775"/>
      <c r="O8" s="756"/>
      <c r="P8" s="757"/>
      <c r="Q8" s="773"/>
      <c r="R8" s="757"/>
      <c r="S8" s="756"/>
      <c r="T8" s="786"/>
      <c r="U8" s="1035"/>
      <c r="V8" s="964"/>
      <c r="W8" s="773"/>
      <c r="X8" s="757"/>
      <c r="Y8" s="756"/>
      <c r="Z8" s="786"/>
      <c r="AA8" s="1035"/>
      <c r="AB8" s="964"/>
      <c r="AC8" s="773"/>
      <c r="AD8" s="757"/>
      <c r="AE8" s="756"/>
      <c r="AF8" s="786"/>
      <c r="AG8" s="1035"/>
      <c r="AH8" s="964"/>
      <c r="AI8" s="717"/>
      <c r="AJ8" s="718"/>
      <c r="AK8" s="719"/>
      <c r="AL8" s="720"/>
      <c r="AM8" s="717"/>
      <c r="AN8" s="718"/>
      <c r="AO8" s="717"/>
      <c r="AP8" s="718"/>
      <c r="AQ8" s="719"/>
      <c r="AR8" s="720"/>
      <c r="AS8" s="717"/>
      <c r="AT8" s="718"/>
      <c r="AU8" s="717"/>
      <c r="AV8" s="718"/>
      <c r="AW8" s="719"/>
      <c r="AX8" s="720"/>
      <c r="AY8" s="717"/>
      <c r="AZ8" s="718"/>
      <c r="BA8" s="717"/>
      <c r="BB8" s="718"/>
      <c r="BC8" s="719"/>
      <c r="BD8" s="720"/>
      <c r="BE8" s="717"/>
      <c r="BF8" s="718"/>
    </row>
    <row r="9" spans="1:58" ht="24.95" hidden="1" customHeight="1">
      <c r="A9">
        <v>5</v>
      </c>
      <c r="B9" s="707" t="s">
        <v>152</v>
      </c>
      <c r="C9" s="485" t="s">
        <v>153</v>
      </c>
      <c r="D9" s="486">
        <v>1975378</v>
      </c>
      <c r="E9" s="512"/>
      <c r="F9" s="755"/>
      <c r="G9" s="756"/>
      <c r="H9" s="757"/>
      <c r="I9" s="756"/>
      <c r="J9" s="757"/>
      <c r="K9" s="773"/>
      <c r="L9" s="786"/>
      <c r="M9" s="774"/>
      <c r="N9" s="775"/>
      <c r="O9" s="756"/>
      <c r="P9" s="757"/>
      <c r="Q9" s="773"/>
      <c r="R9" s="757"/>
      <c r="S9" s="756"/>
      <c r="T9" s="786"/>
      <c r="U9" s="1035"/>
      <c r="V9" s="964"/>
      <c r="W9" s="773"/>
      <c r="X9" s="757"/>
      <c r="Y9" s="756"/>
      <c r="Z9" s="786"/>
      <c r="AA9" s="1035"/>
      <c r="AB9" s="964"/>
      <c r="AC9" s="773"/>
      <c r="AD9" s="757"/>
      <c r="AE9" s="756"/>
      <c r="AF9" s="786"/>
      <c r="AG9" s="1035"/>
      <c r="AH9" s="964"/>
      <c r="AI9" s="717"/>
      <c r="AJ9" s="718"/>
      <c r="AK9" s="719"/>
      <c r="AL9" s="720"/>
      <c r="AM9" s="717"/>
      <c r="AN9" s="718"/>
      <c r="AO9" s="717"/>
      <c r="AP9" s="718"/>
      <c r="AQ9" s="719"/>
      <c r="AR9" s="720"/>
      <c r="AS9" s="717"/>
      <c r="AT9" s="718"/>
      <c r="AU9" s="717"/>
      <c r="AV9" s="718"/>
      <c r="AW9" s="719"/>
      <c r="AX9" s="720"/>
      <c r="AY9" s="717"/>
      <c r="AZ9" s="718"/>
      <c r="BA9" s="717"/>
      <c r="BB9" s="718"/>
      <c r="BC9" s="719"/>
      <c r="BD9" s="720"/>
      <c r="BE9" s="717"/>
      <c r="BF9" s="718"/>
    </row>
    <row r="10" spans="1:58" s="213" customFormat="1" ht="24.95" hidden="1" customHeight="1">
      <c r="A10">
        <v>6</v>
      </c>
      <c r="B10" s="707" t="s">
        <v>154</v>
      </c>
      <c r="C10" s="487" t="s">
        <v>155</v>
      </c>
      <c r="D10" s="487">
        <v>1876708</v>
      </c>
      <c r="E10" s="513">
        <v>2432950</v>
      </c>
      <c r="F10" s="755"/>
      <c r="G10" s="756"/>
      <c r="H10" s="757"/>
      <c r="I10" s="756"/>
      <c r="J10" s="757"/>
      <c r="K10" s="773"/>
      <c r="L10" s="786"/>
      <c r="M10" s="774"/>
      <c r="N10" s="775"/>
      <c r="O10" s="756"/>
      <c r="P10" s="757"/>
      <c r="Q10" s="773"/>
      <c r="R10" s="757"/>
      <c r="S10" s="756"/>
      <c r="T10" s="786"/>
      <c r="U10" s="1035"/>
      <c r="V10" s="964"/>
      <c r="W10" s="773"/>
      <c r="X10" s="757"/>
      <c r="Y10" s="756"/>
      <c r="Z10" s="786"/>
      <c r="AA10" s="1035"/>
      <c r="AB10" s="964"/>
      <c r="AC10" s="773"/>
      <c r="AD10" s="757"/>
      <c r="AE10" s="756"/>
      <c r="AF10" s="786"/>
      <c r="AG10" s="1035"/>
      <c r="AH10" s="964"/>
      <c r="AI10" s="717"/>
      <c r="AJ10" s="718"/>
      <c r="AK10" s="719"/>
      <c r="AL10" s="720"/>
      <c r="AM10" s="717"/>
      <c r="AN10" s="718"/>
      <c r="AO10" s="717"/>
      <c r="AP10" s="718"/>
      <c r="AQ10" s="719"/>
      <c r="AR10" s="720"/>
      <c r="AS10" s="717"/>
      <c r="AT10" s="718"/>
      <c r="AU10" s="717"/>
      <c r="AV10" s="718"/>
      <c r="AW10" s="719"/>
      <c r="AX10" s="720"/>
      <c r="AY10" s="717"/>
      <c r="AZ10" s="718"/>
      <c r="BA10" s="717"/>
      <c r="BB10" s="718"/>
      <c r="BC10" s="719"/>
      <c r="BD10" s="720"/>
      <c r="BE10" s="717"/>
      <c r="BF10" s="718"/>
    </row>
    <row r="11" spans="1:58" s="213" customFormat="1" ht="24.95" hidden="1" customHeight="1">
      <c r="A11">
        <v>7</v>
      </c>
      <c r="B11" s="707" t="s">
        <v>156</v>
      </c>
      <c r="C11" s="487" t="s">
        <v>157</v>
      </c>
      <c r="D11" s="487">
        <v>1975097</v>
      </c>
      <c r="E11" s="514">
        <v>2537510</v>
      </c>
      <c r="F11" s="755"/>
      <c r="G11" s="758"/>
      <c r="H11" s="759"/>
      <c r="I11" s="758"/>
      <c r="J11" s="759"/>
      <c r="K11" s="776"/>
      <c r="L11" s="787"/>
      <c r="M11" s="777"/>
      <c r="N11" s="778"/>
      <c r="O11" s="758"/>
      <c r="P11" s="759"/>
      <c r="Q11" s="776"/>
      <c r="R11" s="759"/>
      <c r="S11" s="758"/>
      <c r="T11" s="787"/>
      <c r="U11" s="1036"/>
      <c r="V11" s="965"/>
      <c r="W11" s="776"/>
      <c r="X11" s="759"/>
      <c r="Y11" s="758"/>
      <c r="Z11" s="787"/>
      <c r="AA11" s="1036"/>
      <c r="AB11" s="965"/>
      <c r="AC11" s="776"/>
      <c r="AD11" s="759"/>
      <c r="AE11" s="758"/>
      <c r="AF11" s="787"/>
      <c r="AG11" s="1036"/>
      <c r="AH11" s="965"/>
      <c r="AI11" s="721"/>
      <c r="AJ11" s="722"/>
      <c r="AK11" s="723"/>
      <c r="AL11" s="724"/>
      <c r="AM11" s="721"/>
      <c r="AN11" s="722"/>
      <c r="AO11" s="721"/>
      <c r="AP11" s="722"/>
      <c r="AQ11" s="723"/>
      <c r="AR11" s="724"/>
      <c r="AS11" s="721"/>
      <c r="AT11" s="722"/>
      <c r="AU11" s="721"/>
      <c r="AV11" s="722"/>
      <c r="AW11" s="723"/>
      <c r="AX11" s="724"/>
      <c r="AY11" s="721"/>
      <c r="AZ11" s="722"/>
      <c r="BA11" s="721"/>
      <c r="BB11" s="722"/>
      <c r="BC11" s="723"/>
      <c r="BD11" s="724"/>
      <c r="BE11" s="721"/>
      <c r="BF11" s="722"/>
    </row>
    <row r="12" spans="1:58" s="213" customFormat="1" ht="24.95" hidden="1" customHeight="1">
      <c r="A12">
        <v>8</v>
      </c>
      <c r="B12" s="707" t="s">
        <v>158</v>
      </c>
      <c r="C12" s="487" t="s">
        <v>159</v>
      </c>
      <c r="D12" s="487">
        <v>1975538</v>
      </c>
      <c r="E12" s="514">
        <v>2390611</v>
      </c>
      <c r="F12" s="755"/>
      <c r="G12" s="758"/>
      <c r="H12" s="759"/>
      <c r="I12" s="758"/>
      <c r="J12" s="759"/>
      <c r="K12" s="776"/>
      <c r="L12" s="787"/>
      <c r="M12" s="777"/>
      <c r="N12" s="778"/>
      <c r="O12" s="758"/>
      <c r="P12" s="759"/>
      <c r="Q12" s="776"/>
      <c r="R12" s="759"/>
      <c r="S12" s="758"/>
      <c r="T12" s="787"/>
      <c r="U12" s="1036"/>
      <c r="V12" s="965"/>
      <c r="W12" s="776"/>
      <c r="X12" s="759"/>
      <c r="Y12" s="758"/>
      <c r="Z12" s="787"/>
      <c r="AA12" s="1036"/>
      <c r="AB12" s="965"/>
      <c r="AC12" s="776"/>
      <c r="AD12" s="759"/>
      <c r="AE12" s="758"/>
      <c r="AF12" s="787"/>
      <c r="AG12" s="1036"/>
      <c r="AH12" s="965"/>
      <c r="AI12" s="721"/>
      <c r="AJ12" s="722"/>
      <c r="AK12" s="723"/>
      <c r="AL12" s="724"/>
      <c r="AM12" s="721"/>
      <c r="AN12" s="722"/>
      <c r="AO12" s="721"/>
      <c r="AP12" s="722"/>
      <c r="AQ12" s="723"/>
      <c r="AR12" s="724"/>
      <c r="AS12" s="721"/>
      <c r="AT12" s="722"/>
      <c r="AU12" s="721"/>
      <c r="AV12" s="722"/>
      <c r="AW12" s="723"/>
      <c r="AX12" s="724"/>
      <c r="AY12" s="721"/>
      <c r="AZ12" s="722"/>
      <c r="BA12" s="721"/>
      <c r="BB12" s="722"/>
      <c r="BC12" s="723"/>
      <c r="BD12" s="724"/>
      <c r="BE12" s="721"/>
      <c r="BF12" s="722"/>
    </row>
    <row r="13" spans="1:58" s="213" customFormat="1" ht="24.95" hidden="1" customHeight="1">
      <c r="A13">
        <v>9</v>
      </c>
      <c r="B13" s="707" t="s">
        <v>160</v>
      </c>
      <c r="C13" s="487" t="s">
        <v>161</v>
      </c>
      <c r="D13" s="487">
        <v>1975351</v>
      </c>
      <c r="E13" s="514">
        <v>2540778</v>
      </c>
      <c r="F13" s="760"/>
      <c r="G13" s="761"/>
      <c r="H13" s="762"/>
      <c r="I13" s="761"/>
      <c r="J13" s="762"/>
      <c r="K13" s="779"/>
      <c r="L13" s="788"/>
      <c r="M13" s="780"/>
      <c r="N13" s="781"/>
      <c r="O13" s="761"/>
      <c r="P13" s="762"/>
      <c r="Q13" s="779"/>
      <c r="R13" s="762"/>
      <c r="S13" s="761"/>
      <c r="T13" s="788"/>
      <c r="U13" s="1037"/>
      <c r="V13" s="966"/>
      <c r="W13" s="779"/>
      <c r="X13" s="762"/>
      <c r="Y13" s="761"/>
      <c r="Z13" s="788"/>
      <c r="AA13" s="1037"/>
      <c r="AB13" s="966"/>
      <c r="AC13" s="779"/>
      <c r="AD13" s="762"/>
      <c r="AE13" s="761"/>
      <c r="AF13" s="788"/>
      <c r="AG13" s="1037"/>
      <c r="AH13" s="966"/>
      <c r="AI13" s="726"/>
      <c r="AJ13" s="727"/>
      <c r="AK13" s="728"/>
      <c r="AL13" s="729"/>
      <c r="AM13" s="726"/>
      <c r="AN13" s="727"/>
      <c r="AO13" s="726"/>
      <c r="AP13" s="727"/>
      <c r="AQ13" s="728"/>
      <c r="AR13" s="729"/>
      <c r="AS13" s="726"/>
      <c r="AT13" s="727"/>
      <c r="AU13" s="726"/>
      <c r="AV13" s="727"/>
      <c r="AW13" s="728"/>
      <c r="AX13" s="729"/>
      <c r="AY13" s="726"/>
      <c r="AZ13" s="727"/>
      <c r="BA13" s="726"/>
      <c r="BB13" s="727"/>
      <c r="BC13" s="728"/>
      <c r="BD13" s="729"/>
      <c r="BE13" s="726"/>
      <c r="BF13" s="727"/>
    </row>
    <row r="14" spans="1:58" s="213" customFormat="1" ht="24.95" hidden="1" customHeight="1">
      <c r="A14">
        <v>10</v>
      </c>
      <c r="B14" s="707" t="s">
        <v>162</v>
      </c>
      <c r="C14" s="487" t="s">
        <v>162</v>
      </c>
      <c r="D14" s="487">
        <v>1976023</v>
      </c>
      <c r="E14" s="514">
        <v>2540909</v>
      </c>
      <c r="F14" s="760"/>
      <c r="G14" s="761"/>
      <c r="H14" s="762"/>
      <c r="I14" s="761"/>
      <c r="J14" s="762"/>
      <c r="K14" s="779"/>
      <c r="L14" s="788"/>
      <c r="M14" s="780"/>
      <c r="N14" s="781"/>
      <c r="O14" s="761"/>
      <c r="P14" s="762"/>
      <c r="Q14" s="779"/>
      <c r="R14" s="762"/>
      <c r="S14" s="761"/>
      <c r="T14" s="788"/>
      <c r="U14" s="1037"/>
      <c r="V14" s="966"/>
      <c r="W14" s="779"/>
      <c r="X14" s="762"/>
      <c r="Y14" s="761"/>
      <c r="Z14" s="788"/>
      <c r="AA14" s="1037"/>
      <c r="AB14" s="966"/>
      <c r="AC14" s="779"/>
      <c r="AD14" s="762"/>
      <c r="AE14" s="761"/>
      <c r="AF14" s="788"/>
      <c r="AG14" s="1037"/>
      <c r="AH14" s="966"/>
      <c r="AI14" s="726"/>
      <c r="AJ14" s="727"/>
      <c r="AK14" s="728"/>
      <c r="AL14" s="729"/>
      <c r="AM14" s="726"/>
      <c r="AN14" s="727"/>
      <c r="AO14" s="726"/>
      <c r="AP14" s="727"/>
      <c r="AQ14" s="728"/>
      <c r="AR14" s="729"/>
      <c r="AS14" s="726"/>
      <c r="AT14" s="727"/>
      <c r="AU14" s="726"/>
      <c r="AV14" s="727"/>
      <c r="AW14" s="728"/>
      <c r="AX14" s="729"/>
      <c r="AY14" s="726"/>
      <c r="AZ14" s="727"/>
      <c r="BA14" s="726"/>
      <c r="BB14" s="727"/>
      <c r="BC14" s="728"/>
      <c r="BD14" s="729"/>
      <c r="BE14" s="726"/>
      <c r="BF14" s="727"/>
    </row>
    <row r="15" spans="1:58" s="213" customFormat="1" ht="24.95" hidden="1" customHeight="1">
      <c r="A15">
        <v>11</v>
      </c>
      <c r="B15" s="707" t="s">
        <v>163</v>
      </c>
      <c r="C15" s="487" t="s">
        <v>164</v>
      </c>
      <c r="D15" s="487">
        <v>1975687</v>
      </c>
      <c r="E15" s="514">
        <v>2534498</v>
      </c>
      <c r="F15" s="760"/>
      <c r="G15" s="761"/>
      <c r="H15" s="762"/>
      <c r="I15" s="761"/>
      <c r="J15" s="762"/>
      <c r="K15" s="779"/>
      <c r="L15" s="788"/>
      <c r="M15" s="780"/>
      <c r="N15" s="781"/>
      <c r="O15" s="761"/>
      <c r="P15" s="762"/>
      <c r="Q15" s="779"/>
      <c r="R15" s="762"/>
      <c r="S15" s="761"/>
      <c r="T15" s="788"/>
      <c r="U15" s="1037"/>
      <c r="V15" s="966"/>
      <c r="W15" s="779"/>
      <c r="X15" s="762"/>
      <c r="Y15" s="761"/>
      <c r="Z15" s="788"/>
      <c r="AA15" s="1037"/>
      <c r="AB15" s="966"/>
      <c r="AC15" s="779"/>
      <c r="AD15" s="762"/>
      <c r="AE15" s="761"/>
      <c r="AF15" s="788"/>
      <c r="AG15" s="1037"/>
      <c r="AH15" s="966"/>
      <c r="AI15" s="726"/>
      <c r="AJ15" s="727"/>
      <c r="AK15" s="728"/>
      <c r="AL15" s="729"/>
      <c r="AM15" s="726"/>
      <c r="AN15" s="727"/>
      <c r="AO15" s="726"/>
      <c r="AP15" s="727"/>
      <c r="AQ15" s="728"/>
      <c r="AR15" s="729"/>
      <c r="AS15" s="726"/>
      <c r="AT15" s="727"/>
      <c r="AU15" s="726"/>
      <c r="AV15" s="727"/>
      <c r="AW15" s="728"/>
      <c r="AX15" s="729"/>
      <c r="AY15" s="726"/>
      <c r="AZ15" s="727"/>
      <c r="BA15" s="726"/>
      <c r="BB15" s="727"/>
      <c r="BC15" s="728"/>
      <c r="BD15" s="729"/>
      <c r="BE15" s="726"/>
      <c r="BF15" s="727"/>
    </row>
    <row r="16" spans="1:58" s="213" customFormat="1" ht="24.95" hidden="1" customHeight="1">
      <c r="A16">
        <v>12</v>
      </c>
      <c r="B16" s="707" t="s">
        <v>165</v>
      </c>
      <c r="C16" s="487" t="s">
        <v>166</v>
      </c>
      <c r="D16" s="487">
        <v>1975903</v>
      </c>
      <c r="E16" s="514">
        <v>2529352</v>
      </c>
      <c r="F16" s="760"/>
      <c r="G16" s="761"/>
      <c r="H16" s="762"/>
      <c r="I16" s="761"/>
      <c r="J16" s="762"/>
      <c r="K16" s="779"/>
      <c r="L16" s="788"/>
      <c r="M16" s="780"/>
      <c r="N16" s="781"/>
      <c r="O16" s="761"/>
      <c r="P16" s="762"/>
      <c r="Q16" s="779"/>
      <c r="R16" s="762"/>
      <c r="S16" s="761"/>
      <c r="T16" s="788"/>
      <c r="U16" s="1037"/>
      <c r="V16" s="966"/>
      <c r="W16" s="779"/>
      <c r="X16" s="762"/>
      <c r="Y16" s="761"/>
      <c r="Z16" s="788"/>
      <c r="AA16" s="1037"/>
      <c r="AB16" s="966"/>
      <c r="AC16" s="779"/>
      <c r="AD16" s="762"/>
      <c r="AE16" s="761"/>
      <c r="AF16" s="788"/>
      <c r="AG16" s="1037"/>
      <c r="AH16" s="966"/>
      <c r="AI16" s="726"/>
      <c r="AJ16" s="727"/>
      <c r="AK16" s="728"/>
      <c r="AL16" s="729"/>
      <c r="AM16" s="726"/>
      <c r="AN16" s="727"/>
      <c r="AO16" s="726"/>
      <c r="AP16" s="727"/>
      <c r="AQ16" s="728"/>
      <c r="AR16" s="729"/>
      <c r="AS16" s="726"/>
      <c r="AT16" s="727"/>
      <c r="AU16" s="726"/>
      <c r="AV16" s="727"/>
      <c r="AW16" s="728"/>
      <c r="AX16" s="729"/>
      <c r="AY16" s="726"/>
      <c r="AZ16" s="727"/>
      <c r="BA16" s="726"/>
      <c r="BB16" s="727"/>
      <c r="BC16" s="728"/>
      <c r="BD16" s="729"/>
      <c r="BE16" s="726"/>
      <c r="BF16" s="727"/>
    </row>
    <row r="17" spans="1:58" s="213" customFormat="1" ht="24.95" hidden="1" customHeight="1">
      <c r="A17">
        <v>13</v>
      </c>
      <c r="B17" s="708" t="s">
        <v>167</v>
      </c>
      <c r="C17" s="517" t="s">
        <v>168</v>
      </c>
      <c r="D17" s="517">
        <v>1975907</v>
      </c>
      <c r="E17" s="768">
        <v>2537412</v>
      </c>
      <c r="F17" s="760"/>
      <c r="G17" s="761"/>
      <c r="H17" s="762"/>
      <c r="I17" s="761"/>
      <c r="J17" s="762"/>
      <c r="K17" s="779"/>
      <c r="L17" s="788"/>
      <c r="M17" s="780"/>
      <c r="N17" s="781"/>
      <c r="O17" s="761"/>
      <c r="P17" s="762"/>
      <c r="Q17" s="779"/>
      <c r="R17" s="762"/>
      <c r="S17" s="761"/>
      <c r="T17" s="788"/>
      <c r="U17" s="1037"/>
      <c r="V17" s="966"/>
      <c r="W17" s="779"/>
      <c r="X17" s="762"/>
      <c r="Y17" s="761"/>
      <c r="Z17" s="788"/>
      <c r="AA17" s="1037"/>
      <c r="AB17" s="966"/>
      <c r="AC17" s="779"/>
      <c r="AD17" s="762"/>
      <c r="AE17" s="761"/>
      <c r="AF17" s="788"/>
      <c r="AG17" s="1037"/>
      <c r="AH17" s="966"/>
      <c r="AI17" s="726"/>
      <c r="AJ17" s="727"/>
      <c r="AK17" s="728"/>
      <c r="AL17" s="729"/>
      <c r="AM17" s="726"/>
      <c r="AN17" s="727"/>
      <c r="AO17" s="726"/>
      <c r="AP17" s="727"/>
      <c r="AQ17" s="728"/>
      <c r="AR17" s="729"/>
      <c r="AS17" s="726"/>
      <c r="AT17" s="727"/>
      <c r="AU17" s="726"/>
      <c r="AV17" s="727"/>
      <c r="AW17" s="728"/>
      <c r="AX17" s="729"/>
      <c r="AY17" s="726"/>
      <c r="AZ17" s="727"/>
      <c r="BA17" s="726"/>
      <c r="BB17" s="727"/>
      <c r="BC17" s="728"/>
      <c r="BD17" s="729"/>
      <c r="BE17" s="726"/>
      <c r="BF17" s="727"/>
    </row>
    <row r="18" spans="1:58" ht="15.75" hidden="1">
      <c r="B18" s="518"/>
      <c r="C18" s="519"/>
      <c r="D18" s="520"/>
      <c r="E18" s="769"/>
      <c r="F18" s="760"/>
      <c r="G18" s="761"/>
      <c r="H18" s="762"/>
      <c r="I18" s="761"/>
      <c r="J18" s="762"/>
      <c r="K18" s="779"/>
      <c r="L18" s="788"/>
      <c r="M18" s="780"/>
      <c r="N18" s="781"/>
      <c r="O18" s="761"/>
      <c r="P18" s="762"/>
      <c r="Q18" s="779"/>
      <c r="R18" s="762"/>
      <c r="S18" s="761"/>
      <c r="T18" s="788"/>
      <c r="U18" s="1037"/>
      <c r="V18" s="966"/>
      <c r="W18" s="779"/>
      <c r="X18" s="762"/>
      <c r="Y18" s="761"/>
      <c r="Z18" s="788"/>
      <c r="AA18" s="1037"/>
      <c r="AB18" s="966"/>
      <c r="AC18" s="779"/>
      <c r="AD18" s="762"/>
      <c r="AE18" s="761"/>
      <c r="AF18" s="788"/>
      <c r="AG18" s="1037"/>
      <c r="AH18" s="966"/>
      <c r="AI18" s="726"/>
      <c r="AJ18" s="727"/>
      <c r="AK18" s="728"/>
      <c r="AL18" s="729"/>
      <c r="AM18" s="726"/>
      <c r="AN18" s="727"/>
      <c r="AO18" s="726"/>
      <c r="AP18" s="727"/>
      <c r="AQ18" s="728"/>
      <c r="AR18" s="729"/>
      <c r="AS18" s="726"/>
      <c r="AT18" s="727"/>
      <c r="AU18" s="726"/>
      <c r="AV18" s="727"/>
      <c r="AW18" s="728"/>
      <c r="AX18" s="729"/>
      <c r="AY18" s="726"/>
      <c r="AZ18" s="727"/>
      <c r="BA18" s="726"/>
      <c r="BB18" s="727"/>
      <c r="BC18" s="728"/>
      <c r="BD18" s="729"/>
      <c r="BE18" s="726"/>
      <c r="BF18" s="727"/>
    </row>
    <row r="19" spans="1:58" ht="15.75" hidden="1">
      <c r="B19" s="257"/>
      <c r="C19" s="258"/>
      <c r="D19" s="259"/>
      <c r="E19" s="44"/>
      <c r="F19" s="760"/>
      <c r="G19" s="761"/>
      <c r="H19" s="762"/>
      <c r="I19" s="761"/>
      <c r="J19" s="762"/>
      <c r="K19" s="779"/>
      <c r="L19" s="788"/>
      <c r="M19" s="780"/>
      <c r="N19" s="781"/>
      <c r="O19" s="761"/>
      <c r="P19" s="762"/>
      <c r="Q19" s="779"/>
      <c r="R19" s="762"/>
      <c r="S19" s="761"/>
      <c r="T19" s="788"/>
      <c r="U19" s="1037"/>
      <c r="V19" s="966"/>
      <c r="W19" s="779"/>
      <c r="X19" s="762"/>
      <c r="Y19" s="761"/>
      <c r="Z19" s="788"/>
      <c r="AA19" s="1037"/>
      <c r="AB19" s="966"/>
      <c r="AC19" s="779"/>
      <c r="AD19" s="762"/>
      <c r="AE19" s="761"/>
      <c r="AF19" s="788"/>
      <c r="AG19" s="1037"/>
      <c r="AH19" s="966"/>
      <c r="AI19" s="726"/>
      <c r="AJ19" s="727"/>
      <c r="AK19" s="728"/>
      <c r="AL19" s="729"/>
      <c r="AM19" s="726"/>
      <c r="AN19" s="727"/>
      <c r="AO19" s="726"/>
      <c r="AP19" s="727"/>
      <c r="AQ19" s="728"/>
      <c r="AR19" s="729"/>
      <c r="AS19" s="726"/>
      <c r="AT19" s="727"/>
      <c r="AU19" s="726"/>
      <c r="AV19" s="727"/>
      <c r="AW19" s="728"/>
      <c r="AX19" s="729"/>
      <c r="AY19" s="726"/>
      <c r="AZ19" s="727"/>
      <c r="BA19" s="726"/>
      <c r="BB19" s="727"/>
      <c r="BC19" s="728"/>
      <c r="BD19" s="729"/>
      <c r="BE19" s="726"/>
      <c r="BF19" s="727"/>
    </row>
    <row r="20" spans="1:58" s="483" customFormat="1" ht="15.75">
      <c r="C20" s="516"/>
      <c r="D20" s="516"/>
      <c r="E20" s="516"/>
      <c r="F20" s="760"/>
      <c r="G20" s="761"/>
      <c r="H20" s="762"/>
      <c r="I20" s="761"/>
      <c r="J20" s="762"/>
      <c r="K20" s="779"/>
      <c r="L20" s="788"/>
      <c r="M20" s="780"/>
      <c r="N20" s="781"/>
      <c r="O20" s="761"/>
      <c r="P20" s="762"/>
      <c r="Q20" s="779"/>
      <c r="R20" s="762"/>
      <c r="S20" s="761"/>
      <c r="T20" s="788"/>
      <c r="U20" s="1037"/>
      <c r="V20" s="966"/>
      <c r="W20" s="779"/>
      <c r="X20" s="762"/>
      <c r="Y20" s="761"/>
      <c r="Z20" s="788"/>
      <c r="AA20" s="1037"/>
      <c r="AB20" s="966"/>
      <c r="AC20" s="779"/>
      <c r="AD20" s="762"/>
      <c r="AE20" s="761"/>
      <c r="AF20" s="788"/>
      <c r="AG20" s="1037"/>
      <c r="AH20" s="966"/>
      <c r="AI20" s="726"/>
      <c r="AJ20" s="727"/>
      <c r="AK20" s="728"/>
      <c r="AL20" s="729"/>
      <c r="AM20" s="726"/>
      <c r="AN20" s="727"/>
      <c r="AO20" s="726"/>
      <c r="AP20" s="727"/>
      <c r="AQ20" s="728"/>
      <c r="AR20" s="729"/>
      <c r="AS20" s="726"/>
      <c r="AT20" s="727"/>
      <c r="AU20" s="726"/>
      <c r="AV20" s="727"/>
      <c r="AW20" s="728"/>
      <c r="AX20" s="729"/>
      <c r="AY20" s="726"/>
      <c r="AZ20" s="727"/>
      <c r="BA20" s="726"/>
      <c r="BB20" s="727"/>
      <c r="BC20" s="728"/>
      <c r="BD20" s="729"/>
      <c r="BE20" s="726"/>
      <c r="BF20" s="727"/>
    </row>
    <row r="21" spans="1:58" ht="34.9" customHeight="1">
      <c r="B21" s="2059" t="s">
        <v>21</v>
      </c>
      <c r="C21" s="2060"/>
      <c r="D21" s="2060"/>
      <c r="E21" s="521"/>
      <c r="F21" s="760"/>
      <c r="G21" s="761"/>
      <c r="H21" s="762"/>
      <c r="I21" s="761"/>
      <c r="J21" s="762"/>
      <c r="K21" s="779"/>
      <c r="L21" s="788"/>
      <c r="M21" s="780"/>
      <c r="N21" s="781"/>
      <c r="O21" s="761"/>
      <c r="P21" s="762"/>
      <c r="Q21" s="779"/>
      <c r="R21" s="762"/>
      <c r="S21" s="761"/>
      <c r="T21" s="788"/>
      <c r="U21" s="1037"/>
      <c r="V21" s="966"/>
      <c r="W21" s="779"/>
      <c r="X21" s="762"/>
      <c r="Y21" s="761"/>
      <c r="Z21" s="788" t="s">
        <v>169</v>
      </c>
      <c r="AA21" s="1037" t="s">
        <v>169</v>
      </c>
      <c r="AB21" s="966"/>
      <c r="AC21" s="779"/>
      <c r="AD21" s="762"/>
      <c r="AE21" s="761"/>
      <c r="AF21" s="788" t="s">
        <v>169</v>
      </c>
      <c r="AG21" s="1037" t="s">
        <v>169</v>
      </c>
      <c r="AH21" s="966"/>
      <c r="AI21" s="779"/>
      <c r="AJ21" s="762" t="s">
        <v>169</v>
      </c>
      <c r="AK21" s="761"/>
      <c r="AL21" s="788" t="s">
        <v>169</v>
      </c>
      <c r="AM21" s="1037" t="s">
        <v>169</v>
      </c>
      <c r="AN21" s="966"/>
      <c r="AO21" s="779"/>
      <c r="AP21" s="762" t="s">
        <v>169</v>
      </c>
      <c r="AQ21" s="761"/>
      <c r="AR21" s="788" t="s">
        <v>169</v>
      </c>
      <c r="AS21" s="1037" t="s">
        <v>169</v>
      </c>
      <c r="AT21" s="966"/>
      <c r="AU21" s="779"/>
      <c r="AV21" s="762"/>
      <c r="AW21" s="761"/>
      <c r="AX21" s="788"/>
      <c r="AY21" s="1037"/>
      <c r="AZ21" s="966"/>
      <c r="BA21" s="779"/>
      <c r="BB21" s="762"/>
      <c r="BC21" s="761"/>
      <c r="BD21" s="788"/>
      <c r="BE21" s="1037"/>
      <c r="BF21" s="966"/>
    </row>
    <row r="22" spans="1:58" ht="72.75" customHeight="1">
      <c r="B22" s="522" t="s">
        <v>27</v>
      </c>
      <c r="C22" s="523" t="s">
        <v>28</v>
      </c>
      <c r="D22" s="523" t="s">
        <v>40</v>
      </c>
      <c r="E22" s="524" t="s">
        <v>41</v>
      </c>
      <c r="F22" s="760"/>
      <c r="G22" s="761"/>
      <c r="H22" s="762"/>
      <c r="I22" s="761"/>
      <c r="J22" s="762"/>
      <c r="K22" s="779"/>
      <c r="L22" s="788"/>
      <c r="M22" s="780"/>
      <c r="N22" s="781"/>
      <c r="O22" s="761"/>
      <c r="P22" s="762"/>
      <c r="Q22" s="779"/>
      <c r="R22" s="762"/>
      <c r="S22" s="761"/>
      <c r="T22" s="788" t="s">
        <v>170</v>
      </c>
      <c r="U22" s="788" t="s">
        <v>170</v>
      </c>
      <c r="V22" s="966"/>
      <c r="W22" s="783" t="s">
        <v>171</v>
      </c>
      <c r="X22" s="1091" t="s">
        <v>172</v>
      </c>
      <c r="Y22" s="761"/>
      <c r="Z22" s="788" t="s">
        <v>170</v>
      </c>
      <c r="AA22" s="788" t="s">
        <v>170</v>
      </c>
      <c r="AB22" s="966"/>
      <c r="AC22" s="783" t="s">
        <v>173</v>
      </c>
      <c r="AD22" s="1091" t="s">
        <v>174</v>
      </c>
      <c r="AE22" s="761"/>
      <c r="AF22" s="788" t="s">
        <v>170</v>
      </c>
      <c r="AG22" s="788" t="s">
        <v>170</v>
      </c>
      <c r="AH22" s="966"/>
      <c r="AI22" s="783" t="s">
        <v>173</v>
      </c>
      <c r="AJ22" s="1091" t="s">
        <v>175</v>
      </c>
      <c r="AK22" s="761"/>
      <c r="AL22" s="788" t="s">
        <v>170</v>
      </c>
      <c r="AM22" s="788" t="s">
        <v>170</v>
      </c>
      <c r="AN22" s="966"/>
      <c r="AO22" s="783" t="s">
        <v>173</v>
      </c>
      <c r="AP22" s="1091" t="s">
        <v>175</v>
      </c>
      <c r="AQ22" s="761"/>
      <c r="AR22" s="788" t="s">
        <v>170</v>
      </c>
      <c r="AS22" s="788" t="s">
        <v>170</v>
      </c>
      <c r="AT22" s="966"/>
      <c r="AU22" s="783"/>
      <c r="AV22" s="1091"/>
      <c r="AW22" s="761"/>
      <c r="AX22" s="788"/>
      <c r="AY22" s="788"/>
      <c r="AZ22" s="966"/>
      <c r="BA22" s="783"/>
      <c r="BB22" s="1091"/>
      <c r="BC22" s="761"/>
      <c r="BD22" s="788"/>
      <c r="BE22" s="788"/>
      <c r="BF22" s="966"/>
    </row>
    <row r="23" spans="1:58" ht="33.950000000000003" customHeight="1">
      <c r="A23">
        <v>1</v>
      </c>
      <c r="B23" s="1005" t="s">
        <v>144</v>
      </c>
      <c r="C23" s="485" t="s">
        <v>145</v>
      </c>
      <c r="D23" s="486">
        <v>1875701</v>
      </c>
      <c r="E23" s="512"/>
      <c r="F23" s="763" t="s">
        <v>176</v>
      </c>
      <c r="G23" s="761" t="s">
        <v>177</v>
      </c>
      <c r="H23" s="764" t="s">
        <v>126</v>
      </c>
      <c r="I23" s="761"/>
      <c r="J23" s="762"/>
      <c r="K23" s="783" t="s">
        <v>178</v>
      </c>
      <c r="L23" s="764" t="s">
        <v>126</v>
      </c>
      <c r="M23" s="791" t="s">
        <v>178</v>
      </c>
      <c r="N23" s="792" t="s">
        <v>126</v>
      </c>
      <c r="O23" s="793" t="s">
        <v>179</v>
      </c>
      <c r="P23" s="764" t="s">
        <v>126</v>
      </c>
      <c r="Q23" s="779"/>
      <c r="R23" s="762"/>
      <c r="S23" s="761"/>
      <c r="T23" s="788" t="s">
        <v>126</v>
      </c>
      <c r="U23" s="1037" t="s">
        <v>180</v>
      </c>
      <c r="V23" s="781"/>
      <c r="W23" s="1098" t="s">
        <v>180</v>
      </c>
      <c r="X23" s="1099" t="s">
        <v>180</v>
      </c>
      <c r="Y23" s="1099"/>
      <c r="Z23" s="1100" t="s">
        <v>180</v>
      </c>
      <c r="AA23" s="1100" t="s">
        <v>180</v>
      </c>
      <c r="AB23" s="1101"/>
      <c r="AC23" s="1099"/>
      <c r="AD23" s="1099"/>
      <c r="AE23" s="1099"/>
      <c r="AF23" s="1100" t="s">
        <v>180</v>
      </c>
      <c r="AG23" s="1100" t="s">
        <v>180</v>
      </c>
      <c r="AH23" s="1101"/>
      <c r="AI23" s="1099"/>
      <c r="AJ23" s="1099"/>
      <c r="AK23" s="1099"/>
      <c r="AL23" s="1100" t="s">
        <v>180</v>
      </c>
      <c r="AM23" s="1100"/>
      <c r="AN23" s="1101"/>
      <c r="AO23" s="1099"/>
      <c r="AP23" s="1099"/>
      <c r="AQ23" s="1099"/>
      <c r="AR23" s="1100" t="s">
        <v>180</v>
      </c>
      <c r="AS23" s="1100" t="s">
        <v>180</v>
      </c>
      <c r="AT23" s="1101"/>
      <c r="AU23" s="1099"/>
      <c r="AV23" s="1099"/>
      <c r="AW23" s="1099"/>
      <c r="AX23" s="1100" t="s">
        <v>180</v>
      </c>
      <c r="AY23" s="1100" t="s">
        <v>180</v>
      </c>
      <c r="AZ23" s="1101"/>
      <c r="BA23" s="1099"/>
      <c r="BB23" s="1099"/>
      <c r="BC23" s="1099"/>
      <c r="BD23" s="1100"/>
      <c r="BE23" s="1100"/>
      <c r="BF23" s="1101"/>
    </row>
    <row r="24" spans="1:58" ht="33.950000000000003" customHeight="1">
      <c r="A24">
        <v>2</v>
      </c>
      <c r="B24" s="1005" t="s">
        <v>146</v>
      </c>
      <c r="C24" s="485" t="s">
        <v>147</v>
      </c>
      <c r="D24" s="486">
        <v>1975674</v>
      </c>
      <c r="E24" s="512"/>
      <c r="F24" s="760"/>
      <c r="G24" s="761" t="s">
        <v>177</v>
      </c>
      <c r="H24" s="764" t="s">
        <v>126</v>
      </c>
      <c r="I24" s="765"/>
      <c r="J24" s="782"/>
      <c r="K24" s="783" t="s">
        <v>181</v>
      </c>
      <c r="L24" s="764" t="s">
        <v>126</v>
      </c>
      <c r="M24" s="791" t="s">
        <v>181</v>
      </c>
      <c r="N24" s="792" t="s">
        <v>126</v>
      </c>
      <c r="O24" s="793" t="s">
        <v>179</v>
      </c>
      <c r="P24" s="764" t="s">
        <v>126</v>
      </c>
      <c r="Q24" s="967"/>
      <c r="R24" s="782"/>
      <c r="S24" s="765"/>
      <c r="T24" s="969" t="s">
        <v>126</v>
      </c>
      <c r="U24" s="1038" t="s">
        <v>180</v>
      </c>
      <c r="V24" s="1096"/>
      <c r="W24" s="1102" t="s">
        <v>180</v>
      </c>
      <c r="X24" s="1103" t="s">
        <v>180</v>
      </c>
      <c r="Y24" s="1104"/>
      <c r="Z24" s="1105" t="s">
        <v>180</v>
      </c>
      <c r="AA24" s="1105" t="s">
        <v>180</v>
      </c>
      <c r="AB24" s="1106"/>
      <c r="AC24" s="1103"/>
      <c r="AD24" s="1103"/>
      <c r="AE24" s="1104"/>
      <c r="AF24" s="1105" t="s">
        <v>169</v>
      </c>
      <c r="AG24" s="1105" t="s">
        <v>125</v>
      </c>
      <c r="AH24" s="1106"/>
      <c r="AI24" s="1103"/>
      <c r="AJ24" s="1103" t="s">
        <v>169</v>
      </c>
      <c r="AK24" s="1104"/>
      <c r="AL24" s="1105" t="s">
        <v>169</v>
      </c>
      <c r="AM24" s="1105"/>
      <c r="AN24" s="1106"/>
      <c r="AO24" s="1103"/>
      <c r="AP24" s="1103"/>
      <c r="AQ24" s="1104"/>
      <c r="AR24" s="1105" t="s">
        <v>180</v>
      </c>
      <c r="AS24" s="1105" t="s">
        <v>180</v>
      </c>
      <c r="AT24" s="1106"/>
      <c r="AU24" s="1103"/>
      <c r="AV24" s="1103"/>
      <c r="AW24" s="1104"/>
      <c r="AX24" s="1105"/>
      <c r="AY24" s="1105" t="s">
        <v>169</v>
      </c>
      <c r="AZ24" s="1106"/>
      <c r="BA24" s="1103"/>
      <c r="BB24" s="1103"/>
      <c r="BC24" s="1104"/>
      <c r="BD24" s="1105"/>
      <c r="BE24" s="1105"/>
      <c r="BF24" s="1106"/>
    </row>
    <row r="25" spans="1:58" ht="33.950000000000003" customHeight="1">
      <c r="A25">
        <v>3</v>
      </c>
      <c r="B25" s="1005" t="s">
        <v>148</v>
      </c>
      <c r="C25" s="485" t="s">
        <v>149</v>
      </c>
      <c r="D25" s="486">
        <v>1876697</v>
      </c>
      <c r="E25" s="512"/>
      <c r="F25" s="760"/>
      <c r="G25" s="761" t="s">
        <v>177</v>
      </c>
      <c r="H25" s="764" t="s">
        <v>126</v>
      </c>
      <c r="I25" s="765"/>
      <c r="J25" s="782"/>
      <c r="K25" s="783" t="s">
        <v>182</v>
      </c>
      <c r="L25" s="764" t="s">
        <v>126</v>
      </c>
      <c r="M25" s="791" t="s">
        <v>182</v>
      </c>
      <c r="N25" s="792" t="s">
        <v>126</v>
      </c>
      <c r="O25" s="793" t="s">
        <v>179</v>
      </c>
      <c r="P25" s="764" t="s">
        <v>126</v>
      </c>
      <c r="Q25" s="967" t="s">
        <v>169</v>
      </c>
      <c r="R25" s="967" t="s">
        <v>169</v>
      </c>
      <c r="S25" s="765"/>
      <c r="T25" s="969" t="s">
        <v>126</v>
      </c>
      <c r="U25" s="1038" t="s">
        <v>180</v>
      </c>
      <c r="V25" s="1096"/>
      <c r="W25" s="1107" t="s">
        <v>169</v>
      </c>
      <c r="X25" s="1104" t="s">
        <v>169</v>
      </c>
      <c r="Y25" s="1104"/>
      <c r="Z25" s="1105" t="s">
        <v>180</v>
      </c>
      <c r="AA25" s="1105" t="s">
        <v>180</v>
      </c>
      <c r="AB25" s="1106"/>
      <c r="AC25" s="1104"/>
      <c r="AD25" s="1104"/>
      <c r="AE25" s="1104"/>
      <c r="AF25" s="1105" t="s">
        <v>180</v>
      </c>
      <c r="AG25" s="1105" t="s">
        <v>180</v>
      </c>
      <c r="AH25" s="1106"/>
      <c r="AI25" s="1104"/>
      <c r="AJ25" s="1104"/>
      <c r="AK25" s="1104"/>
      <c r="AL25" s="1105" t="s">
        <v>180</v>
      </c>
      <c r="AM25" s="1105" t="s">
        <v>180</v>
      </c>
      <c r="AN25" s="1106"/>
      <c r="AO25" s="1104"/>
      <c r="AP25" s="1104"/>
      <c r="AQ25" s="1104"/>
      <c r="AR25" s="1105" t="s">
        <v>180</v>
      </c>
      <c r="AS25" s="1105" t="s">
        <v>180</v>
      </c>
      <c r="AT25" s="1106"/>
      <c r="AU25" s="1104"/>
      <c r="AV25" s="1104"/>
      <c r="AW25" s="1104"/>
      <c r="AX25" s="1105" t="s">
        <v>169</v>
      </c>
      <c r="AY25" s="1105"/>
      <c r="AZ25" s="1106"/>
      <c r="BA25" s="1104"/>
      <c r="BB25" s="1104"/>
      <c r="BC25" s="1104"/>
      <c r="BD25" s="1105"/>
      <c r="BE25" s="1105"/>
      <c r="BF25" s="1106"/>
    </row>
    <row r="26" spans="1:58" ht="33.950000000000003" customHeight="1">
      <c r="A26">
        <v>4</v>
      </c>
      <c r="B26" s="484" t="s">
        <v>150</v>
      </c>
      <c r="C26" s="485" t="s">
        <v>151</v>
      </c>
      <c r="D26" s="486">
        <v>1975977</v>
      </c>
      <c r="E26" s="512"/>
      <c r="G26" s="761" t="s">
        <v>177</v>
      </c>
      <c r="H26" s="764" t="s">
        <v>126</v>
      </c>
      <c r="K26" s="783" t="s">
        <v>183</v>
      </c>
      <c r="L26" s="764" t="s">
        <v>126</v>
      </c>
      <c r="M26" s="791" t="s">
        <v>183</v>
      </c>
      <c r="N26" s="792" t="s">
        <v>126</v>
      </c>
      <c r="O26" s="793" t="s">
        <v>179</v>
      </c>
      <c r="P26" s="764" t="s">
        <v>126</v>
      </c>
      <c r="Q26" s="766" t="s">
        <v>169</v>
      </c>
      <c r="T26" s="789" t="s">
        <v>125</v>
      </c>
      <c r="U26" s="789" t="s">
        <v>169</v>
      </c>
      <c r="V26" s="483"/>
      <c r="W26" s="1108" t="s">
        <v>180</v>
      </c>
      <c r="X26" s="425" t="s">
        <v>169</v>
      </c>
      <c r="Y26" s="425"/>
      <c r="Z26" s="1109" t="s">
        <v>169</v>
      </c>
      <c r="AA26" s="1109" t="s">
        <v>169</v>
      </c>
      <c r="AB26" s="1110"/>
      <c r="AC26" s="425"/>
      <c r="AD26" s="425"/>
      <c r="AE26" s="425"/>
      <c r="AF26" s="1109" t="s">
        <v>169</v>
      </c>
      <c r="AG26" s="1109" t="s">
        <v>180</v>
      </c>
      <c r="AH26" s="1110"/>
      <c r="AI26" s="425"/>
      <c r="AJ26" s="425" t="s">
        <v>169</v>
      </c>
      <c r="AK26" s="425"/>
      <c r="AL26" s="1109" t="s">
        <v>169</v>
      </c>
      <c r="AM26" s="1109" t="s">
        <v>125</v>
      </c>
      <c r="AN26" s="1110"/>
      <c r="AO26" s="425"/>
      <c r="AP26" s="425"/>
      <c r="AQ26" s="425"/>
      <c r="AR26" s="1109" t="s">
        <v>169</v>
      </c>
      <c r="AS26" s="1109" t="s">
        <v>169</v>
      </c>
      <c r="AT26" s="1110"/>
      <c r="AU26" s="425"/>
      <c r="AV26" s="425"/>
      <c r="AW26" s="425"/>
      <c r="AX26" s="1109" t="s">
        <v>169</v>
      </c>
      <c r="AY26" s="1109"/>
      <c r="AZ26" s="1110"/>
      <c r="BA26" s="425"/>
      <c r="BB26" s="425"/>
      <c r="BC26" s="425"/>
      <c r="BD26" s="1109"/>
      <c r="BE26" s="1109"/>
      <c r="BF26" s="1110"/>
    </row>
    <row r="27" spans="1:58" ht="33.950000000000003" customHeight="1">
      <c r="A27">
        <v>5</v>
      </c>
      <c r="B27" s="484" t="s">
        <v>152</v>
      </c>
      <c r="C27" s="485" t="s">
        <v>153</v>
      </c>
      <c r="D27" s="486">
        <v>1975378</v>
      </c>
      <c r="E27" s="512"/>
      <c r="G27" s="761" t="s">
        <v>177</v>
      </c>
      <c r="H27" s="764" t="s">
        <v>126</v>
      </c>
      <c r="K27" s="783" t="s">
        <v>184</v>
      </c>
      <c r="L27" s="764" t="s">
        <v>126</v>
      </c>
      <c r="M27" s="791" t="s">
        <v>184</v>
      </c>
      <c r="N27" s="792" t="s">
        <v>126</v>
      </c>
      <c r="O27" s="793" t="s">
        <v>179</v>
      </c>
      <c r="P27" s="764" t="s">
        <v>126</v>
      </c>
      <c r="T27" s="789" t="s">
        <v>125</v>
      </c>
      <c r="U27" s="789" t="s">
        <v>180</v>
      </c>
      <c r="V27" s="483"/>
      <c r="W27" s="1102" t="s">
        <v>169</v>
      </c>
      <c r="X27" s="1103" t="s">
        <v>180</v>
      </c>
      <c r="Y27" s="425"/>
      <c r="Z27" s="1109" t="s">
        <v>180</v>
      </c>
      <c r="AA27" s="1109" t="s">
        <v>180</v>
      </c>
      <c r="AB27" s="1110"/>
      <c r="AC27" s="1103"/>
      <c r="AD27" s="1103"/>
      <c r="AE27" s="425"/>
      <c r="AF27" s="1109" t="s">
        <v>180</v>
      </c>
      <c r="AG27" s="1109" t="s">
        <v>180</v>
      </c>
      <c r="AH27" s="1110"/>
      <c r="AI27" s="1103"/>
      <c r="AJ27" s="1103" t="s">
        <v>169</v>
      </c>
      <c r="AK27" s="425"/>
      <c r="AL27" s="1109" t="s">
        <v>169</v>
      </c>
      <c r="AM27" s="1109" t="s">
        <v>180</v>
      </c>
      <c r="AN27" s="1110"/>
      <c r="AO27" s="1103"/>
      <c r="AP27" s="1103"/>
      <c r="AQ27" s="425"/>
      <c r="AR27" s="1109" t="s">
        <v>169</v>
      </c>
      <c r="AS27" s="1109" t="s">
        <v>180</v>
      </c>
      <c r="AT27" s="1110"/>
      <c r="AU27" s="1103"/>
      <c r="AV27" s="1103"/>
      <c r="AW27" s="425"/>
      <c r="AX27" s="1109" t="s">
        <v>169</v>
      </c>
      <c r="AY27" s="1109"/>
      <c r="AZ27" s="1110"/>
      <c r="BA27" s="1103"/>
      <c r="BB27" s="1103"/>
      <c r="BC27" s="425"/>
      <c r="BD27" s="1109"/>
      <c r="BE27" s="1109"/>
      <c r="BF27" s="1110"/>
    </row>
    <row r="28" spans="1:58" ht="33.950000000000003" customHeight="1">
      <c r="A28">
        <v>6</v>
      </c>
      <c r="B28" s="1005" t="s">
        <v>154</v>
      </c>
      <c r="C28" s="487" t="s">
        <v>155</v>
      </c>
      <c r="D28" s="487">
        <v>1876708</v>
      </c>
      <c r="E28" s="513">
        <v>2432950</v>
      </c>
      <c r="G28" s="761" t="s">
        <v>177</v>
      </c>
      <c r="H28" s="764" t="s">
        <v>126</v>
      </c>
      <c r="K28" s="783" t="s">
        <v>185</v>
      </c>
      <c r="L28" s="764" t="s">
        <v>126</v>
      </c>
      <c r="M28" s="791" t="s">
        <v>185</v>
      </c>
      <c r="N28" s="790" t="s">
        <v>125</v>
      </c>
      <c r="O28" s="793" t="s">
        <v>179</v>
      </c>
      <c r="P28" s="764" t="s">
        <v>126</v>
      </c>
      <c r="T28" s="789" t="s">
        <v>126</v>
      </c>
      <c r="U28" s="789" t="s">
        <v>180</v>
      </c>
      <c r="V28" s="483"/>
      <c r="W28" s="1102" t="s">
        <v>180</v>
      </c>
      <c r="X28" s="1103" t="s">
        <v>180</v>
      </c>
      <c r="Y28" s="425"/>
      <c r="Z28" s="1109" t="s">
        <v>180</v>
      </c>
      <c r="AA28" s="1109" t="s">
        <v>169</v>
      </c>
      <c r="AB28" s="1110"/>
      <c r="AC28" s="1103"/>
      <c r="AD28" s="1103" t="s">
        <v>169</v>
      </c>
      <c r="AE28" s="425"/>
      <c r="AF28" s="1109" t="s">
        <v>180</v>
      </c>
      <c r="AG28" s="1109" t="s">
        <v>180</v>
      </c>
      <c r="AH28" s="1110"/>
      <c r="AI28" s="1103"/>
      <c r="AJ28" s="1103" t="s">
        <v>169</v>
      </c>
      <c r="AK28" s="425"/>
      <c r="AL28" s="1109" t="s">
        <v>169</v>
      </c>
      <c r="AM28" s="1109" t="s">
        <v>180</v>
      </c>
      <c r="AN28" s="1110"/>
      <c r="AO28" s="1103"/>
      <c r="AP28" s="1103"/>
      <c r="AQ28" s="425"/>
      <c r="AR28" s="1109" t="s">
        <v>169</v>
      </c>
      <c r="AS28" s="1109" t="s">
        <v>169</v>
      </c>
      <c r="AT28" s="1110"/>
      <c r="AU28" s="1103"/>
      <c r="AV28" s="1103"/>
      <c r="AW28" s="425"/>
      <c r="AX28" s="1109" t="s">
        <v>169</v>
      </c>
      <c r="AY28" s="1109" t="s">
        <v>169</v>
      </c>
      <c r="AZ28" s="1110"/>
      <c r="BA28" s="1103"/>
      <c r="BB28" s="1103"/>
      <c r="BC28" s="425"/>
      <c r="BD28" s="1109"/>
      <c r="BE28" s="1109"/>
      <c r="BF28" s="1110"/>
    </row>
    <row r="29" spans="1:58" ht="33.950000000000003" customHeight="1">
      <c r="A29">
        <v>7</v>
      </c>
      <c r="B29" s="1005" t="s">
        <v>156</v>
      </c>
      <c r="C29" s="487" t="s">
        <v>157</v>
      </c>
      <c r="D29" s="487">
        <v>1975097</v>
      </c>
      <c r="E29" s="514">
        <v>2537510</v>
      </c>
      <c r="G29" s="761" t="s">
        <v>177</v>
      </c>
      <c r="H29" s="764" t="s">
        <v>126</v>
      </c>
      <c r="K29" s="783" t="s">
        <v>186</v>
      </c>
      <c r="L29" s="764" t="s">
        <v>126</v>
      </c>
      <c r="M29" s="791" t="s">
        <v>186</v>
      </c>
      <c r="N29" s="790" t="s">
        <v>126</v>
      </c>
      <c r="O29" s="793" t="s">
        <v>179</v>
      </c>
      <c r="P29" s="764" t="s">
        <v>126</v>
      </c>
      <c r="T29" s="789" t="s">
        <v>126</v>
      </c>
      <c r="U29" s="789" t="s">
        <v>180</v>
      </c>
      <c r="V29" s="483"/>
      <c r="W29" s="1102" t="s">
        <v>180</v>
      </c>
      <c r="X29" s="1103" t="s">
        <v>180</v>
      </c>
      <c r="Y29" s="425"/>
      <c r="Z29" s="1109" t="s">
        <v>180</v>
      </c>
      <c r="AA29" s="1109" t="s">
        <v>169</v>
      </c>
      <c r="AB29" s="1110"/>
      <c r="AC29" s="1103"/>
      <c r="AD29" s="1103"/>
      <c r="AE29" s="425"/>
      <c r="AF29" s="1109" t="s">
        <v>169</v>
      </c>
      <c r="AG29" s="1109" t="s">
        <v>125</v>
      </c>
      <c r="AH29" s="1110"/>
      <c r="AI29" s="1103"/>
      <c r="AJ29" s="1103"/>
      <c r="AK29" s="425"/>
      <c r="AL29" s="1109" t="s">
        <v>169</v>
      </c>
      <c r="AM29" s="1109" t="s">
        <v>180</v>
      </c>
      <c r="AN29" s="1110"/>
      <c r="AO29" s="1103"/>
      <c r="AP29" s="1103"/>
      <c r="AQ29" s="425"/>
      <c r="AR29" s="1109" t="s">
        <v>180</v>
      </c>
      <c r="AS29" s="1109" t="s">
        <v>180</v>
      </c>
      <c r="AT29" s="1110"/>
      <c r="AU29" s="1103"/>
      <c r="AV29" s="1103"/>
      <c r="AW29" s="425"/>
      <c r="AX29" s="1109" t="s">
        <v>169</v>
      </c>
      <c r="AY29" s="1109"/>
      <c r="AZ29" s="1110"/>
      <c r="BA29" s="1103"/>
      <c r="BB29" s="1103"/>
      <c r="BC29" s="425"/>
      <c r="BD29" s="1109"/>
      <c r="BE29" s="1109"/>
      <c r="BF29" s="1110"/>
    </row>
    <row r="30" spans="1:58" ht="33.950000000000003" customHeight="1">
      <c r="A30">
        <v>8</v>
      </c>
      <c r="B30" s="484" t="s">
        <v>158</v>
      </c>
      <c r="C30" s="487" t="s">
        <v>159</v>
      </c>
      <c r="D30" s="487">
        <v>1975538</v>
      </c>
      <c r="E30" s="514">
        <v>2390611</v>
      </c>
      <c r="G30" s="761" t="s">
        <v>177</v>
      </c>
      <c r="H30" s="764" t="s">
        <v>126</v>
      </c>
      <c r="K30" s="783" t="s">
        <v>187</v>
      </c>
      <c r="L30" s="790" t="s">
        <v>125</v>
      </c>
      <c r="M30" s="791" t="s">
        <v>187</v>
      </c>
      <c r="N30" s="790" t="s">
        <v>125</v>
      </c>
      <c r="O30" s="793" t="s">
        <v>179</v>
      </c>
      <c r="P30" s="764" t="s">
        <v>126</v>
      </c>
      <c r="T30" s="789" t="s">
        <v>125</v>
      </c>
      <c r="U30" s="789" t="s">
        <v>180</v>
      </c>
      <c r="V30" s="483"/>
      <c r="W30" s="1108" t="s">
        <v>180</v>
      </c>
      <c r="X30" s="425" t="s">
        <v>169</v>
      </c>
      <c r="Y30" s="425"/>
      <c r="Z30" s="1109" t="s">
        <v>169</v>
      </c>
      <c r="AA30" s="1109" t="s">
        <v>180</v>
      </c>
      <c r="AB30" s="1110"/>
      <c r="AC30" s="425"/>
      <c r="AD30" s="425"/>
      <c r="AE30" s="425"/>
      <c r="AF30" s="1109" t="s">
        <v>169</v>
      </c>
      <c r="AG30" s="1109" t="s">
        <v>125</v>
      </c>
      <c r="AH30" s="1110"/>
      <c r="AI30" s="425"/>
      <c r="AJ30" s="425" t="s">
        <v>169</v>
      </c>
      <c r="AK30" s="425"/>
      <c r="AL30" s="1109" t="s">
        <v>169</v>
      </c>
      <c r="AM30" s="1109" t="s">
        <v>125</v>
      </c>
      <c r="AN30" s="1110"/>
      <c r="AO30" s="425"/>
      <c r="AP30" s="425"/>
      <c r="AQ30" s="425"/>
      <c r="AR30" s="1109" t="s">
        <v>180</v>
      </c>
      <c r="AS30" s="1109" t="s">
        <v>169</v>
      </c>
      <c r="AT30" s="1110"/>
      <c r="AU30" s="425"/>
      <c r="AV30" s="425"/>
      <c r="AW30" s="425"/>
      <c r="AX30" s="1109" t="s">
        <v>169</v>
      </c>
      <c r="AY30" s="1109" t="s">
        <v>169</v>
      </c>
      <c r="AZ30" s="1110"/>
      <c r="BA30" s="425"/>
      <c r="BB30" s="425"/>
      <c r="BC30" s="425"/>
      <c r="BD30" s="1109"/>
      <c r="BE30" s="1109"/>
      <c r="BF30" s="1110"/>
    </row>
    <row r="31" spans="1:58" ht="33.950000000000003" customHeight="1">
      <c r="A31">
        <v>9</v>
      </c>
      <c r="B31" s="1005" t="s">
        <v>160</v>
      </c>
      <c r="C31" s="487" t="s">
        <v>161</v>
      </c>
      <c r="D31" s="487">
        <v>1975351</v>
      </c>
      <c r="E31" s="514">
        <v>2540778</v>
      </c>
      <c r="G31" s="761" t="s">
        <v>177</v>
      </c>
      <c r="H31" s="764" t="s">
        <v>126</v>
      </c>
      <c r="K31" s="783" t="s">
        <v>188</v>
      </c>
      <c r="L31" s="790" t="s">
        <v>126</v>
      </c>
      <c r="M31" s="791" t="s">
        <v>188</v>
      </c>
      <c r="N31" s="790" t="s">
        <v>126</v>
      </c>
      <c r="O31" s="793" t="s">
        <v>179</v>
      </c>
      <c r="P31" s="764" t="s">
        <v>126</v>
      </c>
      <c r="T31" s="789" t="s">
        <v>126</v>
      </c>
      <c r="U31" s="789" t="s">
        <v>180</v>
      </c>
      <c r="V31" s="483"/>
      <c r="W31" s="1102" t="s">
        <v>180</v>
      </c>
      <c r="X31" s="1103" t="s">
        <v>180</v>
      </c>
      <c r="Y31" s="425"/>
      <c r="Z31" s="1109" t="s">
        <v>180</v>
      </c>
      <c r="AA31" s="1109" t="s">
        <v>169</v>
      </c>
      <c r="AB31" s="1110"/>
      <c r="AC31" s="1103"/>
      <c r="AD31" s="1103"/>
      <c r="AE31" s="425"/>
      <c r="AF31" s="1109" t="s">
        <v>169</v>
      </c>
      <c r="AG31" s="1109" t="s">
        <v>125</v>
      </c>
      <c r="AH31" s="1110"/>
      <c r="AI31" s="1103"/>
      <c r="AJ31" s="1103"/>
      <c r="AK31" s="425"/>
      <c r="AL31" s="1109" t="s">
        <v>169</v>
      </c>
      <c r="AM31" s="1109" t="s">
        <v>125</v>
      </c>
      <c r="AN31" s="1110"/>
      <c r="AO31" s="1103"/>
      <c r="AP31" s="1103"/>
      <c r="AQ31" s="425"/>
      <c r="AR31" s="1109" t="s">
        <v>169</v>
      </c>
      <c r="AS31" s="1109" t="s">
        <v>180</v>
      </c>
      <c r="AT31" s="1110"/>
      <c r="AU31" s="1103"/>
      <c r="AV31" s="1103"/>
      <c r="AW31" s="425"/>
      <c r="AX31" s="1109"/>
      <c r="AY31" s="1109"/>
      <c r="AZ31" s="1110"/>
      <c r="BA31" s="1103"/>
      <c r="BB31" s="1103"/>
      <c r="BC31" s="425"/>
      <c r="BD31" s="1109"/>
      <c r="BE31" s="1109"/>
      <c r="BF31" s="1110"/>
    </row>
    <row r="32" spans="1:58" ht="33.950000000000003" customHeight="1">
      <c r="A32">
        <v>10</v>
      </c>
      <c r="B32" s="1005" t="s">
        <v>162</v>
      </c>
      <c r="C32" s="487" t="s">
        <v>162</v>
      </c>
      <c r="D32" s="487">
        <v>1976023</v>
      </c>
      <c r="E32" s="514">
        <v>2540909</v>
      </c>
      <c r="G32" s="761" t="s">
        <v>177</v>
      </c>
      <c r="H32" s="764" t="s">
        <v>126</v>
      </c>
      <c r="K32" s="783" t="s">
        <v>189</v>
      </c>
      <c r="L32" s="790" t="s">
        <v>126</v>
      </c>
      <c r="M32" s="791" t="s">
        <v>189</v>
      </c>
      <c r="N32" s="790" t="s">
        <v>126</v>
      </c>
      <c r="O32" s="793" t="s">
        <v>179</v>
      </c>
      <c r="P32" s="764" t="s">
        <v>126</v>
      </c>
      <c r="T32" s="789" t="s">
        <v>126</v>
      </c>
      <c r="U32" s="789" t="s">
        <v>180</v>
      </c>
      <c r="V32" s="483"/>
      <c r="W32" s="1102" t="s">
        <v>180</v>
      </c>
      <c r="X32" s="1103" t="s">
        <v>180</v>
      </c>
      <c r="Y32" s="425"/>
      <c r="Z32" s="1109" t="s">
        <v>180</v>
      </c>
      <c r="AA32" s="1109" t="s">
        <v>169</v>
      </c>
      <c r="AB32" s="1110"/>
      <c r="AC32" s="1103"/>
      <c r="AD32" s="1103"/>
      <c r="AE32" s="425"/>
      <c r="AF32" s="1109" t="s">
        <v>169</v>
      </c>
      <c r="AG32" s="1109" t="s">
        <v>180</v>
      </c>
      <c r="AH32" s="1110"/>
      <c r="AI32" s="1103"/>
      <c r="AJ32" s="1103" t="s">
        <v>169</v>
      </c>
      <c r="AK32" s="425"/>
      <c r="AL32" s="1109" t="s">
        <v>169</v>
      </c>
      <c r="AM32" s="1109" t="s">
        <v>180</v>
      </c>
      <c r="AN32" s="1110"/>
      <c r="AO32" s="1103"/>
      <c r="AP32" s="1103"/>
      <c r="AQ32" s="425"/>
      <c r="AR32" s="1109" t="s">
        <v>169</v>
      </c>
      <c r="AS32" s="1109" t="s">
        <v>180</v>
      </c>
      <c r="AT32" s="1110"/>
      <c r="AU32" s="1103"/>
      <c r="AV32" s="1103"/>
      <c r="AW32" s="425"/>
      <c r="AX32" s="1109" t="s">
        <v>169</v>
      </c>
      <c r="AY32" s="1109" t="s">
        <v>180</v>
      </c>
      <c r="AZ32" s="1110"/>
      <c r="BA32" s="1103"/>
      <c r="BB32" s="1103"/>
      <c r="BC32" s="425"/>
      <c r="BD32" s="1109"/>
      <c r="BE32" s="1109"/>
      <c r="BF32" s="1110"/>
    </row>
    <row r="33" spans="1:58" ht="33.950000000000003" customHeight="1">
      <c r="A33">
        <v>11</v>
      </c>
      <c r="B33" s="484" t="s">
        <v>163</v>
      </c>
      <c r="C33" s="487" t="s">
        <v>164</v>
      </c>
      <c r="D33" s="487">
        <v>1975687</v>
      </c>
      <c r="E33" s="514">
        <v>2534498</v>
      </c>
      <c r="G33" s="761" t="s">
        <v>177</v>
      </c>
      <c r="H33" s="764" t="s">
        <v>126</v>
      </c>
      <c r="K33" s="783" t="s">
        <v>190</v>
      </c>
      <c r="L33" s="790" t="s">
        <v>126</v>
      </c>
      <c r="M33" s="791" t="s">
        <v>190</v>
      </c>
      <c r="N33" s="790" t="s">
        <v>126</v>
      </c>
      <c r="O33" s="793" t="s">
        <v>179</v>
      </c>
      <c r="P33" s="764" t="s">
        <v>126</v>
      </c>
      <c r="T33" s="789" t="s">
        <v>125</v>
      </c>
      <c r="U33" s="789" t="s">
        <v>125</v>
      </c>
      <c r="V33" s="483"/>
      <c r="W33" s="1102" t="s">
        <v>180</v>
      </c>
      <c r="X33" s="1103" t="s">
        <v>180</v>
      </c>
      <c r="Y33" s="425"/>
      <c r="Z33" s="1109" t="s">
        <v>180</v>
      </c>
      <c r="AA33" s="1109" t="s">
        <v>180</v>
      </c>
      <c r="AB33" s="1110"/>
      <c r="AC33" s="1103"/>
      <c r="AD33" s="1103"/>
      <c r="AE33" s="425"/>
      <c r="AF33" s="1109" t="s">
        <v>169</v>
      </c>
      <c r="AG33" s="1109" t="s">
        <v>180</v>
      </c>
      <c r="AH33" s="1110"/>
      <c r="AI33" s="1103"/>
      <c r="AJ33" s="1103" t="s">
        <v>169</v>
      </c>
      <c r="AK33" s="425"/>
      <c r="AL33" s="1109" t="s">
        <v>180</v>
      </c>
      <c r="AM33" s="1109" t="s">
        <v>180</v>
      </c>
      <c r="AN33" s="1110"/>
      <c r="AO33" s="1103"/>
      <c r="AP33" s="1103"/>
      <c r="AQ33" s="425"/>
      <c r="AR33" s="1109" t="s">
        <v>180</v>
      </c>
      <c r="AS33" s="1109" t="s">
        <v>169</v>
      </c>
      <c r="AT33" s="1110"/>
      <c r="AU33" s="1103"/>
      <c r="AV33" s="1103"/>
      <c r="AW33" s="425"/>
      <c r="AX33" s="1109" t="s">
        <v>180</v>
      </c>
      <c r="AY33" s="1109" t="s">
        <v>169</v>
      </c>
      <c r="AZ33" s="1110"/>
      <c r="BA33" s="1103"/>
      <c r="BB33" s="1103"/>
      <c r="BC33" s="425"/>
      <c r="BD33" s="1109"/>
      <c r="BE33" s="1109"/>
      <c r="BF33" s="1110"/>
    </row>
    <row r="34" spans="1:58" ht="33.950000000000003" customHeight="1">
      <c r="A34">
        <v>12</v>
      </c>
      <c r="B34" s="484" t="s">
        <v>165</v>
      </c>
      <c r="C34" s="487" t="s">
        <v>166</v>
      </c>
      <c r="D34" s="487">
        <v>1975903</v>
      </c>
      <c r="E34" s="514">
        <v>2529352</v>
      </c>
      <c r="G34" s="761" t="s">
        <v>177</v>
      </c>
      <c r="H34" s="764" t="s">
        <v>126</v>
      </c>
      <c r="K34" s="783" t="s">
        <v>191</v>
      </c>
      <c r="L34" s="790" t="s">
        <v>126</v>
      </c>
      <c r="M34" s="791" t="s">
        <v>191</v>
      </c>
      <c r="N34" s="790" t="s">
        <v>125</v>
      </c>
      <c r="O34" s="793" t="s">
        <v>179</v>
      </c>
      <c r="P34" s="764" t="s">
        <v>126</v>
      </c>
      <c r="T34" s="789" t="s">
        <v>126</v>
      </c>
      <c r="U34" s="789" t="s">
        <v>180</v>
      </c>
      <c r="V34" s="483"/>
      <c r="W34" s="1108" t="s">
        <v>180</v>
      </c>
      <c r="X34" s="425" t="s">
        <v>169</v>
      </c>
      <c r="Y34" s="425"/>
      <c r="Z34" s="1109" t="s">
        <v>169</v>
      </c>
      <c r="AA34" s="1109" t="s">
        <v>169</v>
      </c>
      <c r="AB34" s="1110"/>
      <c r="AC34" s="425"/>
      <c r="AD34" s="425"/>
      <c r="AE34" s="425"/>
      <c r="AF34" s="1109" t="s">
        <v>169</v>
      </c>
      <c r="AG34" s="1109" t="s">
        <v>180</v>
      </c>
      <c r="AH34" s="1110"/>
      <c r="AI34" s="425"/>
      <c r="AJ34" s="425" t="s">
        <v>169</v>
      </c>
      <c r="AK34" s="425"/>
      <c r="AL34" s="1109" t="s">
        <v>169</v>
      </c>
      <c r="AM34" s="1109" t="s">
        <v>180</v>
      </c>
      <c r="AN34" s="1110"/>
      <c r="AO34" s="425"/>
      <c r="AP34" s="425"/>
      <c r="AQ34" s="425"/>
      <c r="AR34" s="1109" t="s">
        <v>180</v>
      </c>
      <c r="AS34" s="1109" t="s">
        <v>180</v>
      </c>
      <c r="AT34" s="1110"/>
      <c r="AU34" s="425"/>
      <c r="AV34" s="425"/>
      <c r="AW34" s="425"/>
      <c r="AX34" s="1109"/>
      <c r="AY34" s="1109"/>
      <c r="AZ34" s="1110"/>
      <c r="BA34" s="425"/>
      <c r="BB34" s="425"/>
      <c r="BC34" s="425"/>
      <c r="BD34" s="1109"/>
      <c r="BE34" s="1109"/>
      <c r="BF34" s="1110"/>
    </row>
    <row r="35" spans="1:58" ht="33.950000000000003" customHeight="1">
      <c r="A35">
        <v>13</v>
      </c>
      <c r="B35" s="1005" t="s">
        <v>167</v>
      </c>
      <c r="C35" s="487" t="s">
        <v>168</v>
      </c>
      <c r="D35" s="487">
        <v>1975907</v>
      </c>
      <c r="E35" s="514">
        <v>2537412</v>
      </c>
      <c r="G35" s="761" t="s">
        <v>177</v>
      </c>
      <c r="H35" s="764" t="s">
        <v>126</v>
      </c>
      <c r="K35" s="783" t="s">
        <v>192</v>
      </c>
      <c r="L35" s="790" t="s">
        <v>126</v>
      </c>
      <c r="M35" s="791" t="s">
        <v>192</v>
      </c>
      <c r="N35" s="790" t="s">
        <v>126</v>
      </c>
      <c r="O35" s="793" t="s">
        <v>179</v>
      </c>
      <c r="P35" s="764" t="s">
        <v>126</v>
      </c>
      <c r="T35" s="1006" t="s">
        <v>180</v>
      </c>
      <c r="U35" s="789" t="s">
        <v>180</v>
      </c>
      <c r="V35" s="483"/>
      <c r="W35" s="1102" t="s">
        <v>180</v>
      </c>
      <c r="X35" s="1103" t="s">
        <v>180</v>
      </c>
      <c r="Y35" s="425"/>
      <c r="Z35" s="1111" t="s">
        <v>169</v>
      </c>
      <c r="AA35" s="1109" t="s">
        <v>169</v>
      </c>
      <c r="AB35" s="1110"/>
      <c r="AC35" s="1103"/>
      <c r="AD35" s="1103" t="s">
        <v>169</v>
      </c>
      <c r="AE35" s="425"/>
      <c r="AF35" s="1111" t="s">
        <v>180</v>
      </c>
      <c r="AG35" s="1109" t="s">
        <v>125</v>
      </c>
      <c r="AH35" s="1110"/>
      <c r="AI35" s="1103"/>
      <c r="AJ35" s="1103"/>
      <c r="AK35" s="425"/>
      <c r="AL35" s="1111" t="s">
        <v>180</v>
      </c>
      <c r="AM35" s="1109" t="s">
        <v>180</v>
      </c>
      <c r="AN35" s="1110"/>
      <c r="AO35" s="1103"/>
      <c r="AP35" s="1103"/>
      <c r="AQ35" s="425"/>
      <c r="AR35" s="1111" t="s">
        <v>180</v>
      </c>
      <c r="AS35" s="1109" t="s">
        <v>169</v>
      </c>
      <c r="AT35" s="1110"/>
      <c r="AU35" s="1103"/>
      <c r="AV35" s="1103"/>
      <c r="AW35" s="425"/>
      <c r="AX35" s="1111"/>
      <c r="AY35" s="1109" t="s">
        <v>169</v>
      </c>
      <c r="AZ35" s="1110"/>
      <c r="BA35" s="1103"/>
      <c r="BB35" s="1103"/>
      <c r="BC35" s="425"/>
      <c r="BD35" s="1111"/>
      <c r="BE35" s="1109"/>
      <c r="BF35" s="1110"/>
    </row>
    <row r="36" spans="1:58" ht="29.25" customHeight="1">
      <c r="B36" s="490"/>
      <c r="C36" s="491"/>
      <c r="D36" s="491"/>
      <c r="E36" s="492"/>
      <c r="T36" s="1006" t="s">
        <v>193</v>
      </c>
      <c r="V36" s="483"/>
      <c r="W36" s="1108"/>
      <c r="X36" s="425"/>
      <c r="Y36" s="425"/>
      <c r="Z36" s="1111"/>
      <c r="AA36" s="1109"/>
      <c r="AB36" s="1110"/>
      <c r="AC36" s="483"/>
      <c r="AF36" s="1006"/>
      <c r="AI36" s="483"/>
      <c r="AJ36" s="483"/>
      <c r="AK36" s="483"/>
      <c r="AL36" s="1006"/>
      <c r="AM36" s="789"/>
      <c r="AN36" s="767"/>
      <c r="AO36" s="483"/>
      <c r="AP36" s="483"/>
      <c r="AQ36" s="483"/>
      <c r="AR36" s="1006"/>
      <c r="AS36" s="789"/>
      <c r="AT36" s="767"/>
      <c r="AU36" s="483"/>
      <c r="AV36" s="483"/>
      <c r="AW36" s="483"/>
      <c r="AX36" s="1006"/>
      <c r="AY36" s="1972" t="s">
        <v>194</v>
      </c>
      <c r="AZ36" s="767"/>
      <c r="BA36" s="483"/>
      <c r="BB36" s="483"/>
      <c r="BC36" s="483"/>
      <c r="BD36" s="1006"/>
      <c r="BE36" s="789"/>
      <c r="BF36" s="767"/>
    </row>
    <row r="37" spans="1:58" ht="15.75" customHeight="1">
      <c r="B37" s="136"/>
      <c r="C37" s="137"/>
      <c r="D37" s="137"/>
      <c r="E37" s="769"/>
      <c r="T37" s="789" t="s">
        <v>195</v>
      </c>
      <c r="V37" s="483"/>
      <c r="W37" s="1108"/>
      <c r="X37" s="425"/>
      <c r="Y37" s="425"/>
      <c r="Z37" s="1109"/>
      <c r="AA37" s="1109"/>
      <c r="AB37" s="1110"/>
      <c r="AC37" s="483"/>
      <c r="AI37" s="483"/>
      <c r="AJ37" s="483"/>
      <c r="AK37" s="483"/>
      <c r="AL37" s="789"/>
      <c r="AM37" s="789"/>
      <c r="AN37" s="767"/>
      <c r="AO37" s="483"/>
      <c r="AP37" s="483"/>
      <c r="AQ37" s="483"/>
      <c r="AR37" s="789"/>
      <c r="AS37" s="789"/>
      <c r="AT37" s="767"/>
      <c r="AU37" s="483"/>
      <c r="AV37" s="483"/>
      <c r="AW37" s="483"/>
      <c r="AX37" s="789"/>
      <c r="AY37" s="789"/>
      <c r="AZ37" s="767"/>
      <c r="BA37" s="483"/>
      <c r="BB37" s="483"/>
      <c r="BC37" s="483"/>
      <c r="BD37" s="789"/>
      <c r="BE37" s="789"/>
      <c r="BF37" s="767"/>
    </row>
    <row r="38" spans="1:58" ht="15.75" customHeight="1">
      <c r="B38" s="490"/>
      <c r="C38" s="491"/>
      <c r="D38" s="491"/>
      <c r="E38" s="492"/>
      <c r="V38" s="483"/>
      <c r="W38" s="1108"/>
      <c r="X38" s="425"/>
      <c r="Y38" s="425"/>
      <c r="Z38" s="1109">
        <f>COUNTIFS(Z23:Z35,Z21)</f>
        <v>4</v>
      </c>
      <c r="AA38" s="1109">
        <f>COUNTIFS(AA23:AA35,AA21)</f>
        <v>7</v>
      </c>
      <c r="AB38" s="1110"/>
      <c r="AC38" s="483"/>
      <c r="AI38" s="483"/>
      <c r="AJ38" s="483"/>
      <c r="AK38" s="483"/>
      <c r="AL38" s="789"/>
      <c r="AM38" s="789"/>
      <c r="AN38" s="767"/>
      <c r="AO38" s="483"/>
      <c r="AP38" s="483"/>
      <c r="AQ38" s="483"/>
      <c r="AR38" s="789"/>
      <c r="AS38" s="789"/>
      <c r="AT38" s="767"/>
      <c r="AU38" s="483"/>
      <c r="AV38" s="483"/>
      <c r="AW38" s="483"/>
      <c r="AX38" s="789"/>
      <c r="AY38" s="789"/>
      <c r="AZ38" s="767"/>
      <c r="BA38" s="483"/>
      <c r="BB38" s="483"/>
      <c r="BC38" s="483"/>
      <c r="BD38" s="789"/>
      <c r="BE38" s="789"/>
      <c r="BF38" s="767"/>
    </row>
    <row r="39" spans="1:58" s="1147" customFormat="1" ht="33" customHeight="1">
      <c r="A39" s="2054" t="s">
        <v>131</v>
      </c>
      <c r="B39" s="2055"/>
      <c r="C39" s="2055"/>
      <c r="D39" s="2055"/>
      <c r="E39" s="2055"/>
      <c r="F39" s="2024"/>
      <c r="G39" s="2024"/>
      <c r="H39" s="2024">
        <f>COUNTIF(H26:H38, "Y")</f>
        <v>0</v>
      </c>
      <c r="I39" s="2024"/>
      <c r="J39" s="2024"/>
      <c r="K39" s="2024"/>
      <c r="L39" s="2024">
        <f>COUNTIF(L23:L35, "Y")</f>
        <v>1</v>
      </c>
      <c r="M39" s="2024"/>
      <c r="N39" s="2024">
        <f>COUNTIF(N23:N35, "Y")</f>
        <v>3</v>
      </c>
      <c r="O39" s="2024"/>
      <c r="P39" s="2024">
        <f>COUNTIF(P23:P35, "Y")</f>
        <v>0</v>
      </c>
      <c r="Q39" s="2024">
        <f>COUNTIF(Q23:Q35, "Y")</f>
        <v>2</v>
      </c>
      <c r="R39" s="2024"/>
      <c r="S39" s="2024"/>
      <c r="T39" s="2024">
        <f>COUNTIF(T23:T35, "Y")</f>
        <v>4</v>
      </c>
      <c r="U39" s="2024">
        <f>COUNTIF(U23:U35, "Y")</f>
        <v>2</v>
      </c>
      <c r="V39" s="2024">
        <f>COUNTIF(V26:V38, "Y")</f>
        <v>0</v>
      </c>
      <c r="W39" s="2024">
        <f>COUNTIF(W23:W35, "Y")</f>
        <v>2</v>
      </c>
      <c r="X39" s="2024">
        <f>COUNTIF(X23:X35, "Y")</f>
        <v>4</v>
      </c>
      <c r="Y39" s="2024"/>
      <c r="Z39" s="2024">
        <f>COUNTIF(Z23:Z35, "Y")</f>
        <v>4</v>
      </c>
      <c r="AA39" s="2024">
        <f>COUNTIF(AA23:AA35, "Y")</f>
        <v>7</v>
      </c>
      <c r="AB39" s="2024"/>
      <c r="AC39" s="2024"/>
      <c r="AD39" s="2024"/>
      <c r="AE39" s="2024"/>
      <c r="AF39" s="2024">
        <f>COUNTIFS(AF23:AF35,AF21)</f>
        <v>8</v>
      </c>
      <c r="AG39" s="2024">
        <f>COUNTIFS(AG23:AG35,AG21)</f>
        <v>5</v>
      </c>
      <c r="AH39" s="2024"/>
      <c r="AI39" s="2024"/>
      <c r="AJ39" s="2024">
        <f>COUNTIFS(AJ23:AJ35,AJ21)</f>
        <v>8</v>
      </c>
      <c r="AK39" s="2024"/>
      <c r="AL39" s="2024">
        <f>COUNTIFS(AL23:AL35,AL21)</f>
        <v>9</v>
      </c>
      <c r="AM39" s="2024">
        <f>COUNTIFS(AM23:AM35,AM21)</f>
        <v>3</v>
      </c>
      <c r="AN39" s="2024"/>
      <c r="AO39" s="2024"/>
      <c r="AP39" s="2024">
        <f>COUNTIFS(AP23:AP35,AP21)</f>
        <v>0</v>
      </c>
      <c r="AQ39" s="2024"/>
      <c r="AR39" s="2024">
        <f>COUNTIFS(AR23:AR35,AR21)</f>
        <v>5</v>
      </c>
      <c r="AS39" s="2024">
        <f>COUNTIFS(AS23:AS35,AS21)</f>
        <v>5</v>
      </c>
      <c r="AT39" s="2024"/>
      <c r="AU39" s="2024"/>
      <c r="AV39" s="2024">
        <f>COUNTIFS(AV23:AV35,AV21)</f>
        <v>0</v>
      </c>
      <c r="AW39" s="2024"/>
      <c r="AX39" s="2024">
        <f>COUNTIFS(AX23:AX35,AX25)</f>
        <v>7</v>
      </c>
      <c r="AY39" s="2024">
        <f>COUNTIFS(AY23:AY35,AY30)</f>
        <v>5</v>
      </c>
      <c r="AZ39" s="2024"/>
      <c r="BA39" s="2024"/>
      <c r="BB39" s="2024">
        <f>COUNTIFS(BB23:BB35,BB21)</f>
        <v>0</v>
      </c>
      <c r="BC39" s="2024"/>
      <c r="BD39" s="2024">
        <f>COUNTIFS(BD23:BD35,BD21)</f>
        <v>0</v>
      </c>
      <c r="BE39" s="2024">
        <f>COUNTIFS(BE23:BE35,BE21)</f>
        <v>0</v>
      </c>
      <c r="BF39" s="2024"/>
    </row>
    <row r="40" spans="1:58" ht="30">
      <c r="F40" s="1095" t="s">
        <v>132</v>
      </c>
      <c r="G40" s="1396">
        <f>MAX(F39:J39)</f>
        <v>0</v>
      </c>
      <c r="K40" s="1095" t="s">
        <v>132</v>
      </c>
      <c r="L40" s="1396">
        <f>MAX(K39:P39)</f>
        <v>3</v>
      </c>
      <c r="Q40" s="1095" t="s">
        <v>132</v>
      </c>
      <c r="R40" s="1396">
        <f>MAX(Q39:V39)</f>
        <v>4</v>
      </c>
      <c r="W40" s="1095" t="s">
        <v>132</v>
      </c>
      <c r="X40" s="1396">
        <f>MAX(W39:AB39)</f>
        <v>7</v>
      </c>
      <c r="AC40" s="1095" t="s">
        <v>132</v>
      </c>
      <c r="AD40" s="1396">
        <f>MAX(AC39:AH39)</f>
        <v>8</v>
      </c>
      <c r="AI40" s="1095" t="s">
        <v>132</v>
      </c>
      <c r="AJ40" s="1396"/>
      <c r="AK40" s="1396">
        <f>MAX(AJ39:AO39)</f>
        <v>9</v>
      </c>
      <c r="AO40" s="1095" t="s">
        <v>132</v>
      </c>
      <c r="AP40" s="1396">
        <f>MAX(AO39:AT39)</f>
        <v>5</v>
      </c>
      <c r="AU40" s="1095" t="s">
        <v>132</v>
      </c>
      <c r="AV40" s="1396">
        <f>MAX(AU39:AZ39)</f>
        <v>7</v>
      </c>
      <c r="BA40" s="1095" t="s">
        <v>132</v>
      </c>
      <c r="BB40" s="1396">
        <f>MAX(BA39:BF39)</f>
        <v>0</v>
      </c>
    </row>
  </sheetData>
  <mergeCells count="12">
    <mergeCell ref="AU1:AZ1"/>
    <mergeCell ref="BA1:BF1"/>
    <mergeCell ref="AO1:AT1"/>
    <mergeCell ref="AI1:AN1"/>
    <mergeCell ref="A39:E39"/>
    <mergeCell ref="AC1:AH1"/>
    <mergeCell ref="W1:AB1"/>
    <mergeCell ref="B3:D3"/>
    <mergeCell ref="B21:D21"/>
    <mergeCell ref="F1:J1"/>
    <mergeCell ref="K1:P1"/>
    <mergeCell ref="Q1:V1"/>
  </mergeCells>
  <conditionalFormatting sqref="U22 T1:T38 Z1:Z38 T40:T1048576 Z40:Z1048576 AF1:AF37 AF40:AF1048576 AL21:AL37 AL1 AR21:AR37 AR1">
    <cfRule type="cellIs" dxfId="708" priority="48" operator="equal">
      <formula>"Y"</formula>
    </cfRule>
  </conditionalFormatting>
  <conditionalFormatting sqref="T1:T38 U22:U38 Z1:Z38 Z40:AA1048576 T40:U1048576 AF1:AF37 AF40:AG1048576 AL21:AL37 AL1 AR21:AR37 AR1">
    <cfRule type="cellIs" dxfId="707" priority="47" operator="equal">
      <formula>"N"</formula>
    </cfRule>
  </conditionalFormatting>
  <conditionalFormatting sqref="U1:U21 U23:U38 AA40:AA1048576 AG40:AG1048576 U40:U1048576">
    <cfRule type="cellIs" dxfId="706" priority="46" operator="equal">
      <formula>"y"</formula>
    </cfRule>
  </conditionalFormatting>
  <conditionalFormatting sqref="U1:U21">
    <cfRule type="cellIs" dxfId="705" priority="45" operator="equal">
      <formula>"N"</formula>
    </cfRule>
  </conditionalFormatting>
  <conditionalFormatting sqref="AA22 AA38">
    <cfRule type="cellIs" dxfId="704" priority="44" operator="equal">
      <formula>"Y"</formula>
    </cfRule>
  </conditionalFormatting>
  <conditionalFormatting sqref="AA22 AA38">
    <cfRule type="cellIs" dxfId="703" priority="43" operator="equal">
      <formula>"N"</formula>
    </cfRule>
  </conditionalFormatting>
  <conditionalFormatting sqref="AA1:AA21 AA23:AA37">
    <cfRule type="cellIs" dxfId="702" priority="42" operator="equal">
      <formula>"y"</formula>
    </cfRule>
  </conditionalFormatting>
  <conditionalFormatting sqref="AA1:AA21 AA23:AA37">
    <cfRule type="cellIs" dxfId="701" priority="41" operator="equal">
      <formula>"N"</formula>
    </cfRule>
  </conditionalFormatting>
  <conditionalFormatting sqref="W23:Y35">
    <cfRule type="cellIs" dxfId="700" priority="40" operator="equal">
      <formula>"n"</formula>
    </cfRule>
  </conditionalFormatting>
  <conditionalFormatting sqref="W23:Y35">
    <cfRule type="cellIs" dxfId="699" priority="39" operator="equal">
      <formula>"y"</formula>
    </cfRule>
  </conditionalFormatting>
  <conditionalFormatting sqref="AG22 AM22 AS22">
    <cfRule type="cellIs" dxfId="698" priority="38" operator="equal">
      <formula>"Y"</formula>
    </cfRule>
  </conditionalFormatting>
  <conditionalFormatting sqref="AG22 AM22 AS22">
    <cfRule type="cellIs" dxfId="697" priority="37" operator="equal">
      <formula>"N"</formula>
    </cfRule>
  </conditionalFormatting>
  <conditionalFormatting sqref="AG1:AG21 AG23:AG37 AM21 AM23:AM37 AM1 AS21 AS23:AS37 AS1">
    <cfRule type="cellIs" dxfId="696" priority="36" operator="equal">
      <formula>"y"</formula>
    </cfRule>
  </conditionalFormatting>
  <conditionalFormatting sqref="AG1:AG21 AG23:AG37 AM21 AM23:AM37 AM1 AS21 AS23:AS37 AS1">
    <cfRule type="cellIs" dxfId="695" priority="35" operator="equal">
      <formula>"N"</formula>
    </cfRule>
  </conditionalFormatting>
  <conditionalFormatting sqref="AC23:AE35 AI23:AK35 AO23:AQ35">
    <cfRule type="cellIs" dxfId="694" priority="34" operator="equal">
      <formula>"n"</formula>
    </cfRule>
  </conditionalFormatting>
  <conditionalFormatting sqref="AC23:AE35 AI23:AK35 AO23:AQ35">
    <cfRule type="cellIs" dxfId="693" priority="33" operator="equal">
      <formula>"y"</formula>
    </cfRule>
  </conditionalFormatting>
  <conditionalFormatting sqref="F40">
    <cfRule type="cellIs" dxfId="692" priority="32" operator="equal">
      <formula>"n"</formula>
    </cfRule>
  </conditionalFormatting>
  <conditionalFormatting sqref="F40">
    <cfRule type="cellIs" dxfId="691" priority="31" operator="equal">
      <formula>$E$4</formula>
    </cfRule>
  </conditionalFormatting>
  <conditionalFormatting sqref="K40">
    <cfRule type="cellIs" dxfId="690" priority="30" operator="equal">
      <formula>"n"</formula>
    </cfRule>
  </conditionalFormatting>
  <conditionalFormatting sqref="K40">
    <cfRule type="cellIs" dxfId="689" priority="29" operator="equal">
      <formula>$E$4</formula>
    </cfRule>
  </conditionalFormatting>
  <conditionalFormatting sqref="Q40">
    <cfRule type="cellIs" dxfId="688" priority="28" operator="equal">
      <formula>"n"</formula>
    </cfRule>
  </conditionalFormatting>
  <conditionalFormatting sqref="Q40">
    <cfRule type="cellIs" dxfId="687" priority="27" operator="equal">
      <formula>$E$4</formula>
    </cfRule>
  </conditionalFormatting>
  <conditionalFormatting sqref="W40">
    <cfRule type="cellIs" dxfId="686" priority="26" operator="equal">
      <formula>"n"</formula>
    </cfRule>
  </conditionalFormatting>
  <conditionalFormatting sqref="W40">
    <cfRule type="cellIs" dxfId="685" priority="25" operator="equal">
      <formula>$E$4</formula>
    </cfRule>
  </conditionalFormatting>
  <conditionalFormatting sqref="AC40">
    <cfRule type="cellIs" dxfId="684" priority="24" operator="equal">
      <formula>"n"</formula>
    </cfRule>
  </conditionalFormatting>
  <conditionalFormatting sqref="AC40">
    <cfRule type="cellIs" dxfId="683" priority="23" operator="equal">
      <formula>$E$4</formula>
    </cfRule>
  </conditionalFormatting>
  <conditionalFormatting sqref="AI40 AO40">
    <cfRule type="cellIs" dxfId="682" priority="22" operator="equal">
      <formula>"n"</formula>
    </cfRule>
  </conditionalFormatting>
  <conditionalFormatting sqref="AI40 AO40">
    <cfRule type="cellIs" dxfId="681" priority="21" operator="equal">
      <formula>$E$4</formula>
    </cfRule>
  </conditionalFormatting>
  <conditionalFormatting sqref="AX21:AX37 AX1">
    <cfRule type="cellIs" dxfId="680" priority="20" operator="equal">
      <formula>"Y"</formula>
    </cfRule>
  </conditionalFormatting>
  <conditionalFormatting sqref="AX21:AX37 AX1">
    <cfRule type="cellIs" dxfId="679" priority="19" operator="equal">
      <formula>"N"</formula>
    </cfRule>
  </conditionalFormatting>
  <conditionalFormatting sqref="AY22">
    <cfRule type="cellIs" dxfId="678" priority="18" operator="equal">
      <formula>"Y"</formula>
    </cfRule>
  </conditionalFormatting>
  <conditionalFormatting sqref="AY22">
    <cfRule type="cellIs" dxfId="677" priority="17" operator="equal">
      <formula>"N"</formula>
    </cfRule>
  </conditionalFormatting>
  <conditionalFormatting sqref="AY21 AY23:AY37 AY1">
    <cfRule type="cellIs" dxfId="676" priority="16" operator="equal">
      <formula>"y"</formula>
    </cfRule>
  </conditionalFormatting>
  <conditionalFormatting sqref="AY21 AY23:AY37 AY1">
    <cfRule type="cellIs" dxfId="675" priority="15" operator="equal">
      <formula>"N"</formula>
    </cfRule>
  </conditionalFormatting>
  <conditionalFormatting sqref="AU23:AW35">
    <cfRule type="cellIs" dxfId="674" priority="14" operator="equal">
      <formula>"n"</formula>
    </cfRule>
  </conditionalFormatting>
  <conditionalFormatting sqref="AU23:AW35">
    <cfRule type="cellIs" dxfId="673" priority="13" operator="equal">
      <formula>"y"</formula>
    </cfRule>
  </conditionalFormatting>
  <conditionalFormatting sqref="AU40">
    <cfRule type="cellIs" dxfId="672" priority="12" operator="equal">
      <formula>"n"</formula>
    </cfRule>
  </conditionalFormatting>
  <conditionalFormatting sqref="AU40">
    <cfRule type="cellIs" dxfId="671" priority="11" operator="equal">
      <formula>$E$4</formula>
    </cfRule>
  </conditionalFormatting>
  <conditionalFormatting sqref="BD21:BD37 BD1">
    <cfRule type="cellIs" dxfId="670" priority="10" operator="equal">
      <formula>"Y"</formula>
    </cfRule>
  </conditionalFormatting>
  <conditionalFormatting sqref="BD21:BD37 BD1">
    <cfRule type="cellIs" dxfId="669" priority="9" operator="equal">
      <formula>"N"</formula>
    </cfRule>
  </conditionalFormatting>
  <conditionalFormatting sqref="BE22">
    <cfRule type="cellIs" dxfId="668" priority="8" operator="equal">
      <formula>"Y"</formula>
    </cfRule>
  </conditionalFormatting>
  <conditionalFormatting sqref="BE22">
    <cfRule type="cellIs" dxfId="667" priority="7" operator="equal">
      <formula>"N"</formula>
    </cfRule>
  </conditionalFormatting>
  <conditionalFormatting sqref="BE21 BE23:BE37 BE1">
    <cfRule type="cellIs" dxfId="666" priority="6" operator="equal">
      <formula>"y"</formula>
    </cfRule>
  </conditionalFormatting>
  <conditionalFormatting sqref="BE21 BE23:BE37 BE1">
    <cfRule type="cellIs" dxfId="665" priority="5" operator="equal">
      <formula>"N"</formula>
    </cfRule>
  </conditionalFormatting>
  <conditionalFormatting sqref="BA23:BC35">
    <cfRule type="cellIs" dxfId="664" priority="4" operator="equal">
      <formula>"n"</formula>
    </cfRule>
  </conditionalFormatting>
  <conditionalFormatting sqref="BA23:BC35">
    <cfRule type="cellIs" dxfId="663" priority="3" operator="equal">
      <formula>"y"</formula>
    </cfRule>
  </conditionalFormatting>
  <conditionalFormatting sqref="BA40">
    <cfRule type="cellIs" dxfId="662" priority="2" operator="equal">
      <formula>"n"</formula>
    </cfRule>
  </conditionalFormatting>
  <conditionalFormatting sqref="BA40">
    <cfRule type="cellIs" dxfId="661" priority="1" operator="equal">
      <formula>$E$4</formula>
    </cfRule>
  </conditionalFormatting>
  <hyperlinks>
    <hyperlink ref="F23" r:id="rId1" xr:uid="{3F88368C-CA9F-49D9-B39B-C1D04945BDF6}"/>
    <hyperlink ref="O23" r:id="rId2" xr:uid="{7A3FE569-2D09-435D-BF2B-379185B59018}"/>
    <hyperlink ref="K23" r:id="rId3" xr:uid="{1AAA5926-A721-4141-8620-FA6851B75F3D}"/>
    <hyperlink ref="M23" r:id="rId4" xr:uid="{DC366002-D760-40EB-B62E-28AC25907914}"/>
    <hyperlink ref="K24:K35" r:id="rId5" display="https://brightspace.hud.ac.uk/d2l/lms/chat/user/chat.d2l?cid=535&amp;ou=83167" xr:uid="{24EBFD90-2F85-46A6-990D-B0EDE8C36675}"/>
    <hyperlink ref="M24:M35" r:id="rId6" display="https://brightspace.hud.ac.uk/d2l/lms/chat/user/chat.d2l?cid=535&amp;ou=83167" xr:uid="{4E1E85C9-1F61-46CB-BA65-FB6270035779}"/>
    <hyperlink ref="O24:O35" r:id="rId7" display="https://brightspace.hud.ac.uk/d2l/le/83167/discussions/topics/7143/View" xr:uid="{5D82F2CB-1AB7-444B-BA96-29C826E2C025}"/>
    <hyperlink ref="X22" r:id="rId8" xr:uid="{075E03BD-1B81-46A0-978E-FB5565F4A373}"/>
    <hyperlink ref="W22" r:id="rId9" xr:uid="{3822F235-6EA9-464A-B1DB-46570F66B022}"/>
    <hyperlink ref="AD22" r:id="rId10" xr:uid="{2A54C7C3-DA64-41D7-89D6-7F70B9CEADF1}"/>
    <hyperlink ref="AC22" r:id="rId11" xr:uid="{135B4CBF-BEDE-40D7-A173-5FFD320BF139}"/>
    <hyperlink ref="AJ22" r:id="rId12" xr:uid="{C4CC37C3-396D-4597-AC05-B5C6498B4455}"/>
    <hyperlink ref="AI22" r:id="rId13" xr:uid="{42D93D62-E2FC-4AAA-8B7F-4B176DF4EFB7}"/>
    <hyperlink ref="AP22" r:id="rId14" xr:uid="{4B002647-6FCF-413B-87C6-4A216B4BFBEA}"/>
    <hyperlink ref="AO22" r:id="rId15" xr:uid="{65DB6872-E565-43F7-813B-49FDF99C7E06}"/>
  </hyperlinks>
  <pageMargins left="0.70866141732283472" right="0.70866141732283472" top="0.74803149606299213" bottom="0.74803149606299213" header="0.31496062992125984" footer="0.31496062992125984"/>
  <pageSetup paperSize="9" scale="21" fitToHeight="0" orientation="landscape" r:id="rId1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G62"/>
  <sheetViews>
    <sheetView topLeftCell="A28" workbookViewId="0">
      <selection activeCell="J54" sqref="J54"/>
    </sheetView>
  </sheetViews>
  <sheetFormatPr defaultRowHeight="14.45"/>
  <cols>
    <col min="1" max="1" width="36.85546875" customWidth="1"/>
    <col min="2" max="2" width="35" customWidth="1"/>
    <col min="3" max="3" width="15.28515625" customWidth="1"/>
    <col min="4" max="4" width="20.42578125" customWidth="1"/>
    <col min="5" max="5" width="27.7109375" customWidth="1"/>
    <col min="6" max="6" width="15.140625" customWidth="1"/>
  </cols>
  <sheetData>
    <row r="1" spans="2:7" ht="17.25" customHeight="1">
      <c r="B1" s="289" t="s">
        <v>1161</v>
      </c>
      <c r="C1" s="289" t="s">
        <v>1162</v>
      </c>
      <c r="D1" s="289" t="s">
        <v>1163</v>
      </c>
      <c r="E1" s="289" t="s">
        <v>1164</v>
      </c>
      <c r="F1" s="268" t="s">
        <v>1165</v>
      </c>
    </row>
    <row r="2" spans="2:7" ht="12" customHeight="1">
      <c r="B2" s="325">
        <v>2513375</v>
      </c>
      <c r="C2" s="326">
        <v>1969925</v>
      </c>
      <c r="D2" s="404" t="s">
        <v>1166</v>
      </c>
      <c r="E2" s="405" t="s">
        <v>1167</v>
      </c>
      <c r="F2" s="327"/>
    </row>
    <row r="3" spans="2:7" ht="12" customHeight="1">
      <c r="B3" s="317">
        <v>2506880</v>
      </c>
      <c r="C3" s="320">
        <v>1966896</v>
      </c>
      <c r="D3" s="406" t="s">
        <v>1168</v>
      </c>
      <c r="E3" s="407" t="s">
        <v>1169</v>
      </c>
      <c r="F3" s="322">
        <v>6</v>
      </c>
    </row>
    <row r="4" spans="2:7" ht="12" customHeight="1">
      <c r="B4" s="317">
        <v>2516848</v>
      </c>
      <c r="C4" s="320">
        <v>1969412</v>
      </c>
      <c r="D4" s="401" t="s">
        <v>558</v>
      </c>
      <c r="E4" s="402" t="s">
        <v>1170</v>
      </c>
      <c r="F4" s="319">
        <v>79</v>
      </c>
    </row>
    <row r="5" spans="2:7" ht="12" customHeight="1">
      <c r="B5" s="317">
        <v>2476327</v>
      </c>
      <c r="C5" s="320">
        <v>1975943</v>
      </c>
      <c r="D5" s="401" t="s">
        <v>1171</v>
      </c>
      <c r="E5" s="402" t="s">
        <v>1172</v>
      </c>
      <c r="F5" s="319">
        <v>40</v>
      </c>
    </row>
    <row r="6" spans="2:7" ht="12" customHeight="1">
      <c r="B6" s="317">
        <v>2487373</v>
      </c>
      <c r="C6" s="320">
        <v>1975636</v>
      </c>
      <c r="D6" s="401" t="s">
        <v>1173</v>
      </c>
      <c r="E6" s="402" t="s">
        <v>272</v>
      </c>
      <c r="F6" s="319">
        <v>47</v>
      </c>
    </row>
    <row r="7" spans="2:7" ht="12" customHeight="1">
      <c r="B7" s="317">
        <v>2488467</v>
      </c>
      <c r="C7" s="320">
        <v>1975632</v>
      </c>
      <c r="D7" s="401" t="s">
        <v>1174</v>
      </c>
      <c r="E7" s="402" t="s">
        <v>1170</v>
      </c>
      <c r="F7" s="434">
        <v>22</v>
      </c>
      <c r="G7" t="s">
        <v>1175</v>
      </c>
    </row>
    <row r="8" spans="2:7" ht="12" customHeight="1">
      <c r="B8" s="317">
        <v>2532736</v>
      </c>
      <c r="C8" s="320">
        <v>1975546</v>
      </c>
      <c r="D8" s="401" t="s">
        <v>321</v>
      </c>
      <c r="E8" s="402" t="s">
        <v>1176</v>
      </c>
      <c r="F8" s="319">
        <v>29</v>
      </c>
    </row>
    <row r="9" spans="2:7" ht="12" customHeight="1">
      <c r="B9" s="317">
        <v>2440766</v>
      </c>
      <c r="C9" s="320">
        <v>1975646</v>
      </c>
      <c r="D9" s="401" t="s">
        <v>1177</v>
      </c>
      <c r="E9" s="402" t="s">
        <v>1178</v>
      </c>
      <c r="F9" s="319">
        <v>65</v>
      </c>
    </row>
    <row r="10" spans="2:7" ht="12" customHeight="1">
      <c r="B10" s="317">
        <v>2488629</v>
      </c>
      <c r="C10" s="320">
        <v>1975629</v>
      </c>
      <c r="D10" s="401" t="s">
        <v>1179</v>
      </c>
      <c r="E10" s="402" t="s">
        <v>1180</v>
      </c>
      <c r="F10" s="319">
        <v>1</v>
      </c>
    </row>
    <row r="11" spans="2:7" ht="12" customHeight="1">
      <c r="B11" s="317">
        <v>2529776</v>
      </c>
      <c r="C11" s="320">
        <v>1975568</v>
      </c>
      <c r="D11" s="403" t="s">
        <v>1181</v>
      </c>
      <c r="E11" s="408" t="s">
        <v>1182</v>
      </c>
      <c r="F11" s="323"/>
    </row>
    <row r="12" spans="2:7" ht="12" customHeight="1">
      <c r="B12" s="317">
        <v>2529310</v>
      </c>
      <c r="C12" s="320">
        <v>1975564</v>
      </c>
      <c r="D12" s="403" t="s">
        <v>1183</v>
      </c>
      <c r="E12" s="403" t="s">
        <v>506</v>
      </c>
      <c r="F12" s="323"/>
    </row>
    <row r="13" spans="2:7" ht="12" customHeight="1">
      <c r="B13" s="317">
        <v>2476830</v>
      </c>
      <c r="C13" s="320">
        <v>1976173</v>
      </c>
      <c r="D13" s="403" t="s">
        <v>1184</v>
      </c>
      <c r="E13" s="408" t="s">
        <v>1185</v>
      </c>
      <c r="F13" s="323"/>
    </row>
    <row r="14" spans="2:7" ht="12" customHeight="1">
      <c r="B14" s="317">
        <v>2474588</v>
      </c>
      <c r="C14" s="320">
        <v>1876866</v>
      </c>
      <c r="D14" s="401" t="s">
        <v>1186</v>
      </c>
      <c r="E14" s="402" t="s">
        <v>1187</v>
      </c>
      <c r="F14" s="319">
        <v>0</v>
      </c>
    </row>
    <row r="15" spans="2:7" ht="12" customHeight="1">
      <c r="B15" s="317">
        <v>2486427</v>
      </c>
      <c r="C15" s="320">
        <v>1975548</v>
      </c>
      <c r="D15" s="403" t="s">
        <v>1188</v>
      </c>
      <c r="E15" s="408" t="s">
        <v>1189</v>
      </c>
      <c r="F15" s="323"/>
    </row>
    <row r="16" spans="2:7" ht="12" customHeight="1">
      <c r="B16" s="317">
        <v>2459730</v>
      </c>
      <c r="C16" s="320">
        <v>1875621</v>
      </c>
      <c r="D16" s="403" t="s">
        <v>1190</v>
      </c>
      <c r="E16" s="408" t="s">
        <v>1191</v>
      </c>
      <c r="F16" s="323"/>
    </row>
    <row r="17" spans="2:6" ht="12" customHeight="1">
      <c r="B17" s="317">
        <v>2464865</v>
      </c>
      <c r="C17" s="320">
        <v>1875560</v>
      </c>
      <c r="D17" s="403" t="s">
        <v>1192</v>
      </c>
      <c r="E17" s="408" t="s">
        <v>1193</v>
      </c>
      <c r="F17" s="323"/>
    </row>
    <row r="18" spans="2:6" ht="12" customHeight="1">
      <c r="B18" s="328">
        <v>2517969</v>
      </c>
      <c r="C18" s="320">
        <v>1975625</v>
      </c>
      <c r="D18" s="403" t="s">
        <v>329</v>
      </c>
      <c r="E18" s="408" t="s">
        <v>1194</v>
      </c>
      <c r="F18" s="323"/>
    </row>
    <row r="19" spans="2:6" ht="12" customHeight="1">
      <c r="B19" s="317">
        <v>2469172</v>
      </c>
      <c r="C19" s="320">
        <v>1975576</v>
      </c>
      <c r="D19" s="403" t="s">
        <v>1195</v>
      </c>
      <c r="E19" s="408" t="s">
        <v>1196</v>
      </c>
      <c r="F19" s="323"/>
    </row>
    <row r="20" spans="2:6">
      <c r="B20" s="319"/>
      <c r="C20" s="319"/>
      <c r="D20" s="319"/>
      <c r="E20" s="319"/>
      <c r="F20" s="319"/>
    </row>
    <row r="21" spans="2:6">
      <c r="B21" s="319"/>
      <c r="C21" s="319"/>
      <c r="D21" s="289" t="s">
        <v>1197</v>
      </c>
      <c r="E21" s="319"/>
      <c r="F21" s="319"/>
    </row>
    <row r="22" spans="2:6">
      <c r="B22" s="319"/>
      <c r="C22" s="319"/>
      <c r="D22" s="308" t="s">
        <v>1198</v>
      </c>
      <c r="E22" s="319"/>
      <c r="F22" s="319"/>
    </row>
    <row r="23" spans="2:6">
      <c r="B23" s="319"/>
      <c r="C23" s="319"/>
      <c r="D23" s="319"/>
      <c r="E23" s="319"/>
      <c r="F23" s="319"/>
    </row>
    <row r="24" spans="2:6" ht="15.6">
      <c r="B24" s="329">
        <v>1975621</v>
      </c>
      <c r="C24" s="329">
        <v>2509199</v>
      </c>
      <c r="D24" s="409" t="s">
        <v>1199</v>
      </c>
      <c r="E24" s="410" t="s">
        <v>1200</v>
      </c>
      <c r="F24" s="321">
        <v>46</v>
      </c>
    </row>
    <row r="25" spans="2:6" ht="15.6">
      <c r="B25" s="329">
        <v>1975547</v>
      </c>
      <c r="C25" s="329">
        <v>2535671</v>
      </c>
      <c r="D25" s="409" t="s">
        <v>1201</v>
      </c>
      <c r="E25" s="410" t="s">
        <v>1202</v>
      </c>
      <c r="F25" s="321">
        <v>27</v>
      </c>
    </row>
    <row r="26" spans="2:6" ht="15.6">
      <c r="B26" s="330">
        <v>1975580</v>
      </c>
      <c r="C26" s="330">
        <v>2523759</v>
      </c>
      <c r="D26" s="409" t="s">
        <v>834</v>
      </c>
      <c r="E26" s="410" t="s">
        <v>1203</v>
      </c>
      <c r="F26" s="321">
        <v>10</v>
      </c>
    </row>
    <row r="27" spans="2:6" ht="15.6">
      <c r="B27" s="331">
        <v>1975571</v>
      </c>
      <c r="C27" s="331">
        <v>2530035</v>
      </c>
      <c r="D27" s="411" t="s">
        <v>1204</v>
      </c>
      <c r="E27" s="412" t="s">
        <v>1048</v>
      </c>
      <c r="F27" s="321">
        <v>15</v>
      </c>
    </row>
    <row r="28" spans="2:6" ht="15.6">
      <c r="B28" s="331">
        <v>1975551</v>
      </c>
      <c r="C28" s="331">
        <v>2484656</v>
      </c>
      <c r="D28" s="411" t="s">
        <v>1205</v>
      </c>
      <c r="E28" s="412" t="s">
        <v>1206</v>
      </c>
      <c r="F28" s="321">
        <v>14</v>
      </c>
    </row>
    <row r="29" spans="2:6" ht="15.6">
      <c r="B29" s="331">
        <v>1975574</v>
      </c>
      <c r="C29" s="331">
        <v>2531505</v>
      </c>
      <c r="D29" s="411" t="s">
        <v>321</v>
      </c>
      <c r="E29" s="412" t="s">
        <v>1207</v>
      </c>
      <c r="F29" s="321">
        <v>38</v>
      </c>
    </row>
    <row r="30" spans="2:6" ht="15.6">
      <c r="B30" s="331">
        <v>1975555</v>
      </c>
      <c r="C30" s="331">
        <v>2534686</v>
      </c>
      <c r="D30" s="411" t="s">
        <v>329</v>
      </c>
      <c r="E30" s="412" t="s">
        <v>1208</v>
      </c>
      <c r="F30" s="321">
        <v>11</v>
      </c>
    </row>
    <row r="31" spans="2:6" ht="15.6">
      <c r="B31" s="330">
        <v>1976818</v>
      </c>
      <c r="C31" s="330">
        <v>2534086</v>
      </c>
      <c r="D31" s="409" t="s">
        <v>1209</v>
      </c>
      <c r="E31" s="410" t="s">
        <v>837</v>
      </c>
      <c r="F31" s="321">
        <v>18</v>
      </c>
    </row>
    <row r="32" spans="2:6" ht="15.6">
      <c r="B32" s="330">
        <v>1975553</v>
      </c>
      <c r="C32" s="330">
        <v>2535254</v>
      </c>
      <c r="D32" s="409" t="s">
        <v>1210</v>
      </c>
      <c r="E32" s="410" t="s">
        <v>1211</v>
      </c>
      <c r="F32" s="321">
        <v>21</v>
      </c>
    </row>
    <row r="33" spans="2:7" ht="15.6">
      <c r="B33" s="330">
        <v>1975550</v>
      </c>
      <c r="C33" s="330">
        <v>2534084</v>
      </c>
      <c r="D33" s="409" t="s">
        <v>1212</v>
      </c>
      <c r="E33" s="410" t="s">
        <v>837</v>
      </c>
      <c r="F33" s="321">
        <v>54</v>
      </c>
    </row>
    <row r="34" spans="2:7" ht="15.6">
      <c r="B34" s="330">
        <v>1975582</v>
      </c>
      <c r="C34" s="330">
        <v>2503551</v>
      </c>
      <c r="D34" s="413" t="s">
        <v>1213</v>
      </c>
      <c r="E34" s="414" t="s">
        <v>837</v>
      </c>
      <c r="F34" s="324"/>
    </row>
    <row r="35" spans="2:7" ht="15.6">
      <c r="B35" s="330">
        <v>1975630</v>
      </c>
      <c r="C35" s="330">
        <v>2488626</v>
      </c>
      <c r="D35" s="413" t="s">
        <v>1214</v>
      </c>
      <c r="E35" s="414" t="s">
        <v>1215</v>
      </c>
      <c r="F35" s="324"/>
    </row>
    <row r="36" spans="2:7" ht="15.6">
      <c r="B36" s="330">
        <v>1975575</v>
      </c>
      <c r="C36" s="330">
        <v>2533305</v>
      </c>
      <c r="D36" s="413" t="s">
        <v>506</v>
      </c>
      <c r="E36" s="414" t="s">
        <v>1216</v>
      </c>
      <c r="F36" s="324"/>
    </row>
    <row r="37" spans="2:7" ht="15.6">
      <c r="B37" s="330">
        <v>1976687</v>
      </c>
      <c r="C37" s="330">
        <v>2527859</v>
      </c>
      <c r="D37" s="415" t="s">
        <v>1217</v>
      </c>
      <c r="E37" s="415" t="s">
        <v>1218</v>
      </c>
      <c r="F37" s="324"/>
    </row>
    <row r="38" spans="2:7" ht="15.6">
      <c r="B38" s="427">
        <v>1975581</v>
      </c>
      <c r="C38" s="427">
        <v>2510886</v>
      </c>
      <c r="D38" s="428" t="s">
        <v>648</v>
      </c>
      <c r="E38" s="428" t="s">
        <v>1219</v>
      </c>
      <c r="F38" s="429"/>
      <c r="G38" t="s">
        <v>1220</v>
      </c>
    </row>
    <row r="39" spans="2:7" ht="15.6">
      <c r="B39" s="330">
        <v>1975565</v>
      </c>
      <c r="C39" s="330">
        <v>2529726</v>
      </c>
      <c r="D39" s="416" t="s">
        <v>1221</v>
      </c>
      <c r="E39" s="410" t="s">
        <v>1222</v>
      </c>
      <c r="F39" s="321">
        <v>30</v>
      </c>
    </row>
    <row r="40" spans="2:7" ht="15.6">
      <c r="B40" s="319"/>
      <c r="C40" s="319"/>
      <c r="D40" s="319"/>
      <c r="E40" s="319"/>
      <c r="F40" s="321"/>
    </row>
    <row r="41" spans="2:7">
      <c r="B41" s="319"/>
      <c r="C41" s="319"/>
      <c r="D41" s="289" t="s">
        <v>1197</v>
      </c>
      <c r="E41" s="319"/>
      <c r="F41" s="319"/>
    </row>
    <row r="42" spans="2:7">
      <c r="B42" s="319"/>
      <c r="C42" s="319"/>
      <c r="D42" s="308" t="s">
        <v>1223</v>
      </c>
      <c r="E42" s="319"/>
      <c r="F42" s="319"/>
    </row>
    <row r="43" spans="2:7">
      <c r="B43" s="319"/>
      <c r="C43" s="319"/>
      <c r="D43" s="319"/>
      <c r="E43" s="319"/>
      <c r="F43" s="319"/>
    </row>
    <row r="44" spans="2:7">
      <c r="B44" s="320">
        <v>1975959</v>
      </c>
      <c r="C44" s="332">
        <v>2535802</v>
      </c>
      <c r="D44" s="403" t="s">
        <v>1224</v>
      </c>
      <c r="E44" s="408" t="s">
        <v>1225</v>
      </c>
      <c r="F44" s="323"/>
    </row>
    <row r="45" spans="2:7">
      <c r="B45" s="320">
        <v>1975953</v>
      </c>
      <c r="C45" s="332">
        <v>2523226</v>
      </c>
      <c r="D45" s="403" t="s">
        <v>558</v>
      </c>
      <c r="E45" s="408" t="s">
        <v>1226</v>
      </c>
      <c r="F45" s="323"/>
    </row>
    <row r="46" spans="2:7">
      <c r="B46" s="320">
        <v>1975916</v>
      </c>
      <c r="C46" s="332">
        <v>2512285</v>
      </c>
      <c r="D46" s="401" t="s">
        <v>1227</v>
      </c>
      <c r="E46" s="402" t="s">
        <v>1228</v>
      </c>
      <c r="F46" s="319">
        <v>37</v>
      </c>
    </row>
    <row r="47" spans="2:7">
      <c r="B47" s="320">
        <v>1960629</v>
      </c>
      <c r="C47" s="332">
        <v>2516582</v>
      </c>
      <c r="D47" s="401" t="s">
        <v>1229</v>
      </c>
      <c r="E47" s="402" t="s">
        <v>1230</v>
      </c>
      <c r="F47" s="319">
        <v>0</v>
      </c>
    </row>
    <row r="48" spans="2:7">
      <c r="B48" s="320">
        <v>1976106</v>
      </c>
      <c r="C48" s="332">
        <v>2501711</v>
      </c>
      <c r="D48" s="403" t="s">
        <v>558</v>
      </c>
      <c r="E48" s="408" t="s">
        <v>1231</v>
      </c>
      <c r="F48" s="323"/>
    </row>
    <row r="49" spans="2:7">
      <c r="B49" s="320">
        <v>1976015</v>
      </c>
      <c r="C49" s="332">
        <v>2498104</v>
      </c>
      <c r="D49" s="403" t="s">
        <v>1232</v>
      </c>
      <c r="E49" s="408" t="s">
        <v>1233</v>
      </c>
      <c r="F49" s="323"/>
    </row>
    <row r="50" spans="2:7">
      <c r="B50" s="320">
        <v>1975641</v>
      </c>
      <c r="C50" s="332">
        <v>2514981</v>
      </c>
      <c r="D50" s="401" t="s">
        <v>49</v>
      </c>
      <c r="E50" s="402" t="s">
        <v>1234</v>
      </c>
      <c r="F50" s="434">
        <v>5</v>
      </c>
      <c r="G50" t="s">
        <v>1235</v>
      </c>
    </row>
    <row r="51" spans="2:7">
      <c r="B51" s="320">
        <v>1975543</v>
      </c>
      <c r="C51" s="332">
        <v>2541410</v>
      </c>
      <c r="D51" s="403" t="s">
        <v>1236</v>
      </c>
      <c r="E51" s="408" t="s">
        <v>1237</v>
      </c>
      <c r="F51" s="434">
        <v>25</v>
      </c>
      <c r="G51" t="s">
        <v>1238</v>
      </c>
    </row>
    <row r="52" spans="2:7">
      <c r="B52" s="430">
        <v>1975581</v>
      </c>
      <c r="C52" s="431">
        <v>2510886</v>
      </c>
      <c r="D52" s="432" t="s">
        <v>648</v>
      </c>
      <c r="E52" s="433" t="s">
        <v>1219</v>
      </c>
      <c r="F52" s="434">
        <v>46</v>
      </c>
      <c r="G52" t="s">
        <v>1220</v>
      </c>
    </row>
    <row r="53" spans="2:7">
      <c r="B53" s="333">
        <v>1876865</v>
      </c>
      <c r="C53" s="334">
        <v>2472238</v>
      </c>
      <c r="D53" s="417" t="s">
        <v>1239</v>
      </c>
      <c r="E53" s="417" t="s">
        <v>1240</v>
      </c>
      <c r="F53" s="319">
        <v>48</v>
      </c>
    </row>
    <row r="54" spans="2:7">
      <c r="B54" s="335">
        <v>1975645</v>
      </c>
      <c r="C54" s="336">
        <v>2513547</v>
      </c>
      <c r="D54" s="418" t="s">
        <v>1241</v>
      </c>
      <c r="E54" s="418" t="s">
        <v>1242</v>
      </c>
      <c r="F54" s="323"/>
    </row>
    <row r="55" spans="2:7">
      <c r="B55" s="337">
        <v>1975617</v>
      </c>
      <c r="C55" s="334">
        <v>2518842</v>
      </c>
      <c r="D55" s="250" t="s">
        <v>1140</v>
      </c>
      <c r="E55" s="250" t="s">
        <v>1243</v>
      </c>
      <c r="F55" s="322">
        <v>62</v>
      </c>
    </row>
    <row r="56" spans="2:7">
      <c r="B56" s="337">
        <v>1975567</v>
      </c>
      <c r="C56" s="334">
        <v>2500556</v>
      </c>
      <c r="D56" s="419" t="s">
        <v>1244</v>
      </c>
      <c r="E56" s="419" t="s">
        <v>1245</v>
      </c>
      <c r="F56" s="323"/>
    </row>
    <row r="57" spans="2:7">
      <c r="B57" s="333">
        <v>1976548</v>
      </c>
      <c r="C57" s="334">
        <v>2426938</v>
      </c>
      <c r="D57" s="417" t="s">
        <v>1246</v>
      </c>
      <c r="E57" s="417" t="s">
        <v>1247</v>
      </c>
      <c r="F57" s="319">
        <v>2</v>
      </c>
    </row>
    <row r="58" spans="2:7">
      <c r="B58" s="335">
        <v>1976365</v>
      </c>
      <c r="C58" s="336">
        <v>2455900</v>
      </c>
      <c r="D58" s="420" t="s">
        <v>1248</v>
      </c>
      <c r="E58" s="420" t="s">
        <v>1249</v>
      </c>
      <c r="F58" s="319">
        <v>9</v>
      </c>
    </row>
    <row r="59" spans="2:7">
      <c r="B59" s="320">
        <v>1975615</v>
      </c>
      <c r="C59" s="332">
        <v>2517486</v>
      </c>
      <c r="D59" s="403" t="s">
        <v>1250</v>
      </c>
      <c r="E59" s="403" t="s">
        <v>1251</v>
      </c>
      <c r="F59" s="323"/>
    </row>
    <row r="60" spans="2:7">
      <c r="B60" s="318"/>
      <c r="C60" s="318"/>
      <c r="D60" s="318"/>
      <c r="E60" s="318"/>
      <c r="F60" s="318"/>
    </row>
    <row r="61" spans="2:7">
      <c r="D61" s="264" t="s">
        <v>1197</v>
      </c>
    </row>
    <row r="62" spans="2:7">
      <c r="D62" s="263" t="s">
        <v>1252</v>
      </c>
    </row>
  </sheetData>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65"/>
  <sheetViews>
    <sheetView topLeftCell="A28" workbookViewId="0">
      <selection activeCell="H52" sqref="H52"/>
    </sheetView>
  </sheetViews>
  <sheetFormatPr defaultRowHeight="14.45"/>
  <cols>
    <col min="1" max="2" width="20.7109375" customWidth="1"/>
    <col min="3" max="3" width="29.5703125" customWidth="1"/>
    <col min="4" max="4" width="28" customWidth="1"/>
    <col min="5" max="5" width="26.28515625" customWidth="1"/>
    <col min="6" max="11" width="20.7109375" customWidth="1"/>
  </cols>
  <sheetData>
    <row r="1" spans="1:12" ht="18.600000000000001">
      <c r="A1" s="306" t="s">
        <v>1253</v>
      </c>
      <c r="B1" s="305"/>
      <c r="C1" s="305"/>
      <c r="D1" s="305"/>
      <c r="E1" s="305"/>
      <c r="F1" s="305"/>
      <c r="G1" s="305"/>
      <c r="H1" s="304"/>
      <c r="I1" s="304"/>
      <c r="J1" s="304"/>
      <c r="K1" s="304"/>
      <c r="L1" s="304"/>
    </row>
    <row r="2" spans="1:12">
      <c r="A2" s="264" t="s">
        <v>1161</v>
      </c>
      <c r="B2" s="264"/>
      <c r="C2" s="264" t="s">
        <v>1162</v>
      </c>
      <c r="D2" s="264" t="s">
        <v>1163</v>
      </c>
      <c r="E2" s="264" t="s">
        <v>1164</v>
      </c>
      <c r="F2" s="266" t="s">
        <v>1165</v>
      </c>
      <c r="G2" s="266"/>
      <c r="H2" s="296"/>
      <c r="I2" s="296"/>
      <c r="J2" s="296"/>
      <c r="K2" s="296"/>
      <c r="L2" s="284"/>
    </row>
    <row r="3" spans="1:12">
      <c r="A3" s="247">
        <v>2536583</v>
      </c>
      <c r="B3" s="247">
        <v>1973196</v>
      </c>
      <c r="C3" s="299" t="s">
        <v>1254</v>
      </c>
      <c r="D3" s="247" t="s">
        <v>829</v>
      </c>
      <c r="E3" s="247" t="s">
        <v>858</v>
      </c>
      <c r="F3" s="289">
        <v>29</v>
      </c>
      <c r="G3" s="263"/>
      <c r="H3" s="263"/>
      <c r="I3" s="263"/>
      <c r="J3" s="284"/>
      <c r="K3" s="284"/>
      <c r="L3" s="284"/>
    </row>
    <row r="4" spans="1:12">
      <c r="A4" s="248">
        <v>2464565</v>
      </c>
      <c r="B4" s="248">
        <v>1975926</v>
      </c>
      <c r="C4" s="301" t="s">
        <v>1255</v>
      </c>
      <c r="D4" s="400" t="s">
        <v>711</v>
      </c>
      <c r="E4" s="400" t="s">
        <v>862</v>
      </c>
      <c r="F4" s="289">
        <v>42</v>
      </c>
      <c r="G4" s="264"/>
      <c r="H4" s="284"/>
      <c r="I4" s="284"/>
      <c r="J4" s="284"/>
      <c r="K4" s="264"/>
      <c r="L4" s="264"/>
    </row>
    <row r="5" spans="1:12">
      <c r="A5" s="248">
        <v>2452982</v>
      </c>
      <c r="B5" s="248">
        <v>1975919</v>
      </c>
      <c r="C5" s="300" t="s">
        <v>1256</v>
      </c>
      <c r="D5" s="400" t="s">
        <v>725</v>
      </c>
      <c r="E5" s="400" t="s">
        <v>864</v>
      </c>
      <c r="F5" s="289">
        <v>16</v>
      </c>
      <c r="G5" s="264"/>
      <c r="H5" s="284"/>
      <c r="I5" s="263"/>
      <c r="J5" s="284"/>
      <c r="K5" s="263"/>
      <c r="L5" s="303"/>
    </row>
    <row r="6" spans="1:12">
      <c r="A6" s="248">
        <v>2461606</v>
      </c>
      <c r="B6" s="248">
        <v>1875572</v>
      </c>
      <c r="C6" s="302" t="s">
        <v>1257</v>
      </c>
      <c r="D6" s="400" t="s">
        <v>722</v>
      </c>
      <c r="E6" s="400" t="s">
        <v>863</v>
      </c>
      <c r="F6" s="289">
        <v>21</v>
      </c>
      <c r="G6" s="250"/>
      <c r="H6" s="262"/>
      <c r="I6" s="265"/>
      <c r="J6" s="262"/>
      <c r="K6" s="265"/>
      <c r="L6" s="262"/>
    </row>
    <row r="7" spans="1:12">
      <c r="A7" s="249">
        <v>2500529</v>
      </c>
      <c r="B7" s="249">
        <v>1975578</v>
      </c>
      <c r="C7" s="299" t="s">
        <v>1258</v>
      </c>
      <c r="D7" s="247" t="s">
        <v>728</v>
      </c>
      <c r="E7" s="247" t="s">
        <v>865</v>
      </c>
      <c r="F7" s="289">
        <v>91</v>
      </c>
      <c r="G7" s="250"/>
      <c r="H7" s="262"/>
      <c r="I7" s="262"/>
      <c r="J7" s="265"/>
      <c r="K7" s="262"/>
      <c r="L7" s="262"/>
    </row>
    <row r="8" spans="1:12">
      <c r="A8" s="248">
        <v>2505243</v>
      </c>
      <c r="B8" s="248">
        <v>1966323</v>
      </c>
      <c r="C8" s="301" t="s">
        <v>1259</v>
      </c>
      <c r="D8" s="400" t="s">
        <v>730</v>
      </c>
      <c r="E8" s="400" t="s">
        <v>866</v>
      </c>
      <c r="F8" s="289">
        <v>66</v>
      </c>
      <c r="G8" s="250"/>
      <c r="H8" s="262"/>
      <c r="I8" s="262"/>
      <c r="J8" s="262"/>
      <c r="K8" s="262"/>
      <c r="L8" s="262"/>
    </row>
    <row r="9" spans="1:12">
      <c r="A9" s="249">
        <v>2537157</v>
      </c>
      <c r="B9" s="249">
        <v>1976819</v>
      </c>
      <c r="C9" s="299" t="s">
        <v>1260</v>
      </c>
      <c r="D9" s="247" t="s">
        <v>648</v>
      </c>
      <c r="E9" s="247" t="s">
        <v>867</v>
      </c>
      <c r="F9" s="289">
        <v>32</v>
      </c>
      <c r="G9" s="250"/>
      <c r="H9" s="262"/>
      <c r="I9" s="262"/>
      <c r="J9" s="265"/>
      <c r="K9" s="262"/>
      <c r="L9" s="262"/>
    </row>
    <row r="10" spans="1:12">
      <c r="A10" s="247">
        <v>2539634</v>
      </c>
      <c r="B10" s="247">
        <v>1975563</v>
      </c>
      <c r="C10" s="299" t="s">
        <v>1261</v>
      </c>
      <c r="D10" s="247" t="s">
        <v>734</v>
      </c>
      <c r="E10" s="247" t="s">
        <v>868</v>
      </c>
      <c r="F10" s="289">
        <v>4</v>
      </c>
      <c r="G10" s="250"/>
      <c r="H10" s="262"/>
      <c r="I10" s="262"/>
      <c r="J10" s="262"/>
      <c r="K10" s="262"/>
      <c r="L10" s="262"/>
    </row>
    <row r="11" spans="1:12">
      <c r="A11" s="247">
        <v>2485282</v>
      </c>
      <c r="B11" s="247">
        <v>1976675</v>
      </c>
      <c r="C11" s="299" t="s">
        <v>1262</v>
      </c>
      <c r="D11" s="247" t="s">
        <v>869</v>
      </c>
      <c r="E11" s="247" t="s">
        <v>870</v>
      </c>
      <c r="F11" s="289">
        <v>55</v>
      </c>
      <c r="G11" s="250"/>
      <c r="H11" s="262"/>
      <c r="I11" s="262"/>
      <c r="J11" s="265"/>
      <c r="K11" s="262"/>
      <c r="L11" s="262"/>
    </row>
    <row r="12" spans="1:12">
      <c r="A12" s="248">
        <v>2444414</v>
      </c>
      <c r="B12" s="248">
        <v>1975915</v>
      </c>
      <c r="C12" s="300" t="s">
        <v>1263</v>
      </c>
      <c r="D12" s="400" t="s">
        <v>736</v>
      </c>
      <c r="E12" s="400" t="s">
        <v>871</v>
      </c>
      <c r="F12" s="421">
        <v>15</v>
      </c>
      <c r="G12" s="250" t="s">
        <v>1235</v>
      </c>
      <c r="H12" s="262"/>
      <c r="I12" s="262"/>
      <c r="J12" s="265"/>
      <c r="K12" s="265"/>
      <c r="L12" s="262"/>
    </row>
    <row r="13" spans="1:12">
      <c r="A13" s="247">
        <v>2540095</v>
      </c>
      <c r="B13" s="247">
        <v>1975566</v>
      </c>
      <c r="C13" s="299" t="s">
        <v>1264</v>
      </c>
      <c r="D13" s="247" t="s">
        <v>738</v>
      </c>
      <c r="E13" s="247" t="s">
        <v>872</v>
      </c>
      <c r="F13" s="289">
        <v>46</v>
      </c>
      <c r="G13" s="250"/>
      <c r="H13" s="262"/>
      <c r="I13" s="262"/>
      <c r="J13" s="265"/>
      <c r="K13" s="265"/>
      <c r="L13" s="262"/>
    </row>
    <row r="14" spans="1:12">
      <c r="A14" s="248">
        <v>2466578</v>
      </c>
      <c r="B14" s="248">
        <v>1975914</v>
      </c>
      <c r="C14" s="299" t="s">
        <v>1265</v>
      </c>
      <c r="D14" s="400" t="s">
        <v>740</v>
      </c>
      <c r="E14" s="400" t="s">
        <v>873</v>
      </c>
      <c r="F14" s="289">
        <v>1</v>
      </c>
      <c r="G14" s="250"/>
      <c r="H14" s="262"/>
      <c r="I14" s="262"/>
      <c r="J14" s="262"/>
      <c r="K14" s="265"/>
      <c r="L14" s="262"/>
    </row>
    <row r="15" spans="1:12">
      <c r="A15" s="248">
        <v>2491129</v>
      </c>
      <c r="B15" s="248">
        <v>1975923</v>
      </c>
      <c r="C15" s="299" t="s">
        <v>1266</v>
      </c>
      <c r="D15" s="400" t="s">
        <v>742</v>
      </c>
      <c r="E15" s="400" t="s">
        <v>874</v>
      </c>
      <c r="F15" s="289">
        <v>67</v>
      </c>
      <c r="G15" s="250"/>
      <c r="H15" s="262"/>
      <c r="I15" s="262"/>
      <c r="J15" s="265"/>
      <c r="K15" s="265"/>
      <c r="L15" s="262"/>
    </row>
    <row r="16" spans="1:12" ht="26.1">
      <c r="A16" s="248">
        <v>2497051</v>
      </c>
      <c r="B16" s="248">
        <v>1975950</v>
      </c>
      <c r="C16" s="299" t="s">
        <v>1267</v>
      </c>
      <c r="D16" s="400" t="s">
        <v>834</v>
      </c>
      <c r="E16" s="400" t="s">
        <v>1153</v>
      </c>
      <c r="F16" s="289">
        <v>60</v>
      </c>
      <c r="G16" s="250"/>
      <c r="H16" s="262"/>
      <c r="I16" s="262"/>
      <c r="J16" s="265"/>
      <c r="K16" s="265"/>
      <c r="L16" s="262"/>
    </row>
    <row r="17" spans="1:12">
      <c r="A17" s="249">
        <v>2537347</v>
      </c>
      <c r="B17" s="249">
        <v>1976743</v>
      </c>
      <c r="C17" s="299" t="s">
        <v>1268</v>
      </c>
      <c r="D17" s="247" t="s">
        <v>823</v>
      </c>
      <c r="E17" s="247" t="s">
        <v>877</v>
      </c>
      <c r="F17" s="289">
        <v>24</v>
      </c>
      <c r="G17" s="250"/>
      <c r="H17" s="262"/>
      <c r="I17" s="262"/>
      <c r="J17" s="265"/>
      <c r="K17" s="265"/>
      <c r="L17" s="262"/>
    </row>
    <row r="18" spans="1:12">
      <c r="A18" s="247">
        <v>2522486</v>
      </c>
      <c r="B18" s="247">
        <v>1975702</v>
      </c>
      <c r="C18" s="299" t="s">
        <v>1269</v>
      </c>
      <c r="D18" s="247" t="s">
        <v>748</v>
      </c>
      <c r="E18" s="247" t="s">
        <v>878</v>
      </c>
      <c r="F18" s="289">
        <v>60</v>
      </c>
      <c r="G18" s="250"/>
      <c r="H18" s="262"/>
      <c r="I18" s="262"/>
      <c r="J18" s="265"/>
      <c r="K18" s="265"/>
      <c r="L18" s="262"/>
    </row>
    <row r="19" spans="1:12">
      <c r="A19" s="249">
        <v>2534208</v>
      </c>
      <c r="B19" s="249">
        <v>1975701</v>
      </c>
      <c r="C19" s="299" t="s">
        <v>1270</v>
      </c>
      <c r="D19" s="247" t="s">
        <v>834</v>
      </c>
      <c r="E19" s="247" t="s">
        <v>880</v>
      </c>
      <c r="F19" s="289">
        <v>74</v>
      </c>
      <c r="G19" s="250"/>
      <c r="H19" s="262"/>
      <c r="I19" s="262"/>
      <c r="J19" s="265"/>
      <c r="K19" s="265"/>
      <c r="L19" s="262"/>
    </row>
    <row r="20" spans="1:12">
      <c r="A20" s="248">
        <v>2506201</v>
      </c>
      <c r="B20" s="248">
        <v>1975913</v>
      </c>
      <c r="C20" s="300" t="s">
        <v>1271</v>
      </c>
      <c r="D20" s="400" t="s">
        <v>831</v>
      </c>
      <c r="E20" s="400" t="s">
        <v>881</v>
      </c>
      <c r="F20" s="289">
        <v>71</v>
      </c>
      <c r="G20" s="250"/>
      <c r="H20" s="262"/>
      <c r="I20" s="262"/>
      <c r="J20" s="265"/>
      <c r="K20" s="265"/>
      <c r="L20" s="262"/>
    </row>
    <row r="21" spans="1:12">
      <c r="A21" s="248">
        <v>2505160</v>
      </c>
      <c r="B21" s="248">
        <v>1975924</v>
      </c>
      <c r="C21" s="299" t="s">
        <v>1272</v>
      </c>
      <c r="D21" s="400" t="s">
        <v>754</v>
      </c>
      <c r="E21" s="400" t="s">
        <v>882</v>
      </c>
      <c r="F21" s="289">
        <v>66</v>
      </c>
      <c r="G21" s="250"/>
      <c r="H21" s="262"/>
      <c r="I21" s="262"/>
      <c r="J21" s="265"/>
      <c r="K21" s="265"/>
      <c r="L21" s="262"/>
    </row>
    <row r="22" spans="1:12">
      <c r="A22" s="250">
        <v>2490689</v>
      </c>
      <c r="B22" s="250">
        <v>1975918</v>
      </c>
      <c r="C22" s="299" t="s">
        <v>1273</v>
      </c>
      <c r="D22" s="250" t="s">
        <v>883</v>
      </c>
      <c r="E22" s="250" t="s">
        <v>884</v>
      </c>
      <c r="F22" s="289">
        <v>48</v>
      </c>
      <c r="G22" s="250"/>
      <c r="H22" s="262"/>
      <c r="I22" s="262"/>
      <c r="J22" s="265"/>
      <c r="K22" s="265"/>
      <c r="L22" s="262"/>
    </row>
    <row r="23" spans="1:12">
      <c r="F23" s="289"/>
      <c r="G23" s="250"/>
      <c r="H23" s="262"/>
      <c r="I23" s="262"/>
      <c r="J23" s="265"/>
      <c r="K23" s="265"/>
      <c r="L23" s="262"/>
    </row>
    <row r="24" spans="1:12">
      <c r="A24" s="264"/>
      <c r="B24" s="264"/>
      <c r="C24" s="264"/>
      <c r="D24" s="264" t="s">
        <v>1274</v>
      </c>
      <c r="E24" s="264"/>
      <c r="F24" s="289"/>
      <c r="G24" s="250"/>
      <c r="H24" s="262"/>
      <c r="I24" s="262"/>
      <c r="J24" s="265"/>
      <c r="K24" s="265"/>
      <c r="L24" s="262"/>
    </row>
    <row r="25" spans="1:12">
      <c r="A25" s="264"/>
      <c r="B25" s="264"/>
      <c r="C25" s="264"/>
      <c r="D25" s="263" t="s">
        <v>1275</v>
      </c>
      <c r="E25" s="264"/>
      <c r="F25" s="289"/>
      <c r="G25" s="250"/>
      <c r="H25" s="262"/>
      <c r="I25" s="262"/>
      <c r="J25" s="265"/>
      <c r="K25" s="265"/>
      <c r="L25" s="262"/>
    </row>
    <row r="26" spans="1:12">
      <c r="A26" s="247"/>
      <c r="B26" s="247"/>
      <c r="C26" s="299"/>
      <c r="D26" s="247"/>
      <c r="E26" s="247"/>
      <c r="F26" s="289"/>
      <c r="G26" s="250"/>
      <c r="H26" s="262"/>
      <c r="I26" s="262"/>
      <c r="J26" s="265"/>
      <c r="K26" s="265"/>
      <c r="L26" s="262"/>
    </row>
    <row r="27" spans="1:12">
      <c r="A27" s="247"/>
      <c r="B27" s="247"/>
      <c r="C27" s="298"/>
      <c r="D27" s="265"/>
      <c r="E27" s="265"/>
      <c r="F27" s="289"/>
      <c r="G27" s="250"/>
      <c r="H27" s="262"/>
      <c r="I27" s="262"/>
      <c r="J27" s="265"/>
      <c r="K27" s="265"/>
      <c r="L27" s="262"/>
    </row>
    <row r="28" spans="1:12">
      <c r="A28" s="264"/>
      <c r="B28" s="264"/>
      <c r="C28" s="297"/>
      <c r="D28" s="264"/>
      <c r="E28" s="264"/>
      <c r="F28" s="268"/>
      <c r="G28" s="266"/>
      <c r="H28" s="296"/>
      <c r="I28" s="296"/>
      <c r="J28" s="296"/>
      <c r="K28" s="296"/>
      <c r="L28" s="296"/>
    </row>
    <row r="29" spans="1:12">
      <c r="A29" s="263"/>
      <c r="B29" s="263"/>
      <c r="C29" s="264"/>
      <c r="F29" s="289"/>
      <c r="G29" s="264"/>
      <c r="H29" s="264"/>
      <c r="I29" s="263"/>
      <c r="J29" s="284"/>
      <c r="K29" s="284"/>
      <c r="L29" s="263"/>
    </row>
    <row r="30" spans="1:12">
      <c r="A30" s="263"/>
      <c r="B30" s="263"/>
      <c r="C30" s="264"/>
      <c r="F30" s="289"/>
      <c r="G30" s="264"/>
      <c r="H30" s="284"/>
      <c r="I30" s="284"/>
      <c r="J30" s="284"/>
      <c r="K30" s="264"/>
      <c r="L30" s="284"/>
    </row>
    <row r="31" spans="1:12">
      <c r="A31" s="264" t="s">
        <v>1161</v>
      </c>
      <c r="B31" s="264"/>
      <c r="C31" s="264" t="s">
        <v>1162</v>
      </c>
      <c r="D31" s="264" t="s">
        <v>1163</v>
      </c>
      <c r="E31" s="264" t="s">
        <v>1164</v>
      </c>
      <c r="F31" s="266" t="s">
        <v>1165</v>
      </c>
      <c r="G31" s="264"/>
      <c r="H31" s="284"/>
      <c r="I31" s="263"/>
      <c r="J31" s="284"/>
      <c r="K31" s="263"/>
      <c r="L31" s="295"/>
    </row>
    <row r="32" spans="1:12">
      <c r="A32" s="250">
        <v>2534927</v>
      </c>
      <c r="B32" s="250">
        <v>1975570</v>
      </c>
      <c r="C32" s="277" t="s">
        <v>1276</v>
      </c>
      <c r="D32" s="250" t="s">
        <v>374</v>
      </c>
      <c r="E32" s="250" t="s">
        <v>1277</v>
      </c>
      <c r="F32" s="289">
        <v>34</v>
      </c>
      <c r="G32" s="250"/>
      <c r="H32" s="262"/>
      <c r="I32" s="291"/>
      <c r="J32" s="265"/>
      <c r="K32" s="262"/>
      <c r="L32" s="262"/>
    </row>
    <row r="33" spans="1:12">
      <c r="A33" s="250">
        <v>2517953</v>
      </c>
      <c r="B33" s="250">
        <v>1975925</v>
      </c>
      <c r="C33" s="277" t="s">
        <v>1278</v>
      </c>
      <c r="D33" s="250" t="s">
        <v>648</v>
      </c>
      <c r="E33" s="250" t="s">
        <v>652</v>
      </c>
      <c r="F33" s="289">
        <v>8</v>
      </c>
      <c r="G33" s="250"/>
      <c r="H33" s="262"/>
      <c r="I33" s="262"/>
      <c r="J33" s="265"/>
      <c r="K33" s="262"/>
      <c r="L33" s="262"/>
    </row>
    <row r="34" spans="1:12">
      <c r="A34" s="247">
        <v>2511289</v>
      </c>
      <c r="B34" s="247">
        <v>1975708</v>
      </c>
      <c r="C34" s="277" t="s">
        <v>1279</v>
      </c>
      <c r="D34" s="265" t="s">
        <v>1280</v>
      </c>
      <c r="E34" s="265" t="s">
        <v>1281</v>
      </c>
      <c r="F34" s="289">
        <v>71</v>
      </c>
      <c r="G34" s="250"/>
      <c r="H34" s="262"/>
      <c r="I34" s="291"/>
      <c r="J34" s="265"/>
      <c r="K34" s="262"/>
      <c r="L34" s="262"/>
    </row>
    <row r="35" spans="1:12">
      <c r="A35" s="250">
        <v>2524474</v>
      </c>
      <c r="B35" s="250">
        <v>1975948</v>
      </c>
      <c r="C35" s="277" t="s">
        <v>1282</v>
      </c>
      <c r="D35" s="250" t="s">
        <v>1283</v>
      </c>
      <c r="E35" s="250" t="s">
        <v>1284</v>
      </c>
      <c r="F35" s="289">
        <v>45</v>
      </c>
      <c r="G35" s="250"/>
      <c r="H35" s="262"/>
      <c r="I35" s="291"/>
      <c r="J35" s="265"/>
      <c r="K35" s="262"/>
      <c r="L35" s="262"/>
    </row>
    <row r="36" spans="1:12">
      <c r="A36" s="248">
        <v>2491403</v>
      </c>
      <c r="B36" s="248">
        <v>1975955</v>
      </c>
      <c r="C36" s="277" t="s">
        <v>1285</v>
      </c>
      <c r="D36" s="248" t="s">
        <v>653</v>
      </c>
      <c r="E36" s="248" t="s">
        <v>654</v>
      </c>
      <c r="F36" s="289">
        <v>19</v>
      </c>
      <c r="G36" s="250"/>
      <c r="H36" s="262"/>
      <c r="I36" s="291"/>
      <c r="J36" s="265"/>
      <c r="K36" s="262"/>
      <c r="L36" s="262"/>
    </row>
    <row r="37" spans="1:12">
      <c r="A37" s="248">
        <v>2533818</v>
      </c>
      <c r="B37" s="248">
        <v>1975703</v>
      </c>
      <c r="C37" s="277" t="s">
        <v>1286</v>
      </c>
      <c r="D37" s="248" t="s">
        <v>1287</v>
      </c>
      <c r="E37" s="248" t="s">
        <v>1288</v>
      </c>
      <c r="F37" s="289">
        <v>53</v>
      </c>
      <c r="G37" s="250"/>
      <c r="H37" s="262"/>
      <c r="I37" s="291"/>
      <c r="J37" s="265"/>
      <c r="K37" s="262"/>
      <c r="L37" s="284"/>
    </row>
    <row r="38" spans="1:12">
      <c r="A38" s="248">
        <v>2518724</v>
      </c>
      <c r="B38" s="248">
        <v>1975928</v>
      </c>
      <c r="C38" s="277" t="s">
        <v>1289</v>
      </c>
      <c r="D38" s="248" t="s">
        <v>979</v>
      </c>
      <c r="E38" s="248" t="s">
        <v>1290</v>
      </c>
      <c r="F38" s="289">
        <v>1</v>
      </c>
      <c r="G38" s="250"/>
      <c r="H38" s="262"/>
      <c r="I38" s="291"/>
      <c r="J38" s="265"/>
      <c r="K38" s="262"/>
      <c r="L38" s="284"/>
    </row>
    <row r="39" spans="1:12">
      <c r="A39" s="250">
        <v>2519897</v>
      </c>
      <c r="B39" s="250">
        <v>1975921</v>
      </c>
      <c r="C39" s="277" t="s">
        <v>1291</v>
      </c>
      <c r="D39" s="250" t="s">
        <v>1027</v>
      </c>
      <c r="E39" s="250" t="s">
        <v>1028</v>
      </c>
      <c r="F39" s="421">
        <v>35</v>
      </c>
      <c r="G39" s="250" t="s">
        <v>1235</v>
      </c>
      <c r="H39" s="262"/>
      <c r="I39" s="262"/>
      <c r="J39" s="262"/>
      <c r="K39" s="262"/>
      <c r="L39" s="262"/>
    </row>
    <row r="40" spans="1:12">
      <c r="A40" s="249">
        <v>2517851</v>
      </c>
      <c r="B40" s="249">
        <v>1975573</v>
      </c>
      <c r="C40" s="294" t="s">
        <v>1292</v>
      </c>
      <c r="D40" s="248" t="s">
        <v>896</v>
      </c>
      <c r="E40" s="293" t="s">
        <v>656</v>
      </c>
      <c r="F40" s="289">
        <v>47</v>
      </c>
      <c r="G40" s="250"/>
      <c r="H40" s="262"/>
      <c r="I40" s="291"/>
      <c r="J40" s="265"/>
      <c r="K40" s="262"/>
      <c r="L40" s="262"/>
    </row>
    <row r="41" spans="1:12">
      <c r="A41" s="250">
        <v>2535745</v>
      </c>
      <c r="B41" s="250">
        <v>1975569</v>
      </c>
      <c r="C41" s="277" t="s">
        <v>1293</v>
      </c>
      <c r="D41" s="250" t="s">
        <v>642</v>
      </c>
      <c r="E41" s="250" t="s">
        <v>977</v>
      </c>
      <c r="F41" s="289">
        <v>73</v>
      </c>
      <c r="G41" s="250"/>
      <c r="H41" s="262"/>
      <c r="I41" s="262"/>
      <c r="J41" s="262"/>
      <c r="K41" s="262"/>
      <c r="L41" s="262"/>
    </row>
    <row r="42" spans="1:12">
      <c r="A42" s="247">
        <v>2536642</v>
      </c>
      <c r="B42" s="247">
        <v>1975705</v>
      </c>
      <c r="C42" s="277" t="s">
        <v>1294</v>
      </c>
      <c r="D42" s="271" t="s">
        <v>979</v>
      </c>
      <c r="E42" s="271" t="s">
        <v>980</v>
      </c>
      <c r="F42" s="292"/>
      <c r="G42" s="250"/>
      <c r="H42" s="262"/>
      <c r="I42" s="262"/>
      <c r="J42" s="262"/>
      <c r="K42" s="262"/>
      <c r="L42" s="262"/>
    </row>
    <row r="43" spans="1:12">
      <c r="A43" s="247">
        <v>2526582</v>
      </c>
      <c r="B43" s="247">
        <v>1976187</v>
      </c>
      <c r="C43" s="277" t="s">
        <v>1295</v>
      </c>
      <c r="D43" s="265" t="s">
        <v>982</v>
      </c>
      <c r="E43" s="265" t="s">
        <v>983</v>
      </c>
      <c r="F43" s="289">
        <v>78</v>
      </c>
      <c r="G43" s="250"/>
      <c r="H43" s="262"/>
      <c r="I43" s="291"/>
      <c r="J43" s="265"/>
      <c r="K43" s="262"/>
      <c r="L43" s="262"/>
    </row>
    <row r="44" spans="1:12">
      <c r="A44" s="247">
        <v>2462053</v>
      </c>
      <c r="B44" s="247">
        <v>1976681</v>
      </c>
      <c r="C44" s="277" t="s">
        <v>1296</v>
      </c>
      <c r="D44" s="247" t="s">
        <v>1148</v>
      </c>
      <c r="E44" s="247" t="s">
        <v>1152</v>
      </c>
      <c r="F44" s="289">
        <v>9</v>
      </c>
      <c r="G44" s="250"/>
      <c r="H44" s="262"/>
      <c r="I44" s="291"/>
      <c r="J44" s="265"/>
      <c r="K44" s="262"/>
      <c r="L44" s="284"/>
    </row>
    <row r="45" spans="1:12">
      <c r="A45" s="247">
        <v>2515231</v>
      </c>
      <c r="B45" s="247">
        <v>1976680</v>
      </c>
      <c r="C45" s="277" t="s">
        <v>1297</v>
      </c>
      <c r="D45" s="278" t="s">
        <v>1150</v>
      </c>
      <c r="E45" s="278" t="s">
        <v>1151</v>
      </c>
      <c r="F45" s="292"/>
      <c r="G45" s="250"/>
      <c r="H45" s="262"/>
      <c r="I45" s="291"/>
      <c r="J45" s="265"/>
      <c r="K45" s="262"/>
      <c r="L45" s="284"/>
    </row>
    <row r="46" spans="1:12">
      <c r="A46" s="247">
        <v>2458409</v>
      </c>
      <c r="B46" s="247">
        <v>1975552</v>
      </c>
      <c r="C46" s="277" t="s">
        <v>1298</v>
      </c>
      <c r="D46" s="278" t="s">
        <v>985</v>
      </c>
      <c r="E46" s="278" t="s">
        <v>986</v>
      </c>
      <c r="F46" s="292"/>
      <c r="G46" s="250"/>
      <c r="H46" s="262"/>
      <c r="I46" s="291"/>
      <c r="J46" s="265"/>
      <c r="K46" s="262"/>
      <c r="L46" s="284"/>
    </row>
    <row r="47" spans="1:12">
      <c r="A47" s="247">
        <v>2536524</v>
      </c>
      <c r="B47" s="247">
        <v>1976820</v>
      </c>
      <c r="C47" s="272" t="s">
        <v>1299</v>
      </c>
      <c r="D47" s="265" t="s">
        <v>988</v>
      </c>
      <c r="E47" s="265" t="s">
        <v>989</v>
      </c>
      <c r="F47" s="289">
        <v>35</v>
      </c>
      <c r="G47" s="264"/>
      <c r="H47" s="284"/>
      <c r="I47" s="284"/>
      <c r="J47" s="284"/>
      <c r="K47" s="284"/>
      <c r="L47" s="284"/>
    </row>
    <row r="48" spans="1:12">
      <c r="A48" s="247">
        <v>2529192</v>
      </c>
      <c r="B48" s="247">
        <v>1975706</v>
      </c>
      <c r="C48" s="277" t="s">
        <v>1300</v>
      </c>
      <c r="D48" s="247" t="s">
        <v>991</v>
      </c>
      <c r="E48" s="247" t="s">
        <v>992</v>
      </c>
      <c r="F48" s="289">
        <v>72</v>
      </c>
      <c r="G48" s="264"/>
      <c r="H48" s="284"/>
      <c r="I48" s="284"/>
      <c r="J48" s="284"/>
      <c r="K48" s="284"/>
      <c r="L48" s="284"/>
    </row>
    <row r="49" spans="1:12">
      <c r="A49" s="264"/>
      <c r="B49" s="264"/>
      <c r="C49" s="264"/>
      <c r="D49" s="264" t="s">
        <v>1301</v>
      </c>
      <c r="E49" s="264"/>
      <c r="F49" s="264"/>
      <c r="G49" s="264"/>
      <c r="H49" s="284"/>
      <c r="I49" s="284"/>
      <c r="J49" s="284"/>
      <c r="K49" s="284"/>
      <c r="L49" s="284"/>
    </row>
    <row r="50" spans="1:12">
      <c r="A50" s="264"/>
      <c r="B50" s="264"/>
      <c r="C50" s="264"/>
      <c r="D50" s="263" t="s">
        <v>1302</v>
      </c>
      <c r="E50" s="264"/>
      <c r="F50" s="264"/>
      <c r="G50" s="264"/>
      <c r="H50" s="284"/>
      <c r="I50" s="284"/>
      <c r="J50" s="284"/>
      <c r="K50" s="284"/>
      <c r="L50" s="284"/>
    </row>
    <row r="52" spans="1:12" ht="31.5" customHeight="1">
      <c r="A52" s="317">
        <v>2483229</v>
      </c>
      <c r="B52" s="317">
        <v>1975686</v>
      </c>
      <c r="C52" s="318"/>
      <c r="D52" s="401" t="s">
        <v>640</v>
      </c>
      <c r="E52" s="402" t="s">
        <v>641</v>
      </c>
      <c r="F52" s="321">
        <v>26</v>
      </c>
    </row>
    <row r="53" spans="1:12" ht="33.75" customHeight="1">
      <c r="A53" s="317">
        <v>2499856</v>
      </c>
      <c r="B53" s="317">
        <v>1975623</v>
      </c>
      <c r="C53" s="318"/>
      <c r="D53" s="401" t="s">
        <v>642</v>
      </c>
      <c r="E53" s="402" t="s">
        <v>643</v>
      </c>
      <c r="F53" s="321">
        <v>48</v>
      </c>
    </row>
    <row r="54" spans="1:12" ht="15.6">
      <c r="A54" s="317">
        <v>2488456</v>
      </c>
      <c r="B54" s="317">
        <v>1975685</v>
      </c>
      <c r="C54" s="318"/>
      <c r="D54" s="403" t="s">
        <v>644</v>
      </c>
      <c r="E54" s="403" t="s">
        <v>645</v>
      </c>
      <c r="F54" s="429">
        <v>8</v>
      </c>
      <c r="G54" t="s">
        <v>1303</v>
      </c>
    </row>
    <row r="55" spans="1:12" ht="15.6">
      <c r="A55" s="317">
        <v>2540841</v>
      </c>
      <c r="B55" s="317">
        <v>1975558</v>
      </c>
      <c r="C55" s="318"/>
      <c r="D55" s="401" t="s">
        <v>646</v>
      </c>
      <c r="E55" s="401" t="s">
        <v>647</v>
      </c>
      <c r="F55" s="321">
        <v>69</v>
      </c>
    </row>
    <row r="56" spans="1:12" ht="15.6">
      <c r="A56" s="317">
        <v>2505061</v>
      </c>
      <c r="B56" s="317">
        <v>1975689</v>
      </c>
      <c r="C56" s="318"/>
      <c r="D56" s="403" t="s">
        <v>648</v>
      </c>
      <c r="E56" s="403" t="s">
        <v>649</v>
      </c>
      <c r="F56" s="429">
        <v>32</v>
      </c>
      <c r="G56" t="s">
        <v>1304</v>
      </c>
    </row>
    <row r="57" spans="1:12" ht="15.6">
      <c r="A57" s="317">
        <v>2534798</v>
      </c>
      <c r="B57" s="317">
        <v>1975542</v>
      </c>
      <c r="C57" s="318"/>
      <c r="D57" s="403" t="s">
        <v>650</v>
      </c>
      <c r="E57" s="403" t="s">
        <v>651</v>
      </c>
      <c r="F57" s="429">
        <v>9</v>
      </c>
      <c r="G57" t="s">
        <v>1304</v>
      </c>
    </row>
    <row r="58" spans="1:12" ht="15.6">
      <c r="A58" s="317">
        <v>2480777</v>
      </c>
      <c r="B58" s="322">
        <v>1975963</v>
      </c>
      <c r="C58" s="318"/>
      <c r="D58" s="401" t="s">
        <v>1305</v>
      </c>
      <c r="E58" s="401" t="s">
        <v>1133</v>
      </c>
      <c r="F58" s="321">
        <v>67</v>
      </c>
    </row>
    <row r="59" spans="1:12" ht="15.6">
      <c r="A59" s="317">
        <v>2524440</v>
      </c>
      <c r="B59" s="322">
        <v>1975614</v>
      </c>
      <c r="C59" s="318"/>
      <c r="D59" s="403" t="s">
        <v>657</v>
      </c>
      <c r="E59" s="403" t="s">
        <v>658</v>
      </c>
      <c r="F59" s="429">
        <v>48</v>
      </c>
      <c r="G59" t="s">
        <v>1306</v>
      </c>
    </row>
    <row r="60" spans="1:12" ht="15.6">
      <c r="A60" s="317">
        <v>2519318</v>
      </c>
      <c r="B60" s="322">
        <v>1975622</v>
      </c>
      <c r="C60" s="318"/>
      <c r="D60" s="403" t="s">
        <v>298</v>
      </c>
      <c r="E60" s="403" t="s">
        <v>1134</v>
      </c>
      <c r="F60" s="324"/>
    </row>
    <row r="61" spans="1:12" ht="15.6">
      <c r="A61" s="317">
        <v>2533475</v>
      </c>
      <c r="B61" s="322">
        <v>1975577</v>
      </c>
      <c r="C61" s="318"/>
      <c r="D61" s="401" t="s">
        <v>1135</v>
      </c>
      <c r="E61" s="401" t="s">
        <v>1136</v>
      </c>
      <c r="F61" s="435">
        <v>21</v>
      </c>
      <c r="G61" t="s">
        <v>1307</v>
      </c>
    </row>
    <row r="62" spans="1:12" ht="15.6">
      <c r="A62" s="317">
        <v>2519241</v>
      </c>
      <c r="B62" s="322">
        <v>1975619</v>
      </c>
      <c r="C62" s="318"/>
      <c r="D62" s="403" t="s">
        <v>659</v>
      </c>
      <c r="E62" s="403" t="s">
        <v>1137</v>
      </c>
      <c r="F62" s="324"/>
    </row>
    <row r="63" spans="1:12" ht="15.6">
      <c r="A63" s="317">
        <v>2540369</v>
      </c>
      <c r="B63" s="322">
        <v>1976824</v>
      </c>
      <c r="C63" s="318"/>
      <c r="D63" s="401" t="s">
        <v>1138</v>
      </c>
      <c r="E63" s="401" t="s">
        <v>1139</v>
      </c>
      <c r="F63" s="321">
        <v>18</v>
      </c>
    </row>
    <row r="64" spans="1:12">
      <c r="D64" s="264" t="s">
        <v>1308</v>
      </c>
      <c r="E64" s="264"/>
    </row>
    <row r="65" spans="4:5">
      <c r="D65" s="263" t="s">
        <v>1309</v>
      </c>
      <c r="E65" s="264"/>
    </row>
  </sheetData>
  <hyperlinks>
    <hyperlink ref="C22" r:id="rId1" xr:uid="{00000000-0004-0000-1200-000000000000}"/>
    <hyperlink ref="C4" r:id="rId2" xr:uid="{00000000-0004-0000-1200-000001000000}"/>
    <hyperlink ref="C6" r:id="rId3" xr:uid="{00000000-0004-0000-1200-000002000000}"/>
    <hyperlink ref="C8" r:id="rId4" xr:uid="{00000000-0004-0000-1200-000003000000}"/>
    <hyperlink ref="C5" r:id="rId5" xr:uid="{00000000-0004-0000-1200-000004000000}"/>
    <hyperlink ref="C15" r:id="rId6" xr:uid="{00000000-0004-0000-1200-000005000000}"/>
    <hyperlink ref="C20" r:id="rId7" xr:uid="{00000000-0004-0000-1200-000006000000}"/>
    <hyperlink ref="C16" r:id="rId8" xr:uid="{00000000-0004-0000-1200-000007000000}"/>
    <hyperlink ref="C14" r:id="rId9" xr:uid="{00000000-0004-0000-1200-000008000000}"/>
    <hyperlink ref="C12" r:id="rId10" xr:uid="{00000000-0004-0000-1200-000009000000}"/>
    <hyperlink ref="C21" r:id="rId11" xr:uid="{00000000-0004-0000-1200-00000A000000}"/>
    <hyperlink ref="C18" r:id="rId12" xr:uid="{00000000-0004-0000-1200-00000B000000}"/>
    <hyperlink ref="C10" r:id="rId13" xr:uid="{00000000-0004-0000-1200-00000C000000}"/>
    <hyperlink ref="C32" r:id="rId14" xr:uid="{00000000-0004-0000-1200-00000D000000}"/>
    <hyperlink ref="C33" r:id="rId15" xr:uid="{00000000-0004-0000-1200-00000E000000}"/>
    <hyperlink ref="C34" r:id="rId16" xr:uid="{00000000-0004-0000-1200-00000F000000}"/>
    <hyperlink ref="C35" r:id="rId17" xr:uid="{00000000-0004-0000-1200-000010000000}"/>
    <hyperlink ref="C36" r:id="rId18" xr:uid="{00000000-0004-0000-1200-000011000000}"/>
    <hyperlink ref="C37" r:id="rId19" xr:uid="{00000000-0004-0000-1200-000012000000}"/>
    <hyperlink ref="C38" r:id="rId20" xr:uid="{00000000-0004-0000-1200-000013000000}"/>
    <hyperlink ref="C39" r:id="rId21" xr:uid="{00000000-0004-0000-1200-000014000000}"/>
    <hyperlink ref="C40" r:id="rId22" xr:uid="{00000000-0004-0000-1200-000015000000}"/>
    <hyperlink ref="C41" r:id="rId23" xr:uid="{00000000-0004-0000-1200-000016000000}"/>
    <hyperlink ref="C42" r:id="rId24" xr:uid="{00000000-0004-0000-1200-000017000000}"/>
    <hyperlink ref="C43" r:id="rId25" xr:uid="{00000000-0004-0000-1200-000018000000}"/>
    <hyperlink ref="C13" r:id="rId26" xr:uid="{00000000-0004-0000-1200-000019000000}"/>
    <hyperlink ref="C11" r:id="rId27" xr:uid="{00000000-0004-0000-1200-00001A000000}"/>
    <hyperlink ref="C3" r:id="rId28" xr:uid="{00000000-0004-0000-1200-00001B000000}"/>
    <hyperlink ref="C44" r:id="rId29" xr:uid="{00000000-0004-0000-1200-00001C000000}"/>
    <hyperlink ref="C45" r:id="rId30" xr:uid="{00000000-0004-0000-1200-00001D000000}"/>
    <hyperlink ref="C46" r:id="rId31" xr:uid="{00000000-0004-0000-1200-00001E000000}"/>
    <hyperlink ref="C17" r:id="rId32" xr:uid="{00000000-0004-0000-1200-00001F000000}"/>
    <hyperlink ref="C19" r:id="rId33" xr:uid="{00000000-0004-0000-1200-000020000000}"/>
    <hyperlink ref="C7" r:id="rId34" xr:uid="{00000000-0004-0000-1200-000021000000}"/>
    <hyperlink ref="C48" r:id="rId35" xr:uid="{00000000-0004-0000-1200-000022000000}"/>
    <hyperlink ref="C9" r:id="rId36" xr:uid="{00000000-0004-0000-1200-000023000000}"/>
    <hyperlink ref="C47" r:id="rId37" xr:uid="{00000000-0004-0000-1200-000024000000}"/>
  </hyperlinks>
  <pageMargins left="0.7" right="0.7" top="0.75" bottom="0.75" header="0.3" footer="0.3"/>
  <pageSetup paperSize="9" orientation="portrait" verticalDpi="0" r:id="rId38"/>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Q122"/>
  <sheetViews>
    <sheetView workbookViewId="0">
      <selection activeCell="H26" sqref="H26"/>
    </sheetView>
  </sheetViews>
  <sheetFormatPr defaultRowHeight="14.45"/>
  <cols>
    <col min="1" max="1" width="21.5703125" customWidth="1"/>
    <col min="2" max="2" width="30" customWidth="1"/>
    <col min="3" max="3" width="27.7109375" customWidth="1"/>
    <col min="4" max="4" width="20.7109375" customWidth="1"/>
    <col min="5" max="5" width="28" customWidth="1"/>
    <col min="6" max="15" width="20.7109375" customWidth="1"/>
  </cols>
  <sheetData>
    <row r="1" spans="1:17" ht="18.600000000000001">
      <c r="C1" s="306"/>
      <c r="D1" s="305"/>
      <c r="E1" s="305"/>
      <c r="F1" s="305"/>
      <c r="G1" s="305"/>
      <c r="H1" s="305"/>
      <c r="I1" s="305"/>
      <c r="J1" s="305"/>
      <c r="K1" s="305"/>
      <c r="L1" s="304"/>
      <c r="M1" s="304"/>
      <c r="N1" s="304"/>
      <c r="O1" s="304"/>
      <c r="P1" s="304"/>
      <c r="Q1" s="213"/>
    </row>
    <row r="2" spans="1:17">
      <c r="C2" s="264" t="s">
        <v>1162</v>
      </c>
      <c r="D2" s="263" t="s">
        <v>1163</v>
      </c>
      <c r="E2" s="267" t="s">
        <v>1164</v>
      </c>
      <c r="F2" s="268" t="s">
        <v>1165</v>
      </c>
      <c r="G2" s="264"/>
      <c r="H2" s="266"/>
      <c r="I2" s="266"/>
      <c r="J2" s="266"/>
      <c r="K2" s="266"/>
      <c r="L2" s="296"/>
      <c r="M2" s="296"/>
      <c r="N2" s="296"/>
      <c r="O2" s="296"/>
      <c r="P2" s="284"/>
      <c r="Q2" s="213"/>
    </row>
    <row r="3" spans="1:17">
      <c r="A3" s="426">
        <v>1973602</v>
      </c>
      <c r="B3" s="424">
        <v>2521796</v>
      </c>
      <c r="C3" s="269" t="s">
        <v>1310</v>
      </c>
      <c r="D3" s="265" t="s">
        <v>57</v>
      </c>
      <c r="E3" s="265" t="s">
        <v>483</v>
      </c>
      <c r="F3" s="270">
        <v>58</v>
      </c>
      <c r="G3" s="247"/>
      <c r="H3" s="264"/>
      <c r="I3" s="264"/>
      <c r="J3" s="264"/>
      <c r="K3" s="263"/>
      <c r="L3" s="263"/>
      <c r="M3" s="263"/>
      <c r="N3" s="284"/>
      <c r="O3" s="284"/>
      <c r="P3" s="284"/>
      <c r="Q3" s="213"/>
    </row>
    <row r="4" spans="1:17">
      <c r="A4" s="426">
        <v>1975650</v>
      </c>
      <c r="B4" s="426">
        <v>2530091</v>
      </c>
      <c r="C4" s="269" t="s">
        <v>1311</v>
      </c>
      <c r="D4" s="265" t="s">
        <v>65</v>
      </c>
      <c r="E4" s="265" t="s">
        <v>66</v>
      </c>
      <c r="F4" s="308">
        <v>56</v>
      </c>
      <c r="G4" s="248"/>
      <c r="H4" s="289"/>
      <c r="I4" s="264"/>
      <c r="J4" s="264"/>
      <c r="K4" s="264"/>
      <c r="L4" s="284"/>
      <c r="M4" s="284"/>
      <c r="N4" s="284"/>
      <c r="O4" s="264"/>
      <c r="P4" s="264"/>
      <c r="Q4" s="213"/>
    </row>
    <row r="5" spans="1:17">
      <c r="A5" s="426">
        <v>1976023</v>
      </c>
      <c r="B5" s="426">
        <v>2540909</v>
      </c>
      <c r="C5" s="272" t="s">
        <v>1312</v>
      </c>
      <c r="D5" s="265" t="s">
        <v>162</v>
      </c>
      <c r="E5" s="265" t="s">
        <v>162</v>
      </c>
      <c r="F5" s="276">
        <v>0</v>
      </c>
      <c r="G5" s="248"/>
      <c r="H5" s="289"/>
      <c r="I5" s="250"/>
      <c r="J5" s="264"/>
      <c r="K5" s="264"/>
      <c r="L5" s="284"/>
      <c r="M5" s="263"/>
      <c r="N5" s="284"/>
      <c r="O5" s="263"/>
      <c r="P5" s="303"/>
      <c r="Q5" s="213"/>
    </row>
    <row r="6" spans="1:17">
      <c r="A6" s="426">
        <v>1975097</v>
      </c>
      <c r="B6" s="426">
        <v>2537510</v>
      </c>
      <c r="C6" s="274" t="s">
        <v>1313</v>
      </c>
      <c r="D6" s="280" t="s">
        <v>156</v>
      </c>
      <c r="E6" s="281" t="s">
        <v>157</v>
      </c>
      <c r="F6" s="276">
        <v>2</v>
      </c>
      <c r="G6" s="248"/>
      <c r="H6" s="289"/>
      <c r="I6" s="250"/>
      <c r="J6" s="264"/>
      <c r="K6" s="250"/>
      <c r="L6" s="262"/>
      <c r="M6" s="265"/>
      <c r="N6" s="262"/>
      <c r="O6" s="265"/>
      <c r="P6" s="262"/>
      <c r="Q6" s="213"/>
    </row>
    <row r="7" spans="1:17">
      <c r="A7" s="426">
        <v>1975966</v>
      </c>
      <c r="B7" s="424">
        <v>2535550</v>
      </c>
      <c r="C7" s="269" t="s">
        <v>1314</v>
      </c>
      <c r="D7" s="248" t="s">
        <v>1144</v>
      </c>
      <c r="E7" s="248" t="s">
        <v>56</v>
      </c>
      <c r="F7" s="276">
        <v>90</v>
      </c>
      <c r="G7" s="247"/>
      <c r="H7" s="289"/>
      <c r="I7" s="250"/>
      <c r="J7" s="250"/>
      <c r="K7" s="250"/>
      <c r="L7" s="262"/>
      <c r="M7" s="262"/>
      <c r="N7" s="265"/>
      <c r="O7" s="262"/>
      <c r="P7" s="262"/>
      <c r="Q7" s="213"/>
    </row>
    <row r="8" spans="1:17">
      <c r="A8" s="426">
        <v>1975538</v>
      </c>
      <c r="B8" s="426">
        <v>2390611</v>
      </c>
      <c r="C8" s="277" t="s">
        <v>1315</v>
      </c>
      <c r="D8" s="248" t="s">
        <v>158</v>
      </c>
      <c r="E8" s="265" t="s">
        <v>159</v>
      </c>
      <c r="F8" s="276">
        <v>16</v>
      </c>
      <c r="G8" s="248"/>
      <c r="H8" s="289"/>
      <c r="I8" s="265"/>
      <c r="J8" s="250"/>
      <c r="K8" s="250"/>
      <c r="L8" s="262"/>
      <c r="M8" s="262"/>
      <c r="N8" s="262"/>
      <c r="O8" s="262"/>
      <c r="P8" s="262"/>
      <c r="Q8" s="213"/>
    </row>
    <row r="9" spans="1:17">
      <c r="A9" s="426">
        <v>1974606</v>
      </c>
      <c r="B9" s="424">
        <v>2519112</v>
      </c>
      <c r="C9" s="269" t="s">
        <v>1316</v>
      </c>
      <c r="D9" s="248" t="s">
        <v>493</v>
      </c>
      <c r="E9" s="248" t="s">
        <v>492</v>
      </c>
      <c r="F9" s="276">
        <v>84</v>
      </c>
      <c r="G9" s="247"/>
      <c r="H9" s="289"/>
      <c r="I9" s="250"/>
      <c r="J9" s="250"/>
      <c r="K9" s="250"/>
      <c r="L9" s="262"/>
      <c r="M9" s="262"/>
      <c r="N9" s="265"/>
      <c r="O9" s="262"/>
      <c r="P9" s="262"/>
      <c r="Q9" s="213"/>
    </row>
    <row r="10" spans="1:17">
      <c r="A10" s="426">
        <v>1975907</v>
      </c>
      <c r="B10" s="426">
        <v>2537412</v>
      </c>
      <c r="C10" s="272"/>
      <c r="D10" s="265" t="s">
        <v>1317</v>
      </c>
      <c r="E10" s="265" t="s">
        <v>168</v>
      </c>
      <c r="F10" s="276">
        <v>2</v>
      </c>
      <c r="G10" s="265"/>
      <c r="H10" s="289"/>
      <c r="I10" s="265"/>
      <c r="J10" s="250"/>
      <c r="K10" s="250"/>
      <c r="L10" s="262"/>
      <c r="M10" s="262"/>
      <c r="N10" s="262"/>
      <c r="O10" s="262"/>
      <c r="P10" s="262"/>
      <c r="Q10" s="213"/>
    </row>
    <row r="11" spans="1:17">
      <c r="A11" s="426">
        <v>1975903</v>
      </c>
      <c r="B11" s="426">
        <v>2529352</v>
      </c>
      <c r="C11" s="272"/>
      <c r="D11" s="265" t="s">
        <v>165</v>
      </c>
      <c r="E11" s="265" t="s">
        <v>166</v>
      </c>
      <c r="F11" s="276">
        <v>34</v>
      </c>
      <c r="G11" s="265"/>
      <c r="H11" s="289"/>
      <c r="I11" s="250"/>
      <c r="J11" s="250"/>
      <c r="K11" s="250"/>
      <c r="L11" s="262"/>
      <c r="M11" s="262"/>
      <c r="N11" s="265"/>
      <c r="O11" s="262"/>
      <c r="P11" s="262"/>
      <c r="Q11" s="213"/>
    </row>
    <row r="12" spans="1:17">
      <c r="A12" s="426">
        <v>1975351</v>
      </c>
      <c r="B12" s="426">
        <v>2540778</v>
      </c>
      <c r="C12" s="277" t="s">
        <v>1318</v>
      </c>
      <c r="D12" s="247" t="s">
        <v>160</v>
      </c>
      <c r="E12" s="247" t="s">
        <v>161</v>
      </c>
      <c r="F12" s="276">
        <v>22</v>
      </c>
      <c r="G12" s="248"/>
      <c r="H12" s="289"/>
      <c r="I12" s="250"/>
      <c r="J12" s="250"/>
      <c r="K12" s="250"/>
      <c r="L12" s="262"/>
      <c r="M12" s="262"/>
      <c r="N12" s="265"/>
      <c r="O12" s="265"/>
      <c r="P12" s="262"/>
      <c r="Q12" s="213"/>
    </row>
    <row r="13" spans="1:17">
      <c r="A13" s="426">
        <v>1975657</v>
      </c>
      <c r="B13" s="424">
        <v>2423752</v>
      </c>
      <c r="C13" s="269" t="s">
        <v>1319</v>
      </c>
      <c r="D13" s="265" t="s">
        <v>59</v>
      </c>
      <c r="E13" s="265" t="s">
        <v>60</v>
      </c>
      <c r="F13" s="276">
        <v>8</v>
      </c>
      <c r="G13" s="265"/>
      <c r="H13" s="289"/>
      <c r="I13" s="250"/>
      <c r="J13" s="250"/>
      <c r="K13" s="250"/>
      <c r="L13" s="262"/>
      <c r="M13" s="262"/>
      <c r="N13" s="265"/>
      <c r="O13" s="265"/>
      <c r="P13" s="262"/>
      <c r="Q13" s="213"/>
    </row>
    <row r="14" spans="1:17">
      <c r="A14" s="426">
        <v>1974377</v>
      </c>
      <c r="B14" s="424">
        <v>2499130</v>
      </c>
      <c r="C14" s="269" t="s">
        <v>1320</v>
      </c>
      <c r="D14" s="248" t="s">
        <v>61</v>
      </c>
      <c r="E14" s="279" t="s">
        <v>62</v>
      </c>
      <c r="F14" s="276">
        <v>66</v>
      </c>
      <c r="G14" s="248"/>
      <c r="H14" s="289"/>
      <c r="I14" s="250"/>
      <c r="J14" s="250"/>
      <c r="K14" s="250"/>
      <c r="L14" s="262"/>
      <c r="M14" s="262"/>
      <c r="N14" s="262"/>
      <c r="O14" s="265"/>
      <c r="P14" s="262"/>
      <c r="Q14" s="213"/>
    </row>
    <row r="15" spans="1:17">
      <c r="A15" s="426">
        <v>1975972</v>
      </c>
      <c r="B15" s="424">
        <v>2528461</v>
      </c>
      <c r="C15" s="269" t="s">
        <v>1321</v>
      </c>
      <c r="D15" s="248" t="s">
        <v>51</v>
      </c>
      <c r="E15" s="248" t="s">
        <v>52</v>
      </c>
      <c r="F15" s="276">
        <v>94</v>
      </c>
      <c r="G15" s="248"/>
      <c r="H15" s="289"/>
      <c r="I15" s="250"/>
      <c r="J15" s="250"/>
      <c r="K15" s="250"/>
      <c r="L15" s="262"/>
      <c r="M15" s="262"/>
      <c r="N15" s="265"/>
      <c r="O15" s="265"/>
      <c r="P15" s="262"/>
      <c r="Q15" s="213"/>
    </row>
    <row r="16" spans="1:17">
      <c r="A16" s="426">
        <v>1975656</v>
      </c>
      <c r="B16" s="426">
        <v>2390629</v>
      </c>
      <c r="C16" s="277" t="s">
        <v>1322</v>
      </c>
      <c r="D16" s="275" t="s">
        <v>67</v>
      </c>
      <c r="E16" s="311" t="s">
        <v>68</v>
      </c>
      <c r="F16" s="309"/>
      <c r="G16" s="248"/>
      <c r="H16" s="289"/>
      <c r="I16" s="250"/>
      <c r="J16" s="250"/>
      <c r="K16" s="250"/>
      <c r="L16" s="262"/>
      <c r="M16" s="262"/>
      <c r="N16" s="265"/>
      <c r="O16" s="265"/>
      <c r="P16" s="262"/>
      <c r="Q16" s="213"/>
    </row>
    <row r="17" spans="1:17">
      <c r="A17" s="426">
        <v>1975609</v>
      </c>
      <c r="B17" s="426">
        <v>2538516</v>
      </c>
      <c r="C17" s="272" t="s">
        <v>1323</v>
      </c>
      <c r="D17" s="290" t="s">
        <v>75</v>
      </c>
      <c r="E17" s="290" t="s">
        <v>76</v>
      </c>
      <c r="F17" s="309"/>
      <c r="G17" s="247"/>
      <c r="H17" s="289"/>
      <c r="I17" s="265"/>
      <c r="J17" s="250"/>
      <c r="K17" s="250"/>
      <c r="L17" s="262"/>
      <c r="M17" s="262"/>
      <c r="N17" s="265"/>
      <c r="O17" s="265"/>
      <c r="P17" s="262"/>
      <c r="Q17" s="213"/>
    </row>
    <row r="18" spans="1:17">
      <c r="A18" s="426">
        <v>1975687</v>
      </c>
      <c r="B18" s="426">
        <v>2534498</v>
      </c>
      <c r="C18" s="274" t="s">
        <v>1324</v>
      </c>
      <c r="D18" s="280" t="s">
        <v>163</v>
      </c>
      <c r="E18" s="281" t="s">
        <v>164</v>
      </c>
      <c r="F18" s="276">
        <v>34</v>
      </c>
      <c r="G18" s="265"/>
      <c r="H18" s="289"/>
      <c r="I18" s="265"/>
      <c r="J18" s="250"/>
      <c r="K18" s="250"/>
      <c r="L18" s="262"/>
      <c r="M18" s="262"/>
      <c r="N18" s="265"/>
      <c r="O18" s="265"/>
      <c r="P18" s="262"/>
      <c r="Q18" s="213"/>
    </row>
    <row r="19" spans="1:17">
      <c r="A19" s="426">
        <v>1976176</v>
      </c>
      <c r="B19" s="426">
        <v>2492725</v>
      </c>
      <c r="C19" s="282" t="s">
        <v>1325</v>
      </c>
      <c r="D19" s="275" t="s">
        <v>77</v>
      </c>
      <c r="E19" s="275" t="s">
        <v>502</v>
      </c>
      <c r="F19" s="309"/>
      <c r="G19" s="247"/>
      <c r="H19" s="289"/>
      <c r="I19" s="265"/>
      <c r="J19" s="250"/>
      <c r="K19" s="250"/>
      <c r="L19" s="262"/>
      <c r="M19" s="262"/>
      <c r="N19" s="265"/>
      <c r="O19" s="265"/>
      <c r="P19" s="262"/>
      <c r="Q19" s="213"/>
    </row>
    <row r="20" spans="1:17">
      <c r="A20" s="426">
        <v>1975631</v>
      </c>
      <c r="B20" s="426">
        <v>2506904</v>
      </c>
      <c r="C20" s="274" t="s">
        <v>1326</v>
      </c>
      <c r="D20" s="273" t="s">
        <v>73</v>
      </c>
      <c r="E20" s="310" t="s">
        <v>74</v>
      </c>
      <c r="F20" s="309"/>
      <c r="G20" s="248"/>
      <c r="H20" s="289"/>
      <c r="I20" s="265"/>
      <c r="J20" s="250"/>
      <c r="K20" s="250"/>
      <c r="L20" s="262"/>
      <c r="M20" s="262"/>
      <c r="N20" s="265"/>
      <c r="O20" s="265"/>
      <c r="P20" s="262"/>
      <c r="Q20" s="213"/>
    </row>
    <row r="21" spans="1:17">
      <c r="A21" s="426">
        <v>1974558</v>
      </c>
      <c r="B21" s="424">
        <v>2529262</v>
      </c>
      <c r="C21" s="282" t="s">
        <v>1327</v>
      </c>
      <c r="D21" s="275" t="s">
        <v>63</v>
      </c>
      <c r="E21" s="275" t="s">
        <v>64</v>
      </c>
      <c r="F21" s="309"/>
      <c r="G21" s="248"/>
      <c r="H21" s="289"/>
      <c r="I21" s="247"/>
      <c r="J21" s="250"/>
      <c r="K21" s="250"/>
      <c r="L21" s="262"/>
      <c r="M21" s="262"/>
      <c r="N21" s="265"/>
      <c r="O21" s="265"/>
      <c r="P21" s="262"/>
      <c r="Q21" s="213"/>
    </row>
    <row r="22" spans="1:17">
      <c r="A22" s="426">
        <v>1975366</v>
      </c>
      <c r="B22" s="426">
        <v>2474460</v>
      </c>
      <c r="C22" s="274" t="s">
        <v>1328</v>
      </c>
      <c r="D22" s="280" t="s">
        <v>71</v>
      </c>
      <c r="E22" s="281" t="s">
        <v>72</v>
      </c>
      <c r="F22" s="276">
        <v>42</v>
      </c>
      <c r="G22" s="250"/>
      <c r="H22" s="289"/>
      <c r="I22" s="247"/>
      <c r="J22" s="250"/>
      <c r="K22" s="250"/>
      <c r="L22" s="262"/>
      <c r="M22" s="262"/>
      <c r="N22" s="265"/>
      <c r="O22" s="265"/>
      <c r="P22" s="262"/>
      <c r="Q22" s="213"/>
    </row>
    <row r="23" spans="1:17">
      <c r="A23" s="426">
        <v>1970814</v>
      </c>
      <c r="B23" s="426">
        <v>2413537</v>
      </c>
      <c r="C23" s="274" t="s">
        <v>1329</v>
      </c>
      <c r="D23" s="273" t="s">
        <v>69</v>
      </c>
      <c r="E23" s="310" t="s">
        <v>70</v>
      </c>
      <c r="F23" s="309"/>
      <c r="G23" s="213"/>
      <c r="H23" s="289"/>
      <c r="I23" s="247"/>
      <c r="J23" s="250"/>
      <c r="K23" s="250"/>
      <c r="L23" s="262"/>
      <c r="M23" s="262"/>
      <c r="N23" s="265"/>
      <c r="O23" s="265"/>
      <c r="P23" s="262"/>
      <c r="Q23" s="213"/>
    </row>
    <row r="24" spans="1:17">
      <c r="A24" s="424">
        <v>1973113</v>
      </c>
      <c r="B24" s="424">
        <v>2517505</v>
      </c>
      <c r="C24" s="282" t="s">
        <v>1330</v>
      </c>
      <c r="D24" s="248" t="s">
        <v>49</v>
      </c>
      <c r="E24" s="279" t="s">
        <v>50</v>
      </c>
      <c r="F24" s="276">
        <v>72</v>
      </c>
      <c r="G24" s="264"/>
      <c r="H24" s="289"/>
      <c r="I24" s="422"/>
      <c r="J24" s="423"/>
      <c r="K24" s="424"/>
      <c r="L24" s="424"/>
      <c r="M24" s="262"/>
      <c r="N24" s="265"/>
      <c r="O24" s="265"/>
      <c r="P24" s="262"/>
      <c r="Q24" s="213"/>
    </row>
    <row r="25" spans="1:17">
      <c r="A25" s="426">
        <v>1876708</v>
      </c>
      <c r="B25" s="424">
        <v>2432950</v>
      </c>
      <c r="C25" s="269" t="s">
        <v>1331</v>
      </c>
      <c r="D25" s="248" t="s">
        <v>154</v>
      </c>
      <c r="E25" s="285" t="s">
        <v>155</v>
      </c>
      <c r="F25" s="276">
        <v>0</v>
      </c>
      <c r="G25" s="264"/>
      <c r="H25" s="289"/>
      <c r="I25" s="422"/>
      <c r="J25" s="422"/>
      <c r="K25" s="425"/>
      <c r="L25" s="425"/>
      <c r="M25" s="262"/>
      <c r="N25" s="265"/>
      <c r="O25" s="265"/>
      <c r="P25" s="262"/>
      <c r="Q25" s="213"/>
    </row>
    <row r="26" spans="1:17">
      <c r="F26" s="276"/>
      <c r="G26" s="247"/>
      <c r="H26" s="289"/>
      <c r="I26" s="422"/>
      <c r="J26" s="422"/>
      <c r="K26" s="425"/>
      <c r="L26" s="425"/>
      <c r="M26" s="262"/>
      <c r="N26" s="265"/>
      <c r="O26" s="265"/>
      <c r="P26" s="262"/>
      <c r="Q26" s="213"/>
    </row>
    <row r="27" spans="1:17">
      <c r="C27" s="264" t="s">
        <v>1332</v>
      </c>
      <c r="D27" s="263"/>
      <c r="E27" s="263"/>
      <c r="F27" s="276"/>
      <c r="G27" s="265"/>
      <c r="H27" s="289"/>
      <c r="I27" s="422"/>
      <c r="J27" s="422"/>
      <c r="K27" s="425"/>
      <c r="L27" s="425"/>
      <c r="M27" s="262"/>
      <c r="N27" s="265"/>
      <c r="O27" s="265"/>
      <c r="P27" s="262"/>
      <c r="Q27" s="213"/>
    </row>
    <row r="28" spans="1:17">
      <c r="C28" s="264" t="s">
        <v>1333</v>
      </c>
      <c r="D28" s="263"/>
      <c r="E28" s="263"/>
      <c r="F28" s="276"/>
      <c r="G28" s="264"/>
      <c r="H28" s="268"/>
      <c r="I28" s="422"/>
      <c r="J28" s="422"/>
      <c r="K28" s="425"/>
      <c r="L28" s="425"/>
      <c r="M28" s="296"/>
      <c r="N28" s="296"/>
      <c r="O28" s="296"/>
      <c r="P28" s="296"/>
      <c r="Q28" s="213"/>
    </row>
    <row r="29" spans="1:17">
      <c r="C29" s="272"/>
      <c r="D29" s="265"/>
      <c r="E29" s="265"/>
      <c r="F29" s="276"/>
      <c r="G29" s="213"/>
      <c r="H29" s="289"/>
      <c r="I29" s="422"/>
      <c r="J29" s="422"/>
      <c r="K29" s="425"/>
      <c r="L29" s="425"/>
      <c r="M29" s="263"/>
      <c r="N29" s="284"/>
      <c r="O29" s="284"/>
      <c r="P29" s="263"/>
      <c r="Q29" s="213"/>
    </row>
    <row r="30" spans="1:17">
      <c r="C30" s="250"/>
      <c r="D30" s="265"/>
      <c r="E30" s="265"/>
      <c r="F30" s="283"/>
      <c r="G30" s="213"/>
      <c r="H30" s="289"/>
      <c r="I30" s="422"/>
      <c r="J30" s="422"/>
      <c r="K30" s="425"/>
      <c r="L30" s="425"/>
      <c r="M30" s="284"/>
      <c r="N30" s="284"/>
      <c r="O30" s="264"/>
      <c r="P30" s="284"/>
      <c r="Q30" s="213"/>
    </row>
    <row r="31" spans="1:17">
      <c r="C31" s="263"/>
      <c r="D31" s="267"/>
      <c r="E31" s="267"/>
      <c r="F31" s="270"/>
      <c r="G31" s="264"/>
      <c r="H31" s="266"/>
      <c r="I31" s="422"/>
      <c r="J31" s="422"/>
      <c r="K31" s="425"/>
      <c r="L31" s="425"/>
      <c r="M31" s="263"/>
      <c r="N31" s="284"/>
      <c r="O31" s="263"/>
      <c r="P31" s="295"/>
      <c r="Q31" s="213"/>
    </row>
    <row r="32" spans="1:17">
      <c r="C32" s="264" t="s">
        <v>1162</v>
      </c>
      <c r="D32" s="263" t="s">
        <v>1163</v>
      </c>
      <c r="E32" s="267" t="s">
        <v>1164</v>
      </c>
      <c r="F32" s="268" t="s">
        <v>1165</v>
      </c>
      <c r="G32" s="250"/>
      <c r="H32" s="289"/>
      <c r="I32" s="422"/>
      <c r="J32" s="422"/>
      <c r="K32" s="425"/>
      <c r="L32" s="425"/>
      <c r="M32" s="291"/>
      <c r="N32" s="265"/>
      <c r="O32" s="262"/>
      <c r="P32" s="262"/>
      <c r="Q32" s="213"/>
    </row>
    <row r="33" spans="1:17">
      <c r="C33" s="277" t="s">
        <v>1334</v>
      </c>
      <c r="D33" s="265" t="s">
        <v>146</v>
      </c>
      <c r="E33" s="265" t="s">
        <v>251</v>
      </c>
      <c r="F33" s="283">
        <v>0</v>
      </c>
      <c r="G33" s="250"/>
      <c r="H33" s="289"/>
      <c r="I33" s="422"/>
      <c r="J33" s="422"/>
      <c r="K33" s="425"/>
      <c r="L33" s="425"/>
      <c r="M33" s="262"/>
      <c r="N33" s="265"/>
      <c r="O33" s="262"/>
      <c r="P33" s="262"/>
      <c r="Q33" s="213"/>
    </row>
    <row r="34" spans="1:17" ht="15.75" customHeight="1">
      <c r="C34" s="277" t="s">
        <v>1335</v>
      </c>
      <c r="D34" s="312" t="s">
        <v>144</v>
      </c>
      <c r="E34" s="313" t="s">
        <v>250</v>
      </c>
      <c r="F34" s="314"/>
      <c r="G34" s="265"/>
      <c r="H34" s="289"/>
      <c r="I34" s="422"/>
      <c r="J34" s="422"/>
      <c r="K34" s="425"/>
      <c r="L34" s="425"/>
      <c r="M34" s="291"/>
      <c r="N34" s="265"/>
      <c r="O34" s="262"/>
      <c r="P34" s="262"/>
      <c r="Q34" s="213"/>
    </row>
    <row r="35" spans="1:17">
      <c r="C35" s="277" t="s">
        <v>1336</v>
      </c>
      <c r="D35" s="247" t="s">
        <v>148</v>
      </c>
      <c r="E35" s="265" t="s">
        <v>256</v>
      </c>
      <c r="F35" s="270">
        <v>2</v>
      </c>
      <c r="G35" s="248" t="s">
        <v>1337</v>
      </c>
      <c r="H35" s="289"/>
      <c r="I35" s="422"/>
      <c r="J35" s="422"/>
      <c r="K35" s="425"/>
      <c r="L35" s="425"/>
      <c r="M35" s="291"/>
      <c r="N35" s="265"/>
      <c r="O35" s="262"/>
      <c r="P35" s="262"/>
      <c r="Q35" s="213"/>
    </row>
    <row r="36" spans="1:17">
      <c r="C36" s="274" t="s">
        <v>1338</v>
      </c>
      <c r="D36" s="280" t="s">
        <v>254</v>
      </c>
      <c r="E36" s="281" t="s">
        <v>253</v>
      </c>
      <c r="F36" s="286">
        <v>50</v>
      </c>
      <c r="G36" s="248" t="s">
        <v>1337</v>
      </c>
      <c r="H36" s="289"/>
      <c r="I36" s="422"/>
      <c r="J36" s="422"/>
      <c r="K36" s="425"/>
      <c r="L36" s="425"/>
      <c r="M36" s="291"/>
      <c r="N36" s="265"/>
      <c r="O36" s="262"/>
      <c r="P36" s="262"/>
      <c r="Q36" s="213"/>
    </row>
    <row r="37" spans="1:17">
      <c r="C37" s="277" t="s">
        <v>1339</v>
      </c>
      <c r="D37" s="248" t="s">
        <v>152</v>
      </c>
      <c r="E37" s="285" t="s">
        <v>252</v>
      </c>
      <c r="F37" s="286">
        <v>56</v>
      </c>
      <c r="G37" s="248" t="s">
        <v>1337</v>
      </c>
      <c r="H37" s="289"/>
      <c r="I37" s="422"/>
      <c r="J37" s="422"/>
      <c r="K37" s="425"/>
      <c r="L37" s="425"/>
      <c r="M37" s="291"/>
      <c r="N37" s="265"/>
      <c r="O37" s="262"/>
      <c r="P37" s="284"/>
      <c r="Q37" s="213"/>
    </row>
    <row r="38" spans="1:17">
      <c r="C38" s="272" t="s">
        <v>1340</v>
      </c>
      <c r="D38" s="248" t="s">
        <v>255</v>
      </c>
      <c r="E38" s="285" t="s">
        <v>151</v>
      </c>
      <c r="F38" s="286">
        <v>0</v>
      </c>
      <c r="G38" s="248"/>
      <c r="H38" s="289"/>
      <c r="I38" s="422"/>
      <c r="J38" s="422"/>
      <c r="K38" s="425"/>
      <c r="L38" s="425"/>
      <c r="M38" s="291"/>
      <c r="N38" s="265"/>
      <c r="O38" s="262"/>
      <c r="P38" s="284"/>
      <c r="Q38" s="213"/>
    </row>
    <row r="39" spans="1:17">
      <c r="C39" s="264" t="s">
        <v>1341</v>
      </c>
      <c r="D39" s="263"/>
      <c r="E39" s="263"/>
      <c r="F39" s="270"/>
      <c r="G39" s="250"/>
      <c r="H39" s="289"/>
      <c r="I39" s="250"/>
      <c r="J39" s="250"/>
      <c r="K39" s="250"/>
      <c r="L39" s="262"/>
      <c r="M39" s="262"/>
      <c r="N39" s="262"/>
      <c r="O39" s="262"/>
      <c r="P39" s="262"/>
      <c r="Q39" s="213"/>
    </row>
    <row r="40" spans="1:17">
      <c r="C40" s="264" t="s">
        <v>1342</v>
      </c>
      <c r="D40" s="263"/>
      <c r="E40" s="263"/>
      <c r="F40" s="270"/>
      <c r="G40" s="248"/>
      <c r="H40" s="289"/>
      <c r="I40" s="248"/>
      <c r="J40" s="250"/>
      <c r="K40" s="250"/>
      <c r="L40" s="262"/>
      <c r="M40" s="291"/>
      <c r="N40" s="265"/>
      <c r="O40" s="262"/>
      <c r="P40" s="262"/>
      <c r="Q40" s="213"/>
    </row>
    <row r="41" spans="1:17">
      <c r="C41" s="261"/>
      <c r="D41" s="261"/>
      <c r="E41" s="261"/>
      <c r="F41" s="276"/>
      <c r="G41" s="250"/>
      <c r="H41" s="289"/>
      <c r="I41" s="250"/>
      <c r="J41" s="250"/>
      <c r="K41" s="250"/>
      <c r="L41" s="262"/>
      <c r="M41" s="262"/>
      <c r="N41" s="262"/>
      <c r="O41" s="262"/>
      <c r="P41" s="262"/>
      <c r="Q41" s="213"/>
    </row>
    <row r="42" spans="1:17">
      <c r="C42" s="250"/>
      <c r="D42" s="260"/>
      <c r="E42" s="260"/>
      <c r="F42" s="276"/>
      <c r="G42" s="265"/>
      <c r="H42" s="289"/>
      <c r="I42" s="213"/>
      <c r="J42" s="213"/>
      <c r="K42" s="213"/>
      <c r="M42" s="262"/>
      <c r="N42" s="262"/>
      <c r="O42" s="262"/>
      <c r="P42" s="262"/>
      <c r="Q42" s="213"/>
    </row>
    <row r="43" spans="1:17">
      <c r="C43" s="250"/>
      <c r="D43" s="260"/>
      <c r="E43" s="260"/>
      <c r="F43" s="276"/>
      <c r="G43" s="265"/>
      <c r="H43" s="289"/>
      <c r="I43" s="213"/>
      <c r="J43" s="213"/>
      <c r="K43" s="213"/>
      <c r="M43" s="291"/>
      <c r="N43" s="265"/>
      <c r="O43" s="262"/>
      <c r="P43" s="262"/>
      <c r="Q43" s="213"/>
    </row>
    <row r="44" spans="1:17">
      <c r="C44" s="287"/>
      <c r="D44" s="248"/>
      <c r="E44" s="248"/>
      <c r="F44" s="276"/>
      <c r="G44" s="247"/>
      <c r="H44" s="289"/>
      <c r="I44" s="213"/>
      <c r="J44" s="213"/>
      <c r="K44" s="213"/>
      <c r="M44" s="291"/>
      <c r="N44" s="265"/>
      <c r="O44" s="262"/>
      <c r="P44" s="284"/>
      <c r="Q44" s="213"/>
    </row>
    <row r="45" spans="1:17">
      <c r="C45" s="264" t="s">
        <v>1162</v>
      </c>
      <c r="D45" s="263" t="s">
        <v>1163</v>
      </c>
      <c r="E45" s="267" t="s">
        <v>1164</v>
      </c>
      <c r="F45" s="268" t="s">
        <v>1165</v>
      </c>
      <c r="G45" s="247"/>
      <c r="H45" s="289"/>
      <c r="I45" s="213"/>
      <c r="J45" s="213"/>
      <c r="K45" s="213"/>
      <c r="M45" s="291"/>
      <c r="N45" s="265"/>
      <c r="O45" s="262"/>
      <c r="P45" s="284"/>
      <c r="Q45" s="213"/>
    </row>
    <row r="46" spans="1:17">
      <c r="A46" s="237">
        <v>1975133</v>
      </c>
      <c r="B46" s="338">
        <v>2488383</v>
      </c>
      <c r="C46" s="272" t="s">
        <v>1343</v>
      </c>
      <c r="D46" s="248" t="s">
        <v>401</v>
      </c>
      <c r="E46" s="248" t="s">
        <v>1123</v>
      </c>
      <c r="F46" s="283">
        <v>18</v>
      </c>
      <c r="G46" s="247"/>
      <c r="H46" s="289"/>
      <c r="I46" s="213"/>
      <c r="J46" s="213"/>
      <c r="K46" s="213"/>
      <c r="M46" s="291"/>
      <c r="N46" s="265"/>
      <c r="O46" s="262"/>
      <c r="P46" s="284"/>
      <c r="Q46" s="213"/>
    </row>
    <row r="47" spans="1:17">
      <c r="C47" s="272" t="s">
        <v>1344</v>
      </c>
      <c r="D47" s="248" t="s">
        <v>388</v>
      </c>
      <c r="E47" s="248" t="s">
        <v>1126</v>
      </c>
      <c r="F47" s="276">
        <v>44</v>
      </c>
      <c r="G47" s="248" t="s">
        <v>1337</v>
      </c>
      <c r="H47" s="289"/>
      <c r="I47" s="213"/>
      <c r="J47" s="213"/>
      <c r="K47" s="213"/>
      <c r="M47" s="284"/>
      <c r="N47" s="284"/>
      <c r="O47" s="284"/>
      <c r="P47" s="284"/>
      <c r="Q47" s="213"/>
    </row>
    <row r="48" spans="1:17" ht="15" thickBot="1">
      <c r="C48" s="272" t="s">
        <v>1345</v>
      </c>
      <c r="D48" s="248" t="s">
        <v>1128</v>
      </c>
      <c r="E48" s="248" t="s">
        <v>1129</v>
      </c>
      <c r="F48" s="276">
        <v>58</v>
      </c>
      <c r="G48" s="248" t="s">
        <v>1337</v>
      </c>
      <c r="H48" s="289"/>
      <c r="I48" s="213"/>
      <c r="J48" s="213"/>
      <c r="K48" s="213"/>
      <c r="M48" s="284"/>
      <c r="N48" s="284"/>
      <c r="O48" s="284"/>
      <c r="P48" s="284"/>
      <c r="Q48" s="213"/>
    </row>
    <row r="49" spans="1:17">
      <c r="A49" s="238">
        <v>1973356</v>
      </c>
      <c r="B49" s="253">
        <v>2522656</v>
      </c>
      <c r="C49" s="272" t="s">
        <v>1346</v>
      </c>
      <c r="D49" s="262" t="s">
        <v>383</v>
      </c>
      <c r="E49" s="262" t="s">
        <v>1122</v>
      </c>
      <c r="F49" s="276">
        <v>32</v>
      </c>
      <c r="G49" s="248" t="s">
        <v>1337</v>
      </c>
      <c r="H49" s="264"/>
      <c r="I49" s="213"/>
      <c r="J49" s="213"/>
      <c r="K49" s="213"/>
      <c r="M49" s="284"/>
      <c r="N49" s="284"/>
      <c r="O49" s="284"/>
      <c r="P49" s="284"/>
      <c r="Q49" s="213"/>
    </row>
    <row r="50" spans="1:17">
      <c r="C50" s="272" t="s">
        <v>1347</v>
      </c>
      <c r="D50" s="248" t="s">
        <v>367</v>
      </c>
      <c r="E50" s="279" t="s">
        <v>1127</v>
      </c>
      <c r="F50" s="276">
        <v>57</v>
      </c>
      <c r="G50" s="248" t="s">
        <v>1337</v>
      </c>
      <c r="H50" s="264"/>
      <c r="I50" s="213"/>
      <c r="J50" s="213"/>
      <c r="K50" s="213"/>
      <c r="M50" s="284"/>
      <c r="N50" s="284"/>
      <c r="O50" s="284"/>
      <c r="P50" s="284"/>
      <c r="Q50" s="213"/>
    </row>
    <row r="51" spans="1:17">
      <c r="A51" s="11">
        <v>1964667</v>
      </c>
      <c r="B51" s="36"/>
      <c r="C51" s="288" t="s">
        <v>1348</v>
      </c>
      <c r="D51" s="248" t="s">
        <v>408</v>
      </c>
      <c r="E51" s="279" t="s">
        <v>1125</v>
      </c>
      <c r="F51" s="276">
        <v>50</v>
      </c>
      <c r="G51" s="213"/>
      <c r="H51" s="213"/>
      <c r="I51" s="213"/>
      <c r="J51" s="213"/>
      <c r="K51" s="213"/>
      <c r="M51" s="213"/>
      <c r="N51" s="213"/>
      <c r="O51" s="213"/>
      <c r="P51" s="213"/>
      <c r="Q51" s="213"/>
    </row>
    <row r="52" spans="1:17">
      <c r="C52" s="288" t="s">
        <v>1349</v>
      </c>
      <c r="D52" s="290" t="s">
        <v>1130</v>
      </c>
      <c r="E52" s="275" t="s">
        <v>1131</v>
      </c>
      <c r="F52" s="309"/>
      <c r="G52" s="213"/>
      <c r="H52" s="213"/>
      <c r="I52" s="213"/>
      <c r="J52" s="213"/>
      <c r="K52" s="213"/>
      <c r="M52" s="213"/>
      <c r="N52" s="213"/>
      <c r="O52" s="213"/>
      <c r="P52" s="213"/>
      <c r="Q52" s="213"/>
    </row>
    <row r="53" spans="1:17">
      <c r="C53" s="272" t="s">
        <v>1350</v>
      </c>
      <c r="D53" s="248" t="s">
        <v>396</v>
      </c>
      <c r="E53" s="248" t="s">
        <v>1124</v>
      </c>
      <c r="F53" s="276">
        <v>6</v>
      </c>
      <c r="G53" s="213"/>
      <c r="H53" s="213"/>
      <c r="I53" s="213"/>
      <c r="J53" s="213"/>
      <c r="K53" s="213"/>
      <c r="L53" s="213"/>
      <c r="M53" s="213"/>
      <c r="N53" s="213"/>
      <c r="O53" s="213"/>
      <c r="P53" s="213"/>
      <c r="Q53" s="213"/>
    </row>
    <row r="54" spans="1:17">
      <c r="C54" s="264" t="s">
        <v>1351</v>
      </c>
      <c r="D54" s="263"/>
      <c r="E54" s="263"/>
      <c r="F54" s="262"/>
      <c r="G54" s="213"/>
      <c r="H54" s="213"/>
      <c r="I54" s="213"/>
      <c r="J54" s="213"/>
      <c r="K54" s="213"/>
      <c r="L54" s="213"/>
      <c r="M54" s="213"/>
      <c r="N54" s="213"/>
      <c r="O54" s="213"/>
      <c r="P54" s="213"/>
      <c r="Q54" s="213"/>
    </row>
    <row r="55" spans="1:17">
      <c r="C55" s="264" t="s">
        <v>1342</v>
      </c>
      <c r="D55" s="263"/>
      <c r="E55" s="263"/>
      <c r="F55" s="262"/>
      <c r="G55" s="213"/>
      <c r="H55" s="213"/>
      <c r="I55" s="213"/>
      <c r="J55" s="213"/>
      <c r="K55" s="213"/>
      <c r="L55" s="213"/>
      <c r="M55" s="213"/>
      <c r="N55" s="213"/>
      <c r="O55" s="213"/>
      <c r="P55" s="213"/>
      <c r="Q55" s="213"/>
    </row>
    <row r="56" spans="1:17">
      <c r="C56" s="213"/>
      <c r="D56" s="213"/>
      <c r="E56" s="213"/>
      <c r="F56" s="276"/>
      <c r="G56" s="213"/>
      <c r="H56" s="213"/>
      <c r="I56" s="213"/>
      <c r="J56" s="213"/>
      <c r="K56" s="213"/>
      <c r="L56" s="213"/>
      <c r="M56" s="213"/>
      <c r="N56" s="213"/>
      <c r="O56" s="213"/>
      <c r="P56" s="213"/>
      <c r="Q56" s="213"/>
    </row>
    <row r="57" spans="1:17">
      <c r="C57" s="264"/>
      <c r="D57" s="263"/>
      <c r="E57" s="263"/>
      <c r="F57" s="276"/>
      <c r="G57" s="213"/>
      <c r="H57" s="213"/>
      <c r="I57" s="213"/>
      <c r="J57" s="213"/>
      <c r="K57" s="213"/>
      <c r="L57" s="213"/>
      <c r="M57" s="213"/>
      <c r="N57" s="213"/>
      <c r="O57" s="213"/>
      <c r="P57" s="213"/>
      <c r="Q57" s="213"/>
    </row>
    <row r="58" spans="1:17">
      <c r="C58" s="264"/>
      <c r="D58" s="263"/>
      <c r="E58" s="263"/>
      <c r="F58" s="276"/>
      <c r="G58" s="213"/>
      <c r="H58" s="213"/>
      <c r="I58" s="213"/>
      <c r="J58" s="213"/>
      <c r="K58" s="213"/>
      <c r="L58" s="213"/>
      <c r="M58" s="213"/>
      <c r="N58" s="213"/>
      <c r="O58" s="213"/>
      <c r="P58" s="213"/>
      <c r="Q58" s="213"/>
    </row>
    <row r="59" spans="1:17">
      <c r="C59" s="272"/>
      <c r="D59" s="265"/>
      <c r="E59" s="265"/>
      <c r="F59" s="276"/>
      <c r="G59" s="213"/>
      <c r="H59" s="213"/>
      <c r="I59" s="213"/>
      <c r="J59" s="213"/>
      <c r="K59" s="213"/>
      <c r="L59" s="213"/>
      <c r="M59" s="213"/>
      <c r="N59" s="213"/>
      <c r="O59" s="213"/>
      <c r="P59" s="213"/>
      <c r="Q59" s="213"/>
    </row>
    <row r="60" spans="1:17">
      <c r="C60" s="250"/>
      <c r="D60" s="265"/>
      <c r="E60" s="265"/>
      <c r="F60" s="283"/>
      <c r="G60" s="213"/>
      <c r="H60" s="213"/>
      <c r="I60" s="213"/>
      <c r="J60" s="213"/>
      <c r="K60" s="213"/>
      <c r="L60" s="213"/>
      <c r="M60" s="213"/>
      <c r="N60" s="213"/>
      <c r="O60" s="213"/>
      <c r="P60" s="213"/>
      <c r="Q60" s="213"/>
    </row>
    <row r="61" spans="1:17">
      <c r="C61" s="263"/>
      <c r="D61" s="267"/>
      <c r="E61" s="267"/>
      <c r="F61" s="270"/>
      <c r="G61" s="213"/>
      <c r="H61" s="213"/>
      <c r="I61" s="213"/>
      <c r="J61" s="213"/>
      <c r="K61" s="213"/>
      <c r="L61" s="213"/>
      <c r="M61" s="213"/>
      <c r="N61" s="213"/>
      <c r="O61" s="213"/>
      <c r="P61" s="213"/>
      <c r="Q61" s="213"/>
    </row>
    <row r="62" spans="1:17">
      <c r="C62" s="264"/>
      <c r="D62" s="263"/>
      <c r="E62" s="267"/>
      <c r="F62" s="268"/>
      <c r="G62" s="213"/>
      <c r="H62" s="213"/>
      <c r="I62" s="213"/>
      <c r="J62" s="213"/>
      <c r="K62" s="213"/>
      <c r="L62" s="213"/>
      <c r="M62" s="213"/>
      <c r="N62" s="213"/>
      <c r="O62" s="213"/>
      <c r="P62" s="213"/>
      <c r="Q62" s="213"/>
    </row>
    <row r="63" spans="1:17">
      <c r="C63" s="277"/>
      <c r="D63" s="265"/>
      <c r="E63" s="265"/>
      <c r="F63" s="283"/>
      <c r="G63" s="213"/>
      <c r="H63" s="213"/>
      <c r="I63" s="213"/>
      <c r="J63" s="213"/>
      <c r="K63" s="213"/>
      <c r="L63" s="213"/>
      <c r="M63" s="213"/>
      <c r="N63" s="213"/>
      <c r="O63" s="213"/>
      <c r="P63" s="213"/>
      <c r="Q63" s="213"/>
    </row>
    <row r="64" spans="1:17">
      <c r="C64" s="277"/>
      <c r="D64" s="262"/>
      <c r="E64" s="315"/>
      <c r="F64" s="308"/>
      <c r="G64" s="213"/>
      <c r="H64" s="213"/>
      <c r="I64" s="213"/>
      <c r="J64" s="213"/>
      <c r="K64" s="213"/>
      <c r="L64" s="213"/>
      <c r="M64" s="213"/>
      <c r="N64" s="213"/>
      <c r="O64" s="213"/>
      <c r="P64" s="213"/>
      <c r="Q64" s="213"/>
    </row>
    <row r="65" spans="3:17">
      <c r="C65" s="277"/>
      <c r="D65" s="247"/>
      <c r="E65" s="265"/>
      <c r="F65" s="270"/>
      <c r="G65" s="213"/>
      <c r="H65" s="213"/>
      <c r="I65" s="213"/>
      <c r="J65" s="213"/>
      <c r="K65" s="213"/>
      <c r="L65" s="213"/>
      <c r="M65" s="213"/>
      <c r="N65" s="213"/>
      <c r="O65" s="213"/>
      <c r="P65" s="213"/>
      <c r="Q65" s="213"/>
    </row>
    <row r="66" spans="3:17">
      <c r="C66" s="274"/>
      <c r="D66" s="280"/>
      <c r="E66" s="281"/>
      <c r="F66" s="286"/>
      <c r="G66" s="213"/>
      <c r="H66" s="213"/>
      <c r="I66" s="213"/>
      <c r="J66" s="213"/>
      <c r="K66" s="213"/>
      <c r="L66" s="213"/>
      <c r="M66" s="213"/>
      <c r="N66" s="213"/>
      <c r="O66" s="213"/>
      <c r="P66" s="213"/>
      <c r="Q66" s="213"/>
    </row>
    <row r="67" spans="3:17">
      <c r="C67" s="277"/>
      <c r="D67" s="265"/>
      <c r="E67" s="279"/>
      <c r="F67" s="286"/>
      <c r="G67" s="213"/>
      <c r="H67" s="213"/>
      <c r="I67" s="213"/>
      <c r="J67" s="213"/>
      <c r="K67" s="213"/>
      <c r="L67" s="213"/>
      <c r="M67" s="213"/>
      <c r="N67" s="213"/>
      <c r="O67" s="213"/>
      <c r="P67" s="213"/>
      <c r="Q67" s="213"/>
    </row>
    <row r="68" spans="3:17">
      <c r="C68" s="272"/>
      <c r="D68" s="248"/>
      <c r="E68" s="285"/>
      <c r="F68" s="286"/>
      <c r="G68" s="213"/>
      <c r="H68" s="213"/>
      <c r="I68" s="213"/>
      <c r="J68" s="213"/>
      <c r="K68" s="213"/>
      <c r="L68" s="213"/>
      <c r="M68" s="213"/>
      <c r="N68" s="213"/>
      <c r="O68" s="213"/>
      <c r="P68" s="213"/>
      <c r="Q68" s="213"/>
    </row>
    <row r="69" spans="3:17">
      <c r="C69" s="264"/>
      <c r="D69" s="263"/>
      <c r="E69" s="263"/>
      <c r="F69" s="270"/>
      <c r="G69" s="213"/>
      <c r="H69" s="213"/>
      <c r="I69" s="213"/>
      <c r="J69" s="213"/>
      <c r="K69" s="213"/>
      <c r="L69" s="213"/>
      <c r="M69" s="213"/>
      <c r="N69" s="213"/>
      <c r="O69" s="213"/>
      <c r="P69" s="213"/>
      <c r="Q69" s="213"/>
    </row>
    <row r="70" spans="3:17">
      <c r="C70" s="264"/>
      <c r="D70" s="263"/>
      <c r="E70" s="263"/>
      <c r="F70" s="270"/>
      <c r="G70" s="213"/>
      <c r="H70" s="213"/>
      <c r="I70" s="213"/>
      <c r="J70" s="213"/>
      <c r="K70" s="213"/>
      <c r="L70" s="213"/>
      <c r="M70" s="213"/>
      <c r="N70" s="213"/>
      <c r="O70" s="213"/>
      <c r="P70" s="213"/>
      <c r="Q70" s="213"/>
    </row>
    <row r="71" spans="3:17">
      <c r="C71" s="261"/>
      <c r="D71" s="261"/>
      <c r="E71" s="261"/>
      <c r="F71" s="276"/>
      <c r="G71" s="213"/>
      <c r="H71" s="213"/>
      <c r="I71" s="213"/>
      <c r="J71" s="213"/>
      <c r="K71" s="213"/>
      <c r="L71" s="213"/>
      <c r="M71" s="213"/>
      <c r="N71" s="213"/>
      <c r="O71" s="213"/>
      <c r="P71" s="213"/>
      <c r="Q71" s="213"/>
    </row>
    <row r="72" spans="3:17">
      <c r="C72" s="250"/>
      <c r="D72" s="260"/>
      <c r="E72" s="260"/>
      <c r="F72" s="276"/>
      <c r="G72" s="213"/>
      <c r="H72" s="213"/>
      <c r="I72" s="213"/>
      <c r="J72" s="213"/>
      <c r="K72" s="213"/>
      <c r="L72" s="213"/>
      <c r="M72" s="213"/>
      <c r="N72" s="213"/>
      <c r="O72" s="213"/>
      <c r="P72" s="213"/>
      <c r="Q72" s="213"/>
    </row>
    <row r="73" spans="3:17">
      <c r="C73" s="250"/>
      <c r="D73" s="260"/>
      <c r="E73" s="260"/>
      <c r="F73" s="276"/>
      <c r="G73" s="213"/>
      <c r="H73" s="213"/>
      <c r="I73" s="213"/>
      <c r="J73" s="213"/>
      <c r="K73" s="213"/>
      <c r="L73" s="213"/>
      <c r="M73" s="213"/>
      <c r="N73" s="213"/>
      <c r="O73" s="213"/>
      <c r="P73" s="213"/>
      <c r="Q73" s="213"/>
    </row>
    <row r="74" spans="3:17">
      <c r="C74" s="287"/>
      <c r="D74" s="248"/>
      <c r="E74" s="248"/>
      <c r="F74" s="276"/>
      <c r="G74" s="213"/>
      <c r="H74" s="213"/>
      <c r="I74" s="213"/>
      <c r="J74" s="213"/>
      <c r="K74" s="213"/>
      <c r="L74" s="213"/>
      <c r="M74" s="213"/>
      <c r="N74" s="213"/>
      <c r="O74" s="213"/>
      <c r="P74" s="213"/>
      <c r="Q74" s="213"/>
    </row>
    <row r="75" spans="3:17">
      <c r="C75" s="264"/>
      <c r="D75" s="263"/>
      <c r="E75" s="267"/>
      <c r="F75" s="268"/>
      <c r="G75" s="213"/>
      <c r="H75" s="213"/>
      <c r="I75" s="213"/>
      <c r="J75" s="213"/>
      <c r="K75" s="213"/>
      <c r="L75" s="213"/>
      <c r="M75" s="213"/>
      <c r="N75" s="213"/>
      <c r="O75" s="213"/>
      <c r="P75" s="213"/>
      <c r="Q75" s="213"/>
    </row>
    <row r="76" spans="3:17">
      <c r="C76" s="272"/>
      <c r="D76" s="248"/>
      <c r="E76" s="248"/>
      <c r="F76" s="283"/>
      <c r="G76" s="213"/>
      <c r="H76" s="213"/>
      <c r="I76" s="213"/>
      <c r="J76" s="213"/>
      <c r="K76" s="213"/>
      <c r="L76" s="213"/>
      <c r="M76" s="213"/>
      <c r="N76" s="213"/>
      <c r="O76" s="213"/>
      <c r="P76" s="213"/>
      <c r="Q76" s="213"/>
    </row>
    <row r="77" spans="3:17">
      <c r="C77" s="272"/>
      <c r="D77" s="248"/>
      <c r="E77" s="248"/>
      <c r="F77" s="276"/>
      <c r="G77" s="213"/>
      <c r="H77" s="213"/>
      <c r="I77" s="213"/>
      <c r="J77" s="213"/>
      <c r="K77" s="213"/>
      <c r="L77" s="213"/>
      <c r="M77" s="213"/>
      <c r="N77" s="213"/>
      <c r="O77" s="213"/>
      <c r="P77" s="213"/>
      <c r="Q77" s="213"/>
    </row>
    <row r="78" spans="3:17">
      <c r="C78" s="272"/>
      <c r="D78" s="248"/>
      <c r="E78" s="248"/>
      <c r="F78" s="276"/>
      <c r="G78" s="213"/>
      <c r="H78" s="213"/>
      <c r="I78" s="213"/>
      <c r="J78" s="213"/>
      <c r="K78" s="213"/>
      <c r="L78" s="213"/>
      <c r="M78" s="213"/>
      <c r="N78" s="213"/>
      <c r="O78" s="213"/>
      <c r="P78" s="213"/>
      <c r="Q78" s="213"/>
    </row>
    <row r="79" spans="3:17">
      <c r="C79" s="272"/>
      <c r="D79" s="262"/>
      <c r="E79" s="262"/>
      <c r="F79" s="276"/>
      <c r="G79" s="213"/>
      <c r="H79" s="213"/>
      <c r="I79" s="213"/>
      <c r="J79" s="213"/>
      <c r="K79" s="213"/>
      <c r="L79" s="213"/>
      <c r="M79" s="213"/>
      <c r="N79" s="213"/>
      <c r="O79" s="213"/>
      <c r="P79" s="213"/>
      <c r="Q79" s="213"/>
    </row>
    <row r="80" spans="3:17">
      <c r="C80" s="272"/>
      <c r="D80" s="248"/>
      <c r="E80" s="248"/>
      <c r="F80" s="276"/>
      <c r="G80" s="213"/>
      <c r="H80" s="213"/>
      <c r="I80" s="213"/>
      <c r="J80" s="213"/>
      <c r="K80" s="213"/>
      <c r="L80" s="213"/>
      <c r="M80" s="213"/>
      <c r="N80" s="213"/>
      <c r="O80" s="213"/>
      <c r="P80" s="213"/>
      <c r="Q80" s="213"/>
    </row>
    <row r="81" spans="3:17">
      <c r="C81" s="288"/>
      <c r="D81" s="248"/>
      <c r="E81" s="279"/>
      <c r="F81" s="276"/>
      <c r="G81" s="213"/>
      <c r="H81" s="213"/>
      <c r="I81" s="213"/>
      <c r="J81" s="213"/>
      <c r="K81" s="213"/>
      <c r="L81" s="213"/>
      <c r="M81" s="213"/>
      <c r="N81" s="213"/>
      <c r="O81" s="213"/>
      <c r="P81" s="213"/>
      <c r="Q81" s="213"/>
    </row>
    <row r="82" spans="3:17">
      <c r="C82" s="288"/>
      <c r="D82" s="265"/>
      <c r="E82" s="248"/>
      <c r="F82" s="276"/>
      <c r="G82" s="213"/>
      <c r="H82" s="213"/>
      <c r="I82" s="213"/>
      <c r="J82" s="213"/>
      <c r="K82" s="213"/>
      <c r="L82" s="213"/>
      <c r="M82" s="213"/>
      <c r="N82" s="213"/>
      <c r="O82" s="213"/>
      <c r="P82" s="213"/>
      <c r="Q82" s="213"/>
    </row>
    <row r="83" spans="3:17">
      <c r="C83" s="272"/>
      <c r="D83" s="248"/>
      <c r="E83" s="248"/>
      <c r="F83" s="276"/>
      <c r="G83" s="213"/>
      <c r="H83" s="213"/>
      <c r="I83" s="213"/>
      <c r="J83" s="213"/>
      <c r="K83" s="213"/>
      <c r="L83" s="213"/>
      <c r="M83" s="213"/>
      <c r="N83" s="213"/>
      <c r="O83" s="213"/>
      <c r="P83" s="213"/>
      <c r="Q83" s="213"/>
    </row>
    <row r="84" spans="3:17">
      <c r="C84" s="264"/>
      <c r="D84" s="263"/>
      <c r="E84" s="263"/>
      <c r="F84" s="262"/>
      <c r="G84" s="213"/>
      <c r="H84" s="213"/>
      <c r="I84" s="213"/>
      <c r="J84" s="213"/>
      <c r="K84" s="213"/>
      <c r="L84" s="213"/>
      <c r="M84" s="213"/>
      <c r="N84" s="213"/>
      <c r="O84" s="213"/>
      <c r="P84" s="213"/>
      <c r="Q84" s="213"/>
    </row>
    <row r="85" spans="3:17">
      <c r="C85" s="264"/>
      <c r="D85" s="263"/>
      <c r="E85" s="263"/>
      <c r="F85" s="262"/>
      <c r="G85" s="213"/>
      <c r="H85" s="213"/>
      <c r="I85" s="213"/>
      <c r="J85" s="213"/>
      <c r="K85" s="213"/>
      <c r="L85" s="213"/>
      <c r="M85" s="213"/>
      <c r="N85" s="213"/>
      <c r="O85" s="213"/>
      <c r="P85" s="213"/>
      <c r="Q85" s="213"/>
    </row>
    <row r="86" spans="3:17">
      <c r="C86" s="213"/>
      <c r="D86" s="213"/>
      <c r="E86" s="213"/>
      <c r="F86" s="213"/>
      <c r="G86" s="213"/>
      <c r="H86" s="213"/>
      <c r="I86" s="213"/>
      <c r="J86" s="213"/>
      <c r="K86" s="213"/>
      <c r="L86" s="213"/>
      <c r="M86" s="213"/>
      <c r="N86" s="213"/>
      <c r="O86" s="213"/>
      <c r="P86" s="213"/>
      <c r="Q86" s="213"/>
    </row>
    <row r="87" spans="3:17">
      <c r="C87" s="213"/>
      <c r="D87" s="213"/>
      <c r="E87" s="213"/>
      <c r="F87" s="213"/>
      <c r="G87" s="213"/>
      <c r="H87" s="213"/>
      <c r="I87" s="213"/>
      <c r="J87" s="213"/>
      <c r="K87" s="213"/>
      <c r="L87" s="213"/>
      <c r="M87" s="213"/>
      <c r="N87" s="213"/>
      <c r="O87" s="213"/>
      <c r="P87" s="213"/>
      <c r="Q87" s="213"/>
    </row>
    <row r="88" spans="3:17">
      <c r="C88" s="213"/>
      <c r="D88" s="213"/>
      <c r="E88" s="213"/>
      <c r="F88" s="213"/>
      <c r="G88" s="213"/>
      <c r="H88" s="213"/>
      <c r="I88" s="213"/>
      <c r="J88" s="213"/>
      <c r="K88" s="213"/>
      <c r="L88" s="213"/>
      <c r="M88" s="213"/>
      <c r="N88" s="213"/>
      <c r="O88" s="213"/>
      <c r="P88" s="213"/>
      <c r="Q88" s="213"/>
    </row>
    <row r="89" spans="3:17">
      <c r="C89" s="213"/>
      <c r="D89" s="213"/>
      <c r="E89" s="213"/>
      <c r="F89" s="213"/>
      <c r="G89" s="213"/>
      <c r="H89" s="213"/>
      <c r="I89" s="213"/>
      <c r="J89" s="213"/>
      <c r="K89" s="213"/>
      <c r="L89" s="213"/>
      <c r="M89" s="213"/>
      <c r="N89" s="213"/>
      <c r="O89" s="213"/>
      <c r="P89" s="213"/>
      <c r="Q89" s="213"/>
    </row>
    <row r="90" spans="3:17">
      <c r="C90" s="213"/>
      <c r="D90" s="213"/>
      <c r="E90" s="213"/>
      <c r="F90" s="213"/>
      <c r="G90" s="213"/>
      <c r="H90" s="213"/>
      <c r="I90" s="213"/>
      <c r="J90" s="213"/>
      <c r="K90" s="213"/>
      <c r="L90" s="213"/>
      <c r="M90" s="213"/>
      <c r="N90" s="213"/>
      <c r="O90" s="213"/>
      <c r="P90" s="213"/>
      <c r="Q90" s="213"/>
    </row>
    <row r="91" spans="3:17">
      <c r="C91" s="213"/>
      <c r="D91" s="213"/>
      <c r="E91" s="213"/>
      <c r="F91" s="213"/>
      <c r="G91" s="213"/>
      <c r="H91" s="213"/>
      <c r="I91" s="213"/>
      <c r="J91" s="213"/>
      <c r="K91" s="213"/>
      <c r="L91" s="213"/>
      <c r="M91" s="213"/>
      <c r="N91" s="213"/>
      <c r="O91" s="213"/>
      <c r="P91" s="213"/>
      <c r="Q91" s="213"/>
    </row>
    <row r="92" spans="3:17">
      <c r="C92" s="213"/>
      <c r="D92" s="213"/>
      <c r="E92" s="213"/>
      <c r="F92" s="213"/>
      <c r="G92" s="213"/>
      <c r="H92" s="213"/>
      <c r="I92" s="213"/>
      <c r="J92" s="213"/>
      <c r="K92" s="213"/>
      <c r="L92" s="213"/>
      <c r="M92" s="213"/>
      <c r="N92" s="213"/>
      <c r="O92" s="213"/>
      <c r="P92" s="213"/>
      <c r="Q92" s="213"/>
    </row>
    <row r="93" spans="3:17">
      <c r="C93" s="213"/>
      <c r="D93" s="213"/>
      <c r="E93" s="213"/>
      <c r="F93" s="213"/>
      <c r="G93" s="213"/>
      <c r="H93" s="213"/>
      <c r="I93" s="213"/>
      <c r="J93" s="213"/>
      <c r="K93" s="213"/>
      <c r="L93" s="213"/>
      <c r="M93" s="213"/>
      <c r="N93" s="213"/>
      <c r="O93" s="213"/>
      <c r="P93" s="213"/>
      <c r="Q93" s="213"/>
    </row>
    <row r="94" spans="3:17">
      <c r="C94" s="213"/>
      <c r="D94" s="213"/>
      <c r="E94" s="213"/>
      <c r="F94" s="213"/>
      <c r="G94" s="213"/>
      <c r="H94" s="213"/>
      <c r="I94" s="213"/>
      <c r="J94" s="213"/>
      <c r="K94" s="213"/>
      <c r="L94" s="213"/>
      <c r="M94" s="213"/>
      <c r="N94" s="213"/>
      <c r="O94" s="213"/>
      <c r="P94" s="213"/>
      <c r="Q94" s="213"/>
    </row>
    <row r="95" spans="3:17">
      <c r="C95" s="213"/>
      <c r="D95" s="213"/>
      <c r="E95" s="213"/>
      <c r="F95" s="213"/>
      <c r="G95" s="213"/>
      <c r="H95" s="213"/>
      <c r="I95" s="213"/>
      <c r="J95" s="213"/>
      <c r="K95" s="213"/>
      <c r="L95" s="213"/>
      <c r="M95" s="213"/>
      <c r="N95" s="213"/>
      <c r="O95" s="213"/>
      <c r="P95" s="213"/>
      <c r="Q95" s="213"/>
    </row>
    <row r="96" spans="3:17">
      <c r="C96" s="213"/>
      <c r="D96" s="213"/>
      <c r="E96" s="213"/>
      <c r="F96" s="213"/>
      <c r="G96" s="213"/>
      <c r="H96" s="213"/>
      <c r="I96" s="213"/>
      <c r="J96" s="213"/>
      <c r="K96" s="213"/>
      <c r="L96" s="213"/>
      <c r="M96" s="213"/>
      <c r="N96" s="213"/>
      <c r="O96" s="213"/>
      <c r="P96" s="213"/>
      <c r="Q96" s="213"/>
    </row>
    <row r="97" spans="3:17">
      <c r="C97" s="213"/>
      <c r="D97" s="213"/>
      <c r="E97" s="213"/>
      <c r="F97" s="213"/>
      <c r="G97" s="213"/>
      <c r="H97" s="213"/>
      <c r="I97" s="213"/>
      <c r="J97" s="213"/>
      <c r="K97" s="213"/>
      <c r="L97" s="213"/>
      <c r="M97" s="213"/>
      <c r="N97" s="213"/>
      <c r="O97" s="213"/>
      <c r="P97" s="213"/>
      <c r="Q97" s="213"/>
    </row>
    <row r="98" spans="3:17">
      <c r="C98" s="213"/>
      <c r="D98" s="213"/>
      <c r="E98" s="213"/>
      <c r="F98" s="213"/>
      <c r="G98" s="213"/>
      <c r="H98" s="213"/>
      <c r="I98" s="213"/>
      <c r="J98" s="213"/>
      <c r="K98" s="213"/>
      <c r="L98" s="213"/>
      <c r="M98" s="213"/>
      <c r="N98" s="213"/>
      <c r="O98" s="213"/>
      <c r="P98" s="213"/>
      <c r="Q98" s="213"/>
    </row>
    <row r="99" spans="3:17">
      <c r="C99" s="213"/>
      <c r="D99" s="213"/>
      <c r="E99" s="213"/>
      <c r="F99" s="213"/>
      <c r="G99" s="213"/>
      <c r="H99" s="213"/>
      <c r="I99" s="213"/>
      <c r="J99" s="213"/>
      <c r="K99" s="213"/>
      <c r="L99" s="213"/>
      <c r="M99" s="213"/>
      <c r="N99" s="213"/>
      <c r="O99" s="213"/>
      <c r="P99" s="213"/>
      <c r="Q99" s="213"/>
    </row>
    <row r="100" spans="3:17">
      <c r="C100" s="213"/>
      <c r="D100" s="213"/>
      <c r="E100" s="213"/>
      <c r="F100" s="213"/>
      <c r="G100" s="213"/>
      <c r="H100" s="213"/>
      <c r="I100" s="213"/>
      <c r="J100" s="213"/>
      <c r="K100" s="213"/>
      <c r="L100" s="213"/>
      <c r="M100" s="213"/>
      <c r="N100" s="213"/>
      <c r="O100" s="213"/>
      <c r="P100" s="213"/>
      <c r="Q100" s="213"/>
    </row>
    <row r="101" spans="3:17">
      <c r="C101" s="213"/>
      <c r="D101" s="213"/>
      <c r="E101" s="213"/>
      <c r="F101" s="213"/>
      <c r="G101" s="213"/>
      <c r="H101" s="213"/>
      <c r="I101" s="213"/>
      <c r="J101" s="213"/>
      <c r="K101" s="213"/>
      <c r="L101" s="213"/>
      <c r="M101" s="213"/>
      <c r="N101" s="213"/>
      <c r="O101" s="213"/>
      <c r="P101" s="213"/>
      <c r="Q101" s="213"/>
    </row>
    <row r="102" spans="3:17">
      <c r="C102" s="213"/>
      <c r="D102" s="213"/>
      <c r="E102" s="213"/>
      <c r="F102" s="213"/>
      <c r="G102" s="213"/>
      <c r="H102" s="213"/>
      <c r="I102" s="213"/>
      <c r="J102" s="213"/>
      <c r="K102" s="213"/>
      <c r="L102" s="213"/>
      <c r="M102" s="213"/>
      <c r="N102" s="213"/>
      <c r="O102" s="213"/>
      <c r="P102" s="213"/>
      <c r="Q102" s="213"/>
    </row>
    <row r="103" spans="3:17">
      <c r="C103" s="213"/>
      <c r="D103" s="213"/>
      <c r="E103" s="213"/>
      <c r="F103" s="213"/>
      <c r="G103" s="213"/>
      <c r="H103" s="213"/>
      <c r="I103" s="213"/>
      <c r="J103" s="213"/>
      <c r="K103" s="213"/>
      <c r="L103" s="213"/>
      <c r="M103" s="213"/>
      <c r="N103" s="213"/>
      <c r="O103" s="213"/>
      <c r="P103" s="213"/>
      <c r="Q103" s="213"/>
    </row>
    <row r="104" spans="3:17">
      <c r="C104" s="213"/>
      <c r="D104" s="213"/>
      <c r="E104" s="213"/>
      <c r="F104" s="213"/>
      <c r="G104" s="213"/>
      <c r="H104" s="213"/>
      <c r="I104" s="213"/>
      <c r="J104" s="213"/>
      <c r="K104" s="213"/>
      <c r="L104" s="213"/>
      <c r="M104" s="213"/>
      <c r="N104" s="213"/>
      <c r="O104" s="213"/>
      <c r="P104" s="213"/>
      <c r="Q104" s="213"/>
    </row>
    <row r="105" spans="3:17">
      <c r="C105" s="213"/>
      <c r="D105" s="213"/>
      <c r="E105" s="213"/>
      <c r="F105" s="213"/>
      <c r="G105" s="213"/>
      <c r="H105" s="213"/>
      <c r="I105" s="213"/>
      <c r="J105" s="213"/>
      <c r="K105" s="213"/>
      <c r="L105" s="213"/>
      <c r="M105" s="213"/>
      <c r="N105" s="213"/>
      <c r="O105" s="213"/>
      <c r="P105" s="213"/>
      <c r="Q105" s="213"/>
    </row>
    <row r="106" spans="3:17">
      <c r="C106" s="213"/>
      <c r="D106" s="213"/>
      <c r="E106" s="213"/>
      <c r="F106" s="213"/>
      <c r="G106" s="213"/>
      <c r="H106" s="213"/>
      <c r="I106" s="213"/>
      <c r="J106" s="213"/>
      <c r="K106" s="213"/>
      <c r="L106" s="213"/>
      <c r="M106" s="213"/>
      <c r="N106" s="213"/>
      <c r="O106" s="213"/>
      <c r="P106" s="213"/>
      <c r="Q106" s="213"/>
    </row>
    <row r="107" spans="3:17">
      <c r="C107" s="213"/>
      <c r="D107" s="213"/>
      <c r="E107" s="213"/>
      <c r="F107" s="213"/>
      <c r="G107" s="213"/>
      <c r="H107" s="213"/>
      <c r="I107" s="213"/>
      <c r="J107" s="213"/>
      <c r="K107" s="213"/>
      <c r="L107" s="213"/>
      <c r="M107" s="213"/>
      <c r="N107" s="213"/>
      <c r="O107" s="213"/>
      <c r="P107" s="213"/>
      <c r="Q107" s="213"/>
    </row>
    <row r="108" spans="3:17">
      <c r="C108" s="213"/>
      <c r="D108" s="213"/>
      <c r="E108" s="213"/>
      <c r="F108" s="213"/>
      <c r="G108" s="213"/>
      <c r="H108" s="213"/>
      <c r="I108" s="213"/>
      <c r="J108" s="213"/>
      <c r="K108" s="213"/>
      <c r="L108" s="213"/>
      <c r="M108" s="213"/>
      <c r="N108" s="213"/>
      <c r="O108" s="213"/>
      <c r="P108" s="213"/>
      <c r="Q108" s="213"/>
    </row>
    <row r="109" spans="3:17">
      <c r="C109" s="213"/>
      <c r="D109" s="213"/>
      <c r="E109" s="213"/>
      <c r="F109" s="213"/>
      <c r="G109" s="213"/>
      <c r="H109" s="213"/>
      <c r="I109" s="213"/>
      <c r="J109" s="213"/>
      <c r="K109" s="213"/>
      <c r="L109" s="213"/>
      <c r="M109" s="213"/>
      <c r="N109" s="213"/>
      <c r="O109" s="213"/>
      <c r="P109" s="213"/>
      <c r="Q109" s="213"/>
    </row>
    <row r="110" spans="3:17">
      <c r="C110" s="213"/>
      <c r="D110" s="213"/>
      <c r="E110" s="213"/>
      <c r="F110" s="213"/>
      <c r="G110" s="213"/>
      <c r="H110" s="213"/>
      <c r="I110" s="213"/>
      <c r="J110" s="213"/>
      <c r="K110" s="213"/>
      <c r="L110" s="213"/>
      <c r="M110" s="213"/>
      <c r="N110" s="213"/>
      <c r="O110" s="213"/>
      <c r="P110" s="213"/>
      <c r="Q110" s="213"/>
    </row>
    <row r="111" spans="3:17">
      <c r="C111" s="213"/>
      <c r="D111" s="213"/>
      <c r="E111" s="213"/>
      <c r="F111" s="213"/>
      <c r="G111" s="213"/>
      <c r="H111" s="213"/>
      <c r="I111" s="213"/>
      <c r="J111" s="213"/>
      <c r="K111" s="213"/>
      <c r="L111" s="213"/>
      <c r="M111" s="213"/>
      <c r="N111" s="213"/>
      <c r="O111" s="213"/>
      <c r="P111" s="213"/>
      <c r="Q111" s="213"/>
    </row>
    <row r="112" spans="3:17">
      <c r="C112" s="213"/>
      <c r="D112" s="213"/>
      <c r="E112" s="213"/>
      <c r="F112" s="213"/>
      <c r="G112" s="213"/>
      <c r="H112" s="213"/>
      <c r="L112" s="213"/>
      <c r="M112" s="213"/>
      <c r="N112" s="213"/>
      <c r="O112" s="213"/>
      <c r="P112" s="213"/>
      <c r="Q112" s="213"/>
    </row>
    <row r="113" spans="3:17">
      <c r="C113" s="213"/>
      <c r="D113" s="213"/>
      <c r="E113" s="213"/>
      <c r="F113" s="213"/>
      <c r="G113" s="213"/>
      <c r="H113" s="213"/>
      <c r="L113" s="213"/>
      <c r="M113" s="213"/>
      <c r="N113" s="213"/>
      <c r="O113" s="213"/>
      <c r="P113" s="213"/>
      <c r="Q113" s="213"/>
    </row>
    <row r="114" spans="3:17">
      <c r="C114" s="213"/>
      <c r="D114" s="213"/>
      <c r="E114" s="213"/>
      <c r="F114" s="213"/>
      <c r="G114" s="213"/>
      <c r="H114" s="213"/>
      <c r="L114" s="213"/>
      <c r="M114" s="213"/>
      <c r="N114" s="213"/>
      <c r="O114" s="213"/>
      <c r="P114" s="213"/>
      <c r="Q114" s="213"/>
    </row>
    <row r="115" spans="3:17">
      <c r="C115" s="213"/>
      <c r="D115" s="213"/>
      <c r="E115" s="213"/>
      <c r="F115" s="213"/>
      <c r="G115" s="213"/>
      <c r="H115" s="213"/>
      <c r="L115" s="213"/>
      <c r="M115" s="213"/>
      <c r="N115" s="213"/>
      <c r="O115" s="213"/>
      <c r="P115" s="213"/>
      <c r="Q115" s="213"/>
    </row>
    <row r="116" spans="3:17">
      <c r="C116" s="213"/>
      <c r="D116" s="213"/>
      <c r="E116" s="213"/>
      <c r="F116" s="213"/>
      <c r="G116" s="213"/>
      <c r="H116" s="213"/>
      <c r="L116" s="213"/>
      <c r="M116" s="213"/>
      <c r="N116" s="213"/>
      <c r="O116" s="213"/>
      <c r="P116" s="213"/>
      <c r="Q116" s="213"/>
    </row>
    <row r="117" spans="3:17">
      <c r="C117" s="213"/>
      <c r="D117" s="213"/>
      <c r="E117" s="213"/>
      <c r="F117" s="213"/>
      <c r="G117" s="213"/>
      <c r="H117" s="213"/>
      <c r="L117" s="213"/>
      <c r="M117" s="213"/>
      <c r="N117" s="213"/>
      <c r="O117" s="213"/>
      <c r="P117" s="213"/>
      <c r="Q117" s="213"/>
    </row>
    <row r="118" spans="3:17">
      <c r="C118" s="213"/>
      <c r="D118" s="213"/>
      <c r="E118" s="213"/>
      <c r="F118" s="213"/>
      <c r="G118" s="213"/>
      <c r="H118" s="213"/>
      <c r="L118" s="213"/>
      <c r="M118" s="213"/>
      <c r="N118" s="213"/>
      <c r="O118" s="213"/>
      <c r="P118" s="213"/>
      <c r="Q118" s="213"/>
    </row>
    <row r="119" spans="3:17">
      <c r="C119" s="213"/>
      <c r="D119" s="213"/>
      <c r="E119" s="213"/>
      <c r="F119" s="213"/>
      <c r="G119" s="213"/>
      <c r="H119" s="213"/>
      <c r="L119" s="213"/>
      <c r="M119" s="213"/>
      <c r="N119" s="213"/>
      <c r="O119" s="213"/>
      <c r="P119" s="213"/>
      <c r="Q119" s="213"/>
    </row>
    <row r="120" spans="3:17">
      <c r="C120" s="213"/>
      <c r="D120" s="213"/>
      <c r="E120" s="213"/>
      <c r="F120" s="213"/>
      <c r="G120" s="213"/>
      <c r="H120" s="213"/>
      <c r="L120" s="213"/>
      <c r="M120" s="213"/>
      <c r="N120" s="213"/>
      <c r="O120" s="213"/>
      <c r="P120" s="213"/>
      <c r="Q120" s="213"/>
    </row>
    <row r="121" spans="3:17">
      <c r="C121" s="213"/>
      <c r="D121" s="213"/>
      <c r="E121" s="213"/>
      <c r="F121" s="213"/>
      <c r="G121" s="213"/>
      <c r="H121" s="213"/>
      <c r="L121" s="213"/>
      <c r="M121" s="213"/>
      <c r="N121" s="213"/>
      <c r="O121" s="213"/>
      <c r="P121" s="213"/>
      <c r="Q121" s="213"/>
    </row>
    <row r="122" spans="3:17">
      <c r="C122" s="213"/>
      <c r="D122" s="213"/>
      <c r="E122" s="213"/>
      <c r="F122" s="213"/>
      <c r="G122" s="213"/>
      <c r="H122" s="213"/>
      <c r="L122" s="213"/>
      <c r="M122" s="213"/>
      <c r="N122" s="213"/>
      <c r="O122" s="213"/>
      <c r="P122" s="213"/>
      <c r="Q122" s="213"/>
    </row>
  </sheetData>
  <hyperlinks>
    <hyperlink ref="C34" r:id="rId1" xr:uid="{00000000-0004-0000-1100-000000000000}"/>
    <hyperlink ref="C33" r:id="rId2" xr:uid="{00000000-0004-0000-1100-000001000000}"/>
    <hyperlink ref="C37" r:id="rId3" xr:uid="{00000000-0004-0000-1100-000002000000}"/>
    <hyperlink ref="C24" r:id="rId4" xr:uid="{00000000-0004-0000-1100-000003000000}"/>
    <hyperlink ref="C15" r:id="rId5" xr:uid="{00000000-0004-0000-1100-000004000000}"/>
    <hyperlink ref="C9" r:id="rId6" xr:uid="{00000000-0004-0000-1100-000005000000}"/>
    <hyperlink ref="C7" r:id="rId7" xr:uid="{00000000-0004-0000-1100-000006000000}"/>
    <hyperlink ref="C3" r:id="rId8" xr:uid="{00000000-0004-0000-1100-000007000000}"/>
    <hyperlink ref="C13" r:id="rId9" xr:uid="{00000000-0004-0000-1100-000008000000}"/>
    <hyperlink ref="C14" r:id="rId10" xr:uid="{00000000-0004-0000-1100-000009000000}"/>
    <hyperlink ref="C21" r:id="rId11" xr:uid="{00000000-0004-0000-1100-00000A000000}"/>
    <hyperlink ref="C25" r:id="rId12" xr:uid="{00000000-0004-0000-1100-00000B000000}"/>
    <hyperlink ref="C19" r:id="rId13" xr:uid="{00000000-0004-0000-1100-00000C000000}"/>
    <hyperlink ref="C4" r:id="rId14" xr:uid="{00000000-0004-0000-1100-00000D000000}"/>
    <hyperlink ref="C6" r:id="rId15" xr:uid="{00000000-0004-0000-1100-00000E000000}"/>
    <hyperlink ref="C49" r:id="rId16" xr:uid="{00000000-0004-0000-1100-00000F000000}"/>
    <hyperlink ref="C46" r:id="rId17" xr:uid="{00000000-0004-0000-1100-000010000000}"/>
    <hyperlink ref="C53" r:id="rId18" xr:uid="{00000000-0004-0000-1100-000011000000}"/>
    <hyperlink ref="C51" r:id="rId19" xr:uid="{00000000-0004-0000-1100-000012000000}"/>
    <hyperlink ref="C47" r:id="rId20" xr:uid="{00000000-0004-0000-1100-000013000000}"/>
    <hyperlink ref="C50" r:id="rId21" xr:uid="{00000000-0004-0000-1100-000014000000}"/>
    <hyperlink ref="C48" r:id="rId22" xr:uid="{00000000-0004-0000-1100-000015000000}"/>
    <hyperlink ref="C52" r:id="rId23" xr:uid="{00000000-0004-0000-1100-000016000000}"/>
    <hyperlink ref="C38" r:id="rId24" xr:uid="{00000000-0004-0000-1100-000017000000}"/>
    <hyperlink ref="C36" r:id="rId25" xr:uid="{00000000-0004-0000-1100-000018000000}"/>
    <hyperlink ref="C8" r:id="rId26" xr:uid="{00000000-0004-0000-1100-000019000000}"/>
    <hyperlink ref="C16" r:id="rId27" xr:uid="{00000000-0004-0000-1100-00001A000000}"/>
    <hyperlink ref="C23" r:id="rId28" xr:uid="{00000000-0004-0000-1100-00001B000000}"/>
    <hyperlink ref="C35" r:id="rId29" xr:uid="{00000000-0004-0000-1100-00001C000000}"/>
    <hyperlink ref="C18" r:id="rId30" xr:uid="{00000000-0004-0000-1100-00001D000000}"/>
    <hyperlink ref="C12" r:id="rId31" xr:uid="{00000000-0004-0000-1100-00001E000000}"/>
    <hyperlink ref="C22" r:id="rId32" xr:uid="{00000000-0004-0000-1100-00001F000000}"/>
    <hyperlink ref="C20" r:id="rId33" xr:uid="{00000000-0004-0000-1100-000020000000}"/>
    <hyperlink ref="C17" r:id="rId34" xr:uid="{00000000-0004-0000-1100-000021000000}"/>
    <hyperlink ref="C5" r:id="rId35" xr:uid="{00000000-0004-0000-1100-000022000000}"/>
  </hyperlinks>
  <pageMargins left="0.7" right="0.7" top="0.75" bottom="0.75" header="0.3" footer="0.3"/>
  <pageSetup paperSize="9" scale="74" orientation="portrait" verticalDpi="0" r:id="rId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011B-465C-4D54-B0EF-18FDC73AC2FE}">
  <sheetPr>
    <tabColor rgb="FF8EA9DB"/>
    <pageSetUpPr fitToPage="1"/>
  </sheetPr>
  <dimension ref="A1:BU44"/>
  <sheetViews>
    <sheetView zoomScale="40" zoomScaleNormal="40" zoomScalePageLayoutView="58" workbookViewId="0">
      <pane xSplit="3" topLeftCell="AP52" activePane="topRight" state="frozen"/>
      <selection pane="topRight" activeCell="AP52" sqref="AP52"/>
    </sheetView>
  </sheetViews>
  <sheetFormatPr defaultRowHeight="15"/>
  <cols>
    <col min="1" max="1" width="16.42578125" customWidth="1"/>
    <col min="2" max="2" width="23.140625" customWidth="1"/>
    <col min="3" max="3" width="16" customWidth="1"/>
    <col min="4" max="4" width="15.7109375" customWidth="1"/>
    <col min="5" max="5" width="10" customWidth="1"/>
    <col min="6" max="6" width="8.5703125" customWidth="1"/>
    <col min="7" max="7" width="11.42578125" customWidth="1"/>
    <col min="8" max="8" width="8.5703125" customWidth="1"/>
    <col min="9" max="9" width="10.85546875" customWidth="1"/>
    <col min="10" max="10" width="8.5703125" customWidth="1"/>
    <col min="11" max="14" width="10.85546875" customWidth="1"/>
    <col min="15" max="15" width="10" customWidth="1"/>
    <col min="16" max="16" width="8.5703125" customWidth="1"/>
    <col min="17" max="17" width="10.42578125" style="10" customWidth="1"/>
    <col min="18" max="18" width="8.5703125" customWidth="1"/>
    <col min="19" max="19" width="10.28515625" customWidth="1"/>
    <col min="20" max="20" width="8.5703125" customWidth="1"/>
    <col min="21" max="21" width="10.28515625" customWidth="1"/>
    <col min="22" max="23" width="9.140625" customWidth="1"/>
    <col min="24" max="24" width="10" customWidth="1"/>
    <col min="25" max="25" width="8.5703125" customWidth="1"/>
    <col min="26" max="26" width="10.28515625" customWidth="1"/>
    <col min="27" max="27" width="8.5703125" customWidth="1"/>
    <col min="28" max="28" width="10.28515625" customWidth="1"/>
    <col min="29" max="29" width="8.5703125" customWidth="1"/>
    <col min="30" max="30" width="10.28515625" customWidth="1"/>
    <col min="31" max="31" width="9.140625" customWidth="1"/>
    <col min="32" max="33" width="10" customWidth="1"/>
    <col min="35" max="35" width="10.28515625" customWidth="1"/>
    <col min="36" max="36" width="8.5703125" customWidth="1"/>
    <col min="37" max="37" width="10.28515625" customWidth="1"/>
    <col min="38" max="38" width="8.5703125" customWidth="1"/>
    <col min="39" max="39" width="10.28515625" customWidth="1"/>
    <col min="40" max="40" width="9.140625" customWidth="1"/>
    <col min="41" max="41" width="10" customWidth="1"/>
    <col min="43" max="43" width="10.28515625" customWidth="1"/>
    <col min="44" max="44" width="8.5703125" customWidth="1"/>
    <col min="45" max="45" width="10.28515625" customWidth="1"/>
    <col min="46" max="46" width="8.5703125" customWidth="1"/>
    <col min="47" max="47" width="10.28515625" customWidth="1"/>
    <col min="48" max="48" width="9.140625" customWidth="1"/>
    <col min="49" max="49" width="10" customWidth="1"/>
    <col min="51" max="51" width="10.7109375" customWidth="1"/>
    <col min="52" max="52" width="8.5703125" customWidth="1"/>
    <col min="53" max="53" width="10.28515625" customWidth="1"/>
    <col min="54" max="54" width="8.5703125" customWidth="1"/>
    <col min="55" max="55" width="10.28515625" customWidth="1"/>
    <col min="56" max="56" width="9.140625" customWidth="1"/>
    <col min="57" max="57" width="10" customWidth="1"/>
    <col min="59" max="59" width="10.7109375" customWidth="1"/>
    <col min="60" max="60" width="8.5703125" customWidth="1"/>
    <col min="61" max="61" width="10.28515625" customWidth="1"/>
    <col min="62" max="62" width="8.5703125" customWidth="1"/>
    <col min="63" max="63" width="10.28515625" customWidth="1"/>
    <col min="64" max="64" width="9.140625" customWidth="1"/>
    <col min="65" max="65" width="10" customWidth="1"/>
  </cols>
  <sheetData>
    <row r="1" spans="1:73" ht="15.75">
      <c r="E1" s="1339"/>
      <c r="F1" s="1340" t="s">
        <v>1</v>
      </c>
      <c r="G1" s="1341" t="s">
        <v>2</v>
      </c>
      <c r="H1" s="1341"/>
      <c r="I1" s="1341"/>
      <c r="J1" s="1341"/>
      <c r="K1" s="1341"/>
      <c r="L1" s="1341"/>
      <c r="M1" s="1342"/>
      <c r="N1" s="710"/>
      <c r="O1" s="710"/>
      <c r="P1" s="709" t="s">
        <v>3</v>
      </c>
      <c r="Q1" s="895" t="s">
        <v>4</v>
      </c>
      <c r="R1" s="710"/>
      <c r="S1" s="710"/>
      <c r="T1" s="710"/>
      <c r="U1" s="710"/>
      <c r="V1" s="710"/>
      <c r="W1" s="710"/>
      <c r="X1" s="1426"/>
      <c r="Y1" s="1340" t="s">
        <v>5</v>
      </c>
      <c r="Z1" s="1341" t="s">
        <v>6</v>
      </c>
      <c r="AA1" s="1341"/>
      <c r="AB1" s="1341"/>
      <c r="AC1" s="1341"/>
      <c r="AD1" s="1341"/>
      <c r="AE1" s="1341"/>
      <c r="AF1" s="1342"/>
      <c r="AG1" s="710"/>
      <c r="AH1" s="709" t="s">
        <v>7</v>
      </c>
      <c r="AI1" s="710" t="s">
        <v>8</v>
      </c>
      <c r="AJ1" s="710"/>
      <c r="AK1" s="710"/>
      <c r="AL1" s="710"/>
      <c r="AM1" s="710"/>
      <c r="AN1" s="710"/>
      <c r="AO1" s="1792"/>
      <c r="AP1" s="1357" t="s">
        <v>9</v>
      </c>
      <c r="AQ1" s="1341" t="s">
        <v>10</v>
      </c>
      <c r="AR1" s="1341"/>
      <c r="AS1" s="1341"/>
      <c r="AT1" s="1341"/>
      <c r="AU1" s="1341"/>
      <c r="AV1" s="1341"/>
      <c r="AW1" s="1342"/>
      <c r="AX1" s="1141" t="s">
        <v>11</v>
      </c>
      <c r="AY1" s="710" t="s">
        <v>12</v>
      </c>
      <c r="AZ1" s="710"/>
      <c r="BA1" s="710"/>
      <c r="BB1" s="710"/>
      <c r="BC1" s="710"/>
      <c r="BD1" s="710"/>
      <c r="BE1" s="710"/>
      <c r="BF1" s="1357" t="s">
        <v>13</v>
      </c>
      <c r="BG1" s="1341" t="s">
        <v>16</v>
      </c>
      <c r="BH1" s="1341"/>
      <c r="BI1" s="1341"/>
      <c r="BJ1" s="1341"/>
      <c r="BK1" s="1341"/>
      <c r="BL1" s="1341"/>
      <c r="BM1" s="1342"/>
      <c r="BN1" s="1357" t="s">
        <v>15</v>
      </c>
      <c r="BO1" s="1341" t="s">
        <v>196</v>
      </c>
      <c r="BP1" s="1341"/>
      <c r="BQ1" s="1341"/>
      <c r="BR1" s="1341"/>
      <c r="BS1" s="1341"/>
      <c r="BT1" s="1341"/>
      <c r="BU1" s="1342"/>
    </row>
    <row r="2" spans="1:73" ht="34.9" customHeight="1">
      <c r="A2" s="705" t="s">
        <v>44</v>
      </c>
      <c r="B2" s="706"/>
      <c r="C2" s="706"/>
      <c r="D2" s="706"/>
      <c r="E2" s="1372"/>
      <c r="F2" s="706"/>
      <c r="G2" s="706"/>
      <c r="H2" s="706"/>
      <c r="I2" s="706"/>
      <c r="J2" s="706"/>
      <c r="K2" s="706"/>
      <c r="L2" s="706"/>
      <c r="M2" s="1373"/>
      <c r="N2" s="706"/>
      <c r="O2" s="706"/>
      <c r="P2" s="706"/>
      <c r="Q2" s="896"/>
      <c r="R2" s="706"/>
      <c r="S2" s="706"/>
      <c r="T2" s="706"/>
      <c r="U2" s="706"/>
      <c r="V2" s="706"/>
      <c r="W2" s="706"/>
      <c r="X2" s="1372"/>
      <c r="Y2" s="706"/>
      <c r="Z2" s="706"/>
      <c r="AA2" s="706"/>
      <c r="AB2" s="706"/>
      <c r="AC2" s="706"/>
      <c r="AD2" s="706"/>
      <c r="AE2" s="706"/>
      <c r="AF2" s="1373"/>
      <c r="AG2" s="706"/>
      <c r="AH2" s="706"/>
      <c r="AI2" s="706"/>
      <c r="AJ2" s="706"/>
      <c r="AK2" s="706"/>
      <c r="AL2" s="706"/>
      <c r="AM2" s="706"/>
      <c r="AN2" s="706"/>
      <c r="AO2" s="706"/>
      <c r="AP2" s="1372"/>
      <c r="AQ2" s="706"/>
      <c r="AR2" s="706"/>
      <c r="AS2" s="706"/>
      <c r="AT2" s="706"/>
      <c r="AU2" s="706"/>
      <c r="AV2" s="706"/>
      <c r="AW2" s="1373"/>
      <c r="AX2" s="706"/>
      <c r="AY2" s="706"/>
      <c r="AZ2" s="706"/>
      <c r="BA2" s="706"/>
      <c r="BB2" s="706"/>
      <c r="BC2" s="706"/>
      <c r="BD2" s="706"/>
      <c r="BE2" s="706"/>
      <c r="BF2" s="1372"/>
      <c r="BG2" s="706"/>
      <c r="BH2" s="706"/>
      <c r="BI2" s="706"/>
      <c r="BJ2" s="706"/>
      <c r="BK2" s="706"/>
      <c r="BL2" s="706"/>
      <c r="BM2" s="1373"/>
      <c r="BN2" s="1372"/>
      <c r="BO2" s="706"/>
      <c r="BP2" s="706"/>
      <c r="BQ2" s="706"/>
      <c r="BR2" s="706"/>
      <c r="BS2" s="706"/>
      <c r="BT2" s="706"/>
      <c r="BU2" s="1373"/>
    </row>
    <row r="3" spans="1:73" s="1" customFormat="1" ht="28.5" customHeight="1">
      <c r="A3" s="2043" t="s">
        <v>47</v>
      </c>
      <c r="B3" s="2044"/>
      <c r="C3" s="2045"/>
      <c r="D3" s="88"/>
      <c r="E3" s="752" t="s">
        <v>22</v>
      </c>
      <c r="F3" s="753" t="s">
        <v>23</v>
      </c>
      <c r="G3" s="754" t="s">
        <v>24</v>
      </c>
      <c r="H3" s="753" t="s">
        <v>23</v>
      </c>
      <c r="I3" s="754" t="s">
        <v>24</v>
      </c>
      <c r="J3" s="753" t="s">
        <v>23</v>
      </c>
      <c r="K3" s="754" t="s">
        <v>24</v>
      </c>
      <c r="L3" s="711" t="s">
        <v>22</v>
      </c>
      <c r="M3" s="1428" t="s">
        <v>25</v>
      </c>
      <c r="N3" s="749" t="s">
        <v>22</v>
      </c>
      <c r="O3" s="715" t="s">
        <v>26</v>
      </c>
      <c r="P3" s="712" t="s">
        <v>23</v>
      </c>
      <c r="Q3" s="959" t="s">
        <v>24</v>
      </c>
      <c r="R3" s="712" t="s">
        <v>23</v>
      </c>
      <c r="S3" s="713" t="s">
        <v>24</v>
      </c>
      <c r="T3" s="712" t="s">
        <v>23</v>
      </c>
      <c r="U3" s="713" t="s">
        <v>24</v>
      </c>
      <c r="V3" s="714" t="s">
        <v>197</v>
      </c>
      <c r="W3" s="715" t="s">
        <v>26</v>
      </c>
      <c r="X3" s="1779" t="s">
        <v>198</v>
      </c>
      <c r="Y3" s="753" t="s">
        <v>23</v>
      </c>
      <c r="Z3" s="754" t="s">
        <v>24</v>
      </c>
      <c r="AA3" s="753" t="s">
        <v>23</v>
      </c>
      <c r="AB3" s="754" t="s">
        <v>24</v>
      </c>
      <c r="AC3" s="753" t="s">
        <v>23</v>
      </c>
      <c r="AD3" s="754" t="s">
        <v>24</v>
      </c>
      <c r="AE3" s="771" t="s">
        <v>199</v>
      </c>
      <c r="AF3" s="1343" t="s">
        <v>26</v>
      </c>
      <c r="AG3" s="1148" t="s">
        <v>198</v>
      </c>
      <c r="AH3" s="712" t="s">
        <v>23</v>
      </c>
      <c r="AI3" s="713" t="s">
        <v>24</v>
      </c>
      <c r="AJ3" s="712" t="s">
        <v>23</v>
      </c>
      <c r="AK3" s="713" t="s">
        <v>24</v>
      </c>
      <c r="AL3" s="712" t="s">
        <v>23</v>
      </c>
      <c r="AM3" s="713" t="s">
        <v>24</v>
      </c>
      <c r="AN3" s="714" t="s">
        <v>199</v>
      </c>
      <c r="AO3" s="772" t="s">
        <v>22</v>
      </c>
      <c r="AP3" s="770" t="s">
        <v>23</v>
      </c>
      <c r="AQ3" s="754" t="s">
        <v>24</v>
      </c>
      <c r="AR3" s="753" t="s">
        <v>23</v>
      </c>
      <c r="AS3" s="754" t="s">
        <v>24</v>
      </c>
      <c r="AT3" s="753" t="s">
        <v>23</v>
      </c>
      <c r="AU3" s="754" t="s">
        <v>24</v>
      </c>
      <c r="AV3" s="771" t="s">
        <v>199</v>
      </c>
      <c r="AW3" s="1343" t="s">
        <v>26</v>
      </c>
      <c r="AX3" s="753" t="s">
        <v>23</v>
      </c>
      <c r="AY3" s="713" t="s">
        <v>24</v>
      </c>
      <c r="AZ3" s="712" t="s">
        <v>23</v>
      </c>
      <c r="BA3" s="713" t="s">
        <v>24</v>
      </c>
      <c r="BB3" s="712" t="s">
        <v>23</v>
      </c>
      <c r="BC3" s="713" t="s">
        <v>24</v>
      </c>
      <c r="BD3" s="714" t="s">
        <v>25</v>
      </c>
      <c r="BE3" s="715" t="s">
        <v>26</v>
      </c>
      <c r="BF3" s="770" t="s">
        <v>23</v>
      </c>
      <c r="BG3" s="754" t="s">
        <v>24</v>
      </c>
      <c r="BH3" s="753" t="s">
        <v>23</v>
      </c>
      <c r="BI3" s="754" t="s">
        <v>24</v>
      </c>
      <c r="BJ3" s="753" t="s">
        <v>23</v>
      </c>
      <c r="BK3" s="754" t="s">
        <v>24</v>
      </c>
      <c r="BL3" s="771" t="s">
        <v>25</v>
      </c>
      <c r="BM3" s="1343" t="s">
        <v>26</v>
      </c>
      <c r="BN3" s="770" t="s">
        <v>23</v>
      </c>
      <c r="BO3" s="754" t="s">
        <v>24</v>
      </c>
      <c r="BP3" s="753" t="s">
        <v>23</v>
      </c>
      <c r="BQ3" s="754" t="s">
        <v>24</v>
      </c>
      <c r="BR3" s="753" t="s">
        <v>23</v>
      </c>
      <c r="BS3" s="754" t="s">
        <v>24</v>
      </c>
      <c r="BT3" s="771" t="s">
        <v>25</v>
      </c>
      <c r="BU3" s="1343" t="s">
        <v>26</v>
      </c>
    </row>
    <row r="4" spans="1:73" s="10" customFormat="1" ht="48.75" hidden="1" customHeight="1">
      <c r="A4" s="508" t="s">
        <v>27</v>
      </c>
      <c r="B4" s="509" t="s">
        <v>28</v>
      </c>
      <c r="C4" s="509" t="s">
        <v>40</v>
      </c>
      <c r="D4" s="510" t="s">
        <v>48</v>
      </c>
      <c r="E4" s="755"/>
      <c r="F4" s="756"/>
      <c r="G4" s="757"/>
      <c r="H4" s="756"/>
      <c r="I4" s="757"/>
      <c r="J4" s="756"/>
      <c r="K4" s="757"/>
      <c r="L4" s="757"/>
      <c r="M4" s="1405"/>
      <c r="N4" s="749"/>
      <c r="O4" s="720"/>
      <c r="P4" s="717"/>
      <c r="Q4" s="879"/>
      <c r="R4" s="717"/>
      <c r="S4" s="718"/>
      <c r="T4" s="717"/>
      <c r="U4" s="718"/>
      <c r="V4" s="719"/>
      <c r="W4" s="719"/>
      <c r="X4" s="1780"/>
      <c r="Y4" s="756"/>
      <c r="Z4" s="757"/>
      <c r="AA4" s="756"/>
      <c r="AB4" s="757"/>
      <c r="AC4" s="756"/>
      <c r="AD4" s="757"/>
      <c r="AE4" s="774"/>
      <c r="AF4" s="964"/>
      <c r="AG4" s="1149"/>
      <c r="AH4" s="717"/>
      <c r="AI4" s="718"/>
      <c r="AJ4" s="717"/>
      <c r="AK4" s="718"/>
      <c r="AL4" s="717"/>
      <c r="AM4" s="718"/>
      <c r="AN4" s="719"/>
      <c r="AO4" s="775"/>
      <c r="AP4" s="773"/>
      <c r="AQ4" s="757"/>
      <c r="AR4" s="756"/>
      <c r="AS4" s="757"/>
      <c r="AT4" s="756"/>
      <c r="AU4" s="757"/>
      <c r="AV4" s="774"/>
      <c r="AW4" s="964"/>
      <c r="AX4" s="756"/>
      <c r="AY4" s="718"/>
      <c r="AZ4" s="717"/>
      <c r="BA4" s="718"/>
      <c r="BB4" s="717"/>
      <c r="BC4" s="718"/>
      <c r="BD4" s="719"/>
      <c r="BE4" s="720"/>
      <c r="BF4" s="773"/>
      <c r="BG4" s="757"/>
      <c r="BH4" s="756"/>
      <c r="BI4" s="757"/>
      <c r="BJ4" s="756"/>
      <c r="BK4" s="757"/>
      <c r="BL4" s="774"/>
      <c r="BM4" s="964"/>
      <c r="BN4" s="773"/>
      <c r="BO4" s="757"/>
      <c r="BP4" s="756"/>
      <c r="BQ4" s="757"/>
      <c r="BR4" s="756"/>
      <c r="BS4" s="757"/>
      <c r="BT4" s="774"/>
      <c r="BU4" s="964"/>
    </row>
    <row r="5" spans="1:73" ht="48.75" hidden="1" customHeight="1">
      <c r="A5" s="678" t="s">
        <v>49</v>
      </c>
      <c r="B5" s="477" t="s">
        <v>50</v>
      </c>
      <c r="C5" s="439">
        <v>1973113</v>
      </c>
      <c r="D5" s="1413">
        <v>2517505</v>
      </c>
      <c r="E5" s="755"/>
      <c r="F5" s="756"/>
      <c r="G5" s="757"/>
      <c r="H5" s="756"/>
      <c r="I5" s="757"/>
      <c r="J5" s="756"/>
      <c r="K5" s="757"/>
      <c r="L5" s="757"/>
      <c r="M5" s="1405"/>
      <c r="N5" s="749"/>
      <c r="O5" s="720"/>
      <c r="P5" s="717"/>
      <c r="Q5" s="879"/>
      <c r="R5" s="717"/>
      <c r="S5" s="718"/>
      <c r="T5" s="717"/>
      <c r="U5" s="718"/>
      <c r="V5" s="719"/>
      <c r="W5" s="719"/>
      <c r="X5" s="1780"/>
      <c r="Y5" s="756"/>
      <c r="Z5" s="757"/>
      <c r="AA5" s="756"/>
      <c r="AB5" s="757"/>
      <c r="AC5" s="756"/>
      <c r="AD5" s="757"/>
      <c r="AE5" s="774"/>
      <c r="AF5" s="964"/>
      <c r="AG5" s="1149"/>
      <c r="AH5" s="717"/>
      <c r="AI5" s="718"/>
      <c r="AJ5" s="717"/>
      <c r="AK5" s="718"/>
      <c r="AL5" s="717"/>
      <c r="AM5" s="718"/>
      <c r="AN5" s="719"/>
      <c r="AO5" s="775"/>
      <c r="AP5" s="773"/>
      <c r="AQ5" s="757"/>
      <c r="AR5" s="756"/>
      <c r="AS5" s="757"/>
      <c r="AT5" s="756"/>
      <c r="AU5" s="757"/>
      <c r="AV5" s="774"/>
      <c r="AW5" s="964"/>
      <c r="AX5" s="756"/>
      <c r="AY5" s="718"/>
      <c r="AZ5" s="717"/>
      <c r="BA5" s="718"/>
      <c r="BB5" s="717"/>
      <c r="BC5" s="718"/>
      <c r="BD5" s="719"/>
      <c r="BE5" s="720"/>
      <c r="BF5" s="773"/>
      <c r="BG5" s="757"/>
      <c r="BH5" s="756"/>
      <c r="BI5" s="757"/>
      <c r="BJ5" s="756"/>
      <c r="BK5" s="757"/>
      <c r="BL5" s="774"/>
      <c r="BM5" s="964"/>
      <c r="BN5" s="773"/>
      <c r="BO5" s="757"/>
      <c r="BP5" s="756"/>
      <c r="BQ5" s="757"/>
      <c r="BR5" s="756"/>
      <c r="BS5" s="757"/>
      <c r="BT5" s="774"/>
      <c r="BU5" s="964"/>
    </row>
    <row r="6" spans="1:73" ht="48.75" hidden="1" customHeight="1">
      <c r="A6" s="680" t="s">
        <v>51</v>
      </c>
      <c r="B6" s="479" t="s">
        <v>52</v>
      </c>
      <c r="C6" s="465">
        <v>1975972</v>
      </c>
      <c r="D6" s="1414">
        <v>2528461</v>
      </c>
      <c r="E6" s="755"/>
      <c r="F6" s="756"/>
      <c r="G6" s="757"/>
      <c r="H6" s="756"/>
      <c r="I6" s="757"/>
      <c r="J6" s="756"/>
      <c r="K6" s="757"/>
      <c r="L6" s="757"/>
      <c r="M6" s="1405"/>
      <c r="N6" s="749"/>
      <c r="O6" s="720"/>
      <c r="P6" s="717"/>
      <c r="Q6" s="879"/>
      <c r="R6" s="717"/>
      <c r="S6" s="718"/>
      <c r="T6" s="717"/>
      <c r="U6" s="718"/>
      <c r="V6" s="719"/>
      <c r="W6" s="719"/>
      <c r="X6" s="1780"/>
      <c r="Y6" s="756"/>
      <c r="Z6" s="757"/>
      <c r="AA6" s="756"/>
      <c r="AB6" s="757"/>
      <c r="AC6" s="756"/>
      <c r="AD6" s="757"/>
      <c r="AE6" s="774"/>
      <c r="AF6" s="964"/>
      <c r="AG6" s="1149"/>
      <c r="AH6" s="717"/>
      <c r="AI6" s="718"/>
      <c r="AJ6" s="717"/>
      <c r="AK6" s="718"/>
      <c r="AL6" s="717"/>
      <c r="AM6" s="718"/>
      <c r="AN6" s="719"/>
      <c r="AO6" s="775"/>
      <c r="AP6" s="773"/>
      <c r="AQ6" s="757"/>
      <c r="AR6" s="756"/>
      <c r="AS6" s="757"/>
      <c r="AT6" s="756"/>
      <c r="AU6" s="757"/>
      <c r="AV6" s="774"/>
      <c r="AW6" s="964"/>
      <c r="AX6" s="756"/>
      <c r="AY6" s="718"/>
      <c r="AZ6" s="717"/>
      <c r="BA6" s="718"/>
      <c r="BB6" s="717"/>
      <c r="BC6" s="718"/>
      <c r="BD6" s="719"/>
      <c r="BE6" s="720"/>
      <c r="BF6" s="773"/>
      <c r="BG6" s="757"/>
      <c r="BH6" s="756"/>
      <c r="BI6" s="757"/>
      <c r="BJ6" s="756"/>
      <c r="BK6" s="757"/>
      <c r="BL6" s="774"/>
      <c r="BM6" s="964"/>
      <c r="BN6" s="773"/>
      <c r="BO6" s="757"/>
      <c r="BP6" s="756"/>
      <c r="BQ6" s="757"/>
      <c r="BR6" s="756"/>
      <c r="BS6" s="757"/>
      <c r="BT6" s="774"/>
      <c r="BU6" s="964"/>
    </row>
    <row r="7" spans="1:73" ht="48.75" hidden="1" customHeight="1">
      <c r="A7" s="680" t="s">
        <v>53</v>
      </c>
      <c r="B7" s="479" t="s">
        <v>54</v>
      </c>
      <c r="C7" s="465">
        <v>1974606</v>
      </c>
      <c r="D7" s="1414">
        <v>2519112</v>
      </c>
      <c r="E7" s="755"/>
      <c r="F7" s="756"/>
      <c r="G7" s="757"/>
      <c r="H7" s="756"/>
      <c r="I7" s="757"/>
      <c r="J7" s="756"/>
      <c r="K7" s="757"/>
      <c r="L7" s="757"/>
      <c r="M7" s="1405"/>
      <c r="N7" s="749"/>
      <c r="O7" s="720"/>
      <c r="P7" s="717"/>
      <c r="Q7" s="879"/>
      <c r="R7" s="717"/>
      <c r="S7" s="718"/>
      <c r="T7" s="717"/>
      <c r="U7" s="718"/>
      <c r="V7" s="719"/>
      <c r="W7" s="719"/>
      <c r="X7" s="1780"/>
      <c r="Y7" s="756"/>
      <c r="Z7" s="757"/>
      <c r="AA7" s="756"/>
      <c r="AB7" s="757"/>
      <c r="AC7" s="756"/>
      <c r="AD7" s="757"/>
      <c r="AE7" s="774"/>
      <c r="AF7" s="964"/>
      <c r="AG7" s="1149"/>
      <c r="AH7" s="717"/>
      <c r="AI7" s="718"/>
      <c r="AJ7" s="717"/>
      <c r="AK7" s="718"/>
      <c r="AL7" s="717"/>
      <c r="AM7" s="718"/>
      <c r="AN7" s="719"/>
      <c r="AO7" s="775"/>
      <c r="AP7" s="773"/>
      <c r="AQ7" s="757"/>
      <c r="AR7" s="756"/>
      <c r="AS7" s="757"/>
      <c r="AT7" s="756"/>
      <c r="AU7" s="757"/>
      <c r="AV7" s="774"/>
      <c r="AW7" s="964"/>
      <c r="AX7" s="756"/>
      <c r="AY7" s="718"/>
      <c r="AZ7" s="717"/>
      <c r="BA7" s="718"/>
      <c r="BB7" s="717"/>
      <c r="BC7" s="718"/>
      <c r="BD7" s="719"/>
      <c r="BE7" s="720"/>
      <c r="BF7" s="773"/>
      <c r="BG7" s="757"/>
      <c r="BH7" s="756"/>
      <c r="BI7" s="757"/>
      <c r="BJ7" s="756"/>
      <c r="BK7" s="757"/>
      <c r="BL7" s="774"/>
      <c r="BM7" s="964"/>
      <c r="BN7" s="773"/>
      <c r="BO7" s="757"/>
      <c r="BP7" s="756"/>
      <c r="BQ7" s="757"/>
      <c r="BR7" s="756"/>
      <c r="BS7" s="757"/>
      <c r="BT7" s="774"/>
      <c r="BU7" s="964"/>
    </row>
    <row r="8" spans="1:73" ht="48.75" hidden="1" customHeight="1">
      <c r="A8" s="680" t="s">
        <v>55</v>
      </c>
      <c r="B8" s="479" t="s">
        <v>56</v>
      </c>
      <c r="C8" s="465">
        <v>1975966</v>
      </c>
      <c r="D8" s="1414">
        <v>2535550</v>
      </c>
      <c r="E8" s="755"/>
      <c r="F8" s="756"/>
      <c r="G8" s="757"/>
      <c r="H8" s="756"/>
      <c r="I8" s="757"/>
      <c r="J8" s="756"/>
      <c r="K8" s="757"/>
      <c r="L8" s="757"/>
      <c r="M8" s="1405"/>
      <c r="N8" s="749"/>
      <c r="O8" s="720"/>
      <c r="P8" s="717"/>
      <c r="Q8" s="879"/>
      <c r="R8" s="717"/>
      <c r="S8" s="718"/>
      <c r="T8" s="717"/>
      <c r="U8" s="718"/>
      <c r="V8" s="719"/>
      <c r="W8" s="719"/>
      <c r="X8" s="1780"/>
      <c r="Y8" s="756"/>
      <c r="Z8" s="757"/>
      <c r="AA8" s="756"/>
      <c r="AB8" s="757"/>
      <c r="AC8" s="756"/>
      <c r="AD8" s="757"/>
      <c r="AE8" s="774"/>
      <c r="AF8" s="964"/>
      <c r="AG8" s="1149"/>
      <c r="AH8" s="717"/>
      <c r="AI8" s="718"/>
      <c r="AJ8" s="717"/>
      <c r="AK8" s="718"/>
      <c r="AL8" s="717"/>
      <c r="AM8" s="718"/>
      <c r="AN8" s="719"/>
      <c r="AO8" s="775"/>
      <c r="AP8" s="773"/>
      <c r="AQ8" s="757"/>
      <c r="AR8" s="756"/>
      <c r="AS8" s="757"/>
      <c r="AT8" s="756"/>
      <c r="AU8" s="757"/>
      <c r="AV8" s="774"/>
      <c r="AW8" s="964"/>
      <c r="AX8" s="756"/>
      <c r="AY8" s="718"/>
      <c r="AZ8" s="717"/>
      <c r="BA8" s="718"/>
      <c r="BB8" s="717"/>
      <c r="BC8" s="718"/>
      <c r="BD8" s="719"/>
      <c r="BE8" s="720"/>
      <c r="BF8" s="773"/>
      <c r="BG8" s="757"/>
      <c r="BH8" s="756"/>
      <c r="BI8" s="757"/>
      <c r="BJ8" s="756"/>
      <c r="BK8" s="757"/>
      <c r="BL8" s="774"/>
      <c r="BM8" s="964"/>
      <c r="BN8" s="773"/>
      <c r="BO8" s="757"/>
      <c r="BP8" s="756"/>
      <c r="BQ8" s="757"/>
      <c r="BR8" s="756"/>
      <c r="BS8" s="757"/>
      <c r="BT8" s="774"/>
      <c r="BU8" s="964"/>
    </row>
    <row r="9" spans="1:73" ht="48.75" hidden="1" customHeight="1">
      <c r="A9" s="680" t="s">
        <v>57</v>
      </c>
      <c r="B9" s="479" t="s">
        <v>58</v>
      </c>
      <c r="C9" s="465">
        <v>1973602</v>
      </c>
      <c r="D9" s="1414">
        <v>2521796</v>
      </c>
      <c r="E9" s="755"/>
      <c r="F9" s="756"/>
      <c r="G9" s="757"/>
      <c r="H9" s="756"/>
      <c r="I9" s="757"/>
      <c r="J9" s="756"/>
      <c r="K9" s="757"/>
      <c r="L9" s="757"/>
      <c r="M9" s="1405"/>
      <c r="N9" s="749"/>
      <c r="O9" s="720"/>
      <c r="P9" s="717"/>
      <c r="Q9" s="879"/>
      <c r="R9" s="717"/>
      <c r="S9" s="718"/>
      <c r="T9" s="717"/>
      <c r="U9" s="718"/>
      <c r="V9" s="719"/>
      <c r="W9" s="719"/>
      <c r="X9" s="1780"/>
      <c r="Y9" s="756"/>
      <c r="Z9" s="757"/>
      <c r="AA9" s="756"/>
      <c r="AB9" s="757"/>
      <c r="AC9" s="756"/>
      <c r="AD9" s="757"/>
      <c r="AE9" s="774"/>
      <c r="AF9" s="964"/>
      <c r="AG9" s="1149"/>
      <c r="AH9" s="717"/>
      <c r="AI9" s="718"/>
      <c r="AJ9" s="717"/>
      <c r="AK9" s="718"/>
      <c r="AL9" s="717"/>
      <c r="AM9" s="718"/>
      <c r="AN9" s="719"/>
      <c r="AO9" s="775"/>
      <c r="AP9" s="773"/>
      <c r="AQ9" s="757"/>
      <c r="AR9" s="756"/>
      <c r="AS9" s="757"/>
      <c r="AT9" s="756"/>
      <c r="AU9" s="757"/>
      <c r="AV9" s="774"/>
      <c r="AW9" s="964"/>
      <c r="AX9" s="756"/>
      <c r="AY9" s="718"/>
      <c r="AZ9" s="717"/>
      <c r="BA9" s="718"/>
      <c r="BB9" s="717"/>
      <c r="BC9" s="718"/>
      <c r="BD9" s="719"/>
      <c r="BE9" s="720"/>
      <c r="BF9" s="773"/>
      <c r="BG9" s="757"/>
      <c r="BH9" s="756"/>
      <c r="BI9" s="757"/>
      <c r="BJ9" s="756"/>
      <c r="BK9" s="757"/>
      <c r="BL9" s="774"/>
      <c r="BM9" s="964"/>
      <c r="BN9" s="773"/>
      <c r="BO9" s="757"/>
      <c r="BP9" s="756"/>
      <c r="BQ9" s="757"/>
      <c r="BR9" s="756"/>
      <c r="BS9" s="757"/>
      <c r="BT9" s="774"/>
      <c r="BU9" s="964"/>
    </row>
    <row r="10" spans="1:73" ht="48.75" hidden="1" customHeight="1">
      <c r="A10" s="680" t="s">
        <v>59</v>
      </c>
      <c r="B10" s="479" t="s">
        <v>60</v>
      </c>
      <c r="C10" s="465">
        <v>1975657</v>
      </c>
      <c r="D10" s="1414">
        <v>2423752</v>
      </c>
      <c r="E10" s="755"/>
      <c r="F10" s="756"/>
      <c r="G10" s="757"/>
      <c r="H10" s="756"/>
      <c r="I10" s="757"/>
      <c r="J10" s="756"/>
      <c r="K10" s="757"/>
      <c r="L10" s="757"/>
      <c r="M10" s="1405"/>
      <c r="N10" s="749"/>
      <c r="O10" s="720"/>
      <c r="P10" s="717"/>
      <c r="Q10" s="879"/>
      <c r="R10" s="717"/>
      <c r="S10" s="718"/>
      <c r="T10" s="717"/>
      <c r="U10" s="718"/>
      <c r="V10" s="719"/>
      <c r="W10" s="719"/>
      <c r="X10" s="1780"/>
      <c r="Y10" s="756"/>
      <c r="Z10" s="757"/>
      <c r="AA10" s="756"/>
      <c r="AB10" s="757"/>
      <c r="AC10" s="756"/>
      <c r="AD10" s="757"/>
      <c r="AE10" s="774"/>
      <c r="AF10" s="964"/>
      <c r="AG10" s="1149"/>
      <c r="AH10" s="717"/>
      <c r="AI10" s="718"/>
      <c r="AJ10" s="717"/>
      <c r="AK10" s="718"/>
      <c r="AL10" s="717"/>
      <c r="AM10" s="718"/>
      <c r="AN10" s="719"/>
      <c r="AO10" s="775"/>
      <c r="AP10" s="773"/>
      <c r="AQ10" s="757"/>
      <c r="AR10" s="756"/>
      <c r="AS10" s="757"/>
      <c r="AT10" s="756"/>
      <c r="AU10" s="757"/>
      <c r="AV10" s="774"/>
      <c r="AW10" s="964"/>
      <c r="AX10" s="756"/>
      <c r="AY10" s="718"/>
      <c r="AZ10" s="717"/>
      <c r="BA10" s="718"/>
      <c r="BB10" s="717"/>
      <c r="BC10" s="718"/>
      <c r="BD10" s="719"/>
      <c r="BE10" s="720"/>
      <c r="BF10" s="773"/>
      <c r="BG10" s="757"/>
      <c r="BH10" s="756"/>
      <c r="BI10" s="757"/>
      <c r="BJ10" s="756"/>
      <c r="BK10" s="757"/>
      <c r="BL10" s="774"/>
      <c r="BM10" s="964"/>
      <c r="BN10" s="773"/>
      <c r="BO10" s="757"/>
      <c r="BP10" s="756"/>
      <c r="BQ10" s="757"/>
      <c r="BR10" s="756"/>
      <c r="BS10" s="757"/>
      <c r="BT10" s="774"/>
      <c r="BU10" s="964"/>
    </row>
    <row r="11" spans="1:73" ht="48.75" hidden="1" customHeight="1">
      <c r="A11" s="680" t="s">
        <v>61</v>
      </c>
      <c r="B11" s="479" t="s">
        <v>62</v>
      </c>
      <c r="C11" s="465">
        <v>1974377</v>
      </c>
      <c r="D11" s="1414">
        <v>2499130</v>
      </c>
      <c r="E11" s="755"/>
      <c r="F11" s="756"/>
      <c r="G11" s="757"/>
      <c r="H11" s="756"/>
      <c r="I11" s="757"/>
      <c r="J11" s="756"/>
      <c r="K11" s="757"/>
      <c r="L11" s="757"/>
      <c r="M11" s="1405"/>
      <c r="N11" s="749"/>
      <c r="O11" s="720"/>
      <c r="P11" s="717"/>
      <c r="Q11" s="879"/>
      <c r="R11" s="717"/>
      <c r="S11" s="718"/>
      <c r="T11" s="717"/>
      <c r="U11" s="718"/>
      <c r="V11" s="719"/>
      <c r="W11" s="719"/>
      <c r="X11" s="1780"/>
      <c r="Y11" s="756"/>
      <c r="Z11" s="757"/>
      <c r="AA11" s="756"/>
      <c r="AB11" s="757"/>
      <c r="AC11" s="756"/>
      <c r="AD11" s="757"/>
      <c r="AE11" s="774"/>
      <c r="AF11" s="964"/>
      <c r="AG11" s="1149"/>
      <c r="AH11" s="717"/>
      <c r="AI11" s="718"/>
      <c r="AJ11" s="717"/>
      <c r="AK11" s="718"/>
      <c r="AL11" s="717"/>
      <c r="AM11" s="718"/>
      <c r="AN11" s="719"/>
      <c r="AO11" s="775"/>
      <c r="AP11" s="773"/>
      <c r="AQ11" s="757"/>
      <c r="AR11" s="756"/>
      <c r="AS11" s="757"/>
      <c r="AT11" s="756"/>
      <c r="AU11" s="757"/>
      <c r="AV11" s="774"/>
      <c r="AW11" s="964"/>
      <c r="AX11" s="756"/>
      <c r="AY11" s="718"/>
      <c r="AZ11" s="717"/>
      <c r="BA11" s="718"/>
      <c r="BB11" s="717"/>
      <c r="BC11" s="718"/>
      <c r="BD11" s="719"/>
      <c r="BE11" s="720"/>
      <c r="BF11" s="773"/>
      <c r="BG11" s="757"/>
      <c r="BH11" s="756"/>
      <c r="BI11" s="757"/>
      <c r="BJ11" s="756"/>
      <c r="BK11" s="757"/>
      <c r="BL11" s="774"/>
      <c r="BM11" s="964"/>
      <c r="BN11" s="773"/>
      <c r="BO11" s="757"/>
      <c r="BP11" s="756"/>
      <c r="BQ11" s="757"/>
      <c r="BR11" s="756"/>
      <c r="BS11" s="757"/>
      <c r="BT11" s="774"/>
      <c r="BU11" s="964"/>
    </row>
    <row r="12" spans="1:73" ht="48.75" hidden="1" customHeight="1">
      <c r="A12" s="680" t="s">
        <v>63</v>
      </c>
      <c r="B12" s="479" t="s">
        <v>64</v>
      </c>
      <c r="C12" s="465">
        <v>1974558</v>
      </c>
      <c r="D12" s="1414">
        <v>2529262</v>
      </c>
      <c r="E12" s="755"/>
      <c r="F12" s="756"/>
      <c r="G12" s="757"/>
      <c r="H12" s="756"/>
      <c r="I12" s="757"/>
      <c r="J12" s="756"/>
      <c r="K12" s="757"/>
      <c r="L12" s="757"/>
      <c r="M12" s="1405"/>
      <c r="N12" s="749"/>
      <c r="O12" s="720"/>
      <c r="P12" s="717"/>
      <c r="Q12" s="879"/>
      <c r="R12" s="717"/>
      <c r="S12" s="718"/>
      <c r="T12" s="717"/>
      <c r="U12" s="718"/>
      <c r="V12" s="719"/>
      <c r="W12" s="719"/>
      <c r="X12" s="1780"/>
      <c r="Y12" s="756"/>
      <c r="Z12" s="757"/>
      <c r="AA12" s="756"/>
      <c r="AB12" s="757"/>
      <c r="AC12" s="756"/>
      <c r="AD12" s="757"/>
      <c r="AE12" s="774"/>
      <c r="AF12" s="964"/>
      <c r="AG12" s="1149"/>
      <c r="AH12" s="717"/>
      <c r="AI12" s="718"/>
      <c r="AJ12" s="717"/>
      <c r="AK12" s="718"/>
      <c r="AL12" s="717"/>
      <c r="AM12" s="718"/>
      <c r="AN12" s="719"/>
      <c r="AO12" s="775"/>
      <c r="AP12" s="773"/>
      <c r="AQ12" s="757"/>
      <c r="AR12" s="756"/>
      <c r="AS12" s="757"/>
      <c r="AT12" s="756"/>
      <c r="AU12" s="757"/>
      <c r="AV12" s="774"/>
      <c r="AW12" s="964"/>
      <c r="AX12" s="756"/>
      <c r="AY12" s="718"/>
      <c r="AZ12" s="717"/>
      <c r="BA12" s="718"/>
      <c r="BB12" s="717"/>
      <c r="BC12" s="718"/>
      <c r="BD12" s="719"/>
      <c r="BE12" s="720"/>
      <c r="BF12" s="773"/>
      <c r="BG12" s="757"/>
      <c r="BH12" s="756"/>
      <c r="BI12" s="757"/>
      <c r="BJ12" s="756"/>
      <c r="BK12" s="757"/>
      <c r="BL12" s="774"/>
      <c r="BM12" s="964"/>
      <c r="BN12" s="773"/>
      <c r="BO12" s="757"/>
      <c r="BP12" s="756"/>
      <c r="BQ12" s="757"/>
      <c r="BR12" s="756"/>
      <c r="BS12" s="757"/>
      <c r="BT12" s="774"/>
      <c r="BU12" s="964"/>
    </row>
    <row r="13" spans="1:73" ht="48.75" hidden="1" customHeight="1">
      <c r="A13" s="680" t="s">
        <v>65</v>
      </c>
      <c r="B13" s="479" t="s">
        <v>66</v>
      </c>
      <c r="C13" s="465">
        <v>1975650</v>
      </c>
      <c r="D13" s="1415">
        <v>2530091</v>
      </c>
      <c r="E13" s="755"/>
      <c r="F13" s="756"/>
      <c r="G13" s="757"/>
      <c r="H13" s="756"/>
      <c r="I13" s="757"/>
      <c r="J13" s="756"/>
      <c r="K13" s="757"/>
      <c r="L13" s="757"/>
      <c r="M13" s="1405"/>
      <c r="N13" s="749"/>
      <c r="O13" s="720"/>
      <c r="P13" s="717"/>
      <c r="Q13" s="879"/>
      <c r="R13" s="717"/>
      <c r="S13" s="718"/>
      <c r="T13" s="717"/>
      <c r="U13" s="718"/>
      <c r="V13" s="719"/>
      <c r="W13" s="719"/>
      <c r="X13" s="1780"/>
      <c r="Y13" s="756"/>
      <c r="Z13" s="757"/>
      <c r="AA13" s="756"/>
      <c r="AB13" s="757"/>
      <c r="AC13" s="756"/>
      <c r="AD13" s="757"/>
      <c r="AE13" s="774"/>
      <c r="AF13" s="964"/>
      <c r="AG13" s="1149"/>
      <c r="AH13" s="717"/>
      <c r="AI13" s="718"/>
      <c r="AJ13" s="717"/>
      <c r="AK13" s="718"/>
      <c r="AL13" s="717"/>
      <c r="AM13" s="718"/>
      <c r="AN13" s="719"/>
      <c r="AO13" s="775"/>
      <c r="AP13" s="773"/>
      <c r="AQ13" s="757"/>
      <c r="AR13" s="756"/>
      <c r="AS13" s="757"/>
      <c r="AT13" s="756"/>
      <c r="AU13" s="757"/>
      <c r="AV13" s="774"/>
      <c r="AW13" s="964"/>
      <c r="AX13" s="756"/>
      <c r="AY13" s="718"/>
      <c r="AZ13" s="717"/>
      <c r="BA13" s="718"/>
      <c r="BB13" s="717"/>
      <c r="BC13" s="718"/>
      <c r="BD13" s="719"/>
      <c r="BE13" s="720"/>
      <c r="BF13" s="773"/>
      <c r="BG13" s="757"/>
      <c r="BH13" s="756"/>
      <c r="BI13" s="757"/>
      <c r="BJ13" s="756"/>
      <c r="BK13" s="757"/>
      <c r="BL13" s="774"/>
      <c r="BM13" s="964"/>
      <c r="BN13" s="773"/>
      <c r="BO13" s="757"/>
      <c r="BP13" s="756"/>
      <c r="BQ13" s="757"/>
      <c r="BR13" s="756"/>
      <c r="BS13" s="757"/>
      <c r="BT13" s="774"/>
      <c r="BU13" s="964"/>
    </row>
    <row r="14" spans="1:73" ht="48.75" hidden="1" customHeight="1">
      <c r="A14" s="680" t="s">
        <v>67</v>
      </c>
      <c r="B14" s="479" t="s">
        <v>68</v>
      </c>
      <c r="C14" s="465">
        <v>1975653</v>
      </c>
      <c r="D14" s="1415">
        <v>2390629</v>
      </c>
      <c r="E14" s="755"/>
      <c r="F14" s="756"/>
      <c r="G14" s="757"/>
      <c r="H14" s="756"/>
      <c r="I14" s="757"/>
      <c r="J14" s="756"/>
      <c r="K14" s="757"/>
      <c r="L14" s="757"/>
      <c r="M14" s="1405"/>
      <c r="N14" s="749"/>
      <c r="O14" s="720"/>
      <c r="P14" s="717"/>
      <c r="Q14" s="879"/>
      <c r="R14" s="717"/>
      <c r="S14" s="718"/>
      <c r="T14" s="717"/>
      <c r="U14" s="718"/>
      <c r="V14" s="719"/>
      <c r="W14" s="719"/>
      <c r="X14" s="1780"/>
      <c r="Y14" s="756"/>
      <c r="Z14" s="757"/>
      <c r="AA14" s="756"/>
      <c r="AB14" s="757"/>
      <c r="AC14" s="756"/>
      <c r="AD14" s="757"/>
      <c r="AE14" s="774"/>
      <c r="AF14" s="964"/>
      <c r="AG14" s="1149"/>
      <c r="AH14" s="717"/>
      <c r="AI14" s="718"/>
      <c r="AJ14" s="717"/>
      <c r="AK14" s="718"/>
      <c r="AL14" s="717"/>
      <c r="AM14" s="718"/>
      <c r="AN14" s="719"/>
      <c r="AO14" s="775"/>
      <c r="AP14" s="773"/>
      <c r="AQ14" s="757"/>
      <c r="AR14" s="756"/>
      <c r="AS14" s="757"/>
      <c r="AT14" s="756"/>
      <c r="AU14" s="757"/>
      <c r="AV14" s="774"/>
      <c r="AW14" s="964"/>
      <c r="AX14" s="756"/>
      <c r="AY14" s="718"/>
      <c r="AZ14" s="717"/>
      <c r="BA14" s="718"/>
      <c r="BB14" s="717"/>
      <c r="BC14" s="718"/>
      <c r="BD14" s="719"/>
      <c r="BE14" s="720"/>
      <c r="BF14" s="773"/>
      <c r="BG14" s="757"/>
      <c r="BH14" s="756"/>
      <c r="BI14" s="757"/>
      <c r="BJ14" s="756"/>
      <c r="BK14" s="757"/>
      <c r="BL14" s="774"/>
      <c r="BM14" s="964"/>
      <c r="BN14" s="773"/>
      <c r="BO14" s="757"/>
      <c r="BP14" s="756"/>
      <c r="BQ14" s="757"/>
      <c r="BR14" s="756"/>
      <c r="BS14" s="757"/>
      <c r="BT14" s="774"/>
      <c r="BU14" s="964"/>
    </row>
    <row r="15" spans="1:73" ht="48.75" hidden="1" customHeight="1">
      <c r="A15" s="680" t="s">
        <v>69</v>
      </c>
      <c r="B15" s="479" t="s">
        <v>70</v>
      </c>
      <c r="C15" s="465">
        <v>1970814</v>
      </c>
      <c r="D15" s="1415">
        <v>2413537</v>
      </c>
      <c r="E15" s="755"/>
      <c r="F15" s="756"/>
      <c r="G15" s="757"/>
      <c r="H15" s="756"/>
      <c r="I15" s="757"/>
      <c r="J15" s="756"/>
      <c r="K15" s="757"/>
      <c r="L15" s="757"/>
      <c r="M15" s="1405"/>
      <c r="N15" s="749"/>
      <c r="O15" s="720"/>
      <c r="P15" s="717"/>
      <c r="Q15" s="879"/>
      <c r="R15" s="717"/>
      <c r="S15" s="718"/>
      <c r="T15" s="717"/>
      <c r="U15" s="718"/>
      <c r="V15" s="719"/>
      <c r="W15" s="719"/>
      <c r="X15" s="1780"/>
      <c r="Y15" s="756"/>
      <c r="Z15" s="757"/>
      <c r="AA15" s="756"/>
      <c r="AB15" s="757"/>
      <c r="AC15" s="756"/>
      <c r="AD15" s="757"/>
      <c r="AE15" s="774"/>
      <c r="AF15" s="964"/>
      <c r="AG15" s="1149"/>
      <c r="AH15" s="717"/>
      <c r="AI15" s="718"/>
      <c r="AJ15" s="717"/>
      <c r="AK15" s="718"/>
      <c r="AL15" s="717"/>
      <c r="AM15" s="718"/>
      <c r="AN15" s="719"/>
      <c r="AO15" s="775"/>
      <c r="AP15" s="773"/>
      <c r="AQ15" s="757"/>
      <c r="AR15" s="756"/>
      <c r="AS15" s="757"/>
      <c r="AT15" s="756"/>
      <c r="AU15" s="757"/>
      <c r="AV15" s="774"/>
      <c r="AW15" s="964"/>
      <c r="AX15" s="756"/>
      <c r="AY15" s="718"/>
      <c r="AZ15" s="717"/>
      <c r="BA15" s="718"/>
      <c r="BB15" s="717"/>
      <c r="BC15" s="718"/>
      <c r="BD15" s="719"/>
      <c r="BE15" s="720"/>
      <c r="BF15" s="773"/>
      <c r="BG15" s="757"/>
      <c r="BH15" s="756"/>
      <c r="BI15" s="757"/>
      <c r="BJ15" s="756"/>
      <c r="BK15" s="757"/>
      <c r="BL15" s="774"/>
      <c r="BM15" s="964"/>
      <c r="BN15" s="773"/>
      <c r="BO15" s="757"/>
      <c r="BP15" s="756"/>
      <c r="BQ15" s="757"/>
      <c r="BR15" s="756"/>
      <c r="BS15" s="757"/>
      <c r="BT15" s="774"/>
      <c r="BU15" s="964"/>
    </row>
    <row r="16" spans="1:73" ht="48.75" hidden="1" customHeight="1">
      <c r="A16" s="680" t="s">
        <v>71</v>
      </c>
      <c r="B16" s="479" t="s">
        <v>72</v>
      </c>
      <c r="C16" s="465">
        <v>1975366</v>
      </c>
      <c r="D16" s="1415">
        <v>2474460</v>
      </c>
      <c r="E16" s="755"/>
      <c r="F16" s="756"/>
      <c r="G16" s="757"/>
      <c r="H16" s="756"/>
      <c r="I16" s="757"/>
      <c r="J16" s="756"/>
      <c r="K16" s="757"/>
      <c r="L16" s="757"/>
      <c r="M16" s="1405"/>
      <c r="N16" s="749"/>
      <c r="O16" s="720"/>
      <c r="P16" s="717"/>
      <c r="Q16" s="879"/>
      <c r="R16" s="717"/>
      <c r="S16" s="718"/>
      <c r="T16" s="717"/>
      <c r="U16" s="718"/>
      <c r="V16" s="719"/>
      <c r="W16" s="719"/>
      <c r="X16" s="1780"/>
      <c r="Y16" s="756"/>
      <c r="Z16" s="757"/>
      <c r="AA16" s="756"/>
      <c r="AB16" s="757"/>
      <c r="AC16" s="756"/>
      <c r="AD16" s="757"/>
      <c r="AE16" s="774"/>
      <c r="AF16" s="964"/>
      <c r="AG16" s="1149"/>
      <c r="AH16" s="717"/>
      <c r="AI16" s="718"/>
      <c r="AJ16" s="717"/>
      <c r="AK16" s="718"/>
      <c r="AL16" s="717"/>
      <c r="AM16" s="718"/>
      <c r="AN16" s="719"/>
      <c r="AO16" s="775"/>
      <c r="AP16" s="773"/>
      <c r="AQ16" s="757"/>
      <c r="AR16" s="756"/>
      <c r="AS16" s="757"/>
      <c r="AT16" s="756"/>
      <c r="AU16" s="757"/>
      <c r="AV16" s="774"/>
      <c r="AW16" s="964"/>
      <c r="AX16" s="756"/>
      <c r="AY16" s="718"/>
      <c r="AZ16" s="717"/>
      <c r="BA16" s="718"/>
      <c r="BB16" s="717"/>
      <c r="BC16" s="718"/>
      <c r="BD16" s="719"/>
      <c r="BE16" s="720"/>
      <c r="BF16" s="773"/>
      <c r="BG16" s="757"/>
      <c r="BH16" s="756"/>
      <c r="BI16" s="757"/>
      <c r="BJ16" s="756"/>
      <c r="BK16" s="757"/>
      <c r="BL16" s="774"/>
      <c r="BM16" s="964"/>
      <c r="BN16" s="773"/>
      <c r="BO16" s="757"/>
      <c r="BP16" s="756"/>
      <c r="BQ16" s="757"/>
      <c r="BR16" s="756"/>
      <c r="BS16" s="757"/>
      <c r="BT16" s="774"/>
      <c r="BU16" s="964"/>
    </row>
    <row r="17" spans="1:73" ht="48.75" hidden="1" customHeight="1">
      <c r="A17" s="680" t="s">
        <v>73</v>
      </c>
      <c r="B17" s="479" t="s">
        <v>74</v>
      </c>
      <c r="C17" s="465">
        <v>1975631</v>
      </c>
      <c r="D17" s="1415">
        <v>2506904</v>
      </c>
      <c r="E17" s="755"/>
      <c r="F17" s="756"/>
      <c r="G17" s="757"/>
      <c r="H17" s="756"/>
      <c r="I17" s="757"/>
      <c r="J17" s="756"/>
      <c r="K17" s="757"/>
      <c r="L17" s="757"/>
      <c r="M17" s="1405"/>
      <c r="N17" s="749"/>
      <c r="O17" s="720"/>
      <c r="P17" s="717"/>
      <c r="Q17" s="879"/>
      <c r="R17" s="717"/>
      <c r="S17" s="718"/>
      <c r="T17" s="717"/>
      <c r="U17" s="718"/>
      <c r="V17" s="719"/>
      <c r="W17" s="719"/>
      <c r="X17" s="1780"/>
      <c r="Y17" s="756"/>
      <c r="Z17" s="757"/>
      <c r="AA17" s="756"/>
      <c r="AB17" s="757"/>
      <c r="AC17" s="756"/>
      <c r="AD17" s="757"/>
      <c r="AE17" s="774"/>
      <c r="AF17" s="964"/>
      <c r="AG17" s="1149"/>
      <c r="AH17" s="717"/>
      <c r="AI17" s="718"/>
      <c r="AJ17" s="717"/>
      <c r="AK17" s="718"/>
      <c r="AL17" s="717"/>
      <c r="AM17" s="718"/>
      <c r="AN17" s="719"/>
      <c r="AO17" s="775"/>
      <c r="AP17" s="773"/>
      <c r="AQ17" s="757"/>
      <c r="AR17" s="756"/>
      <c r="AS17" s="757"/>
      <c r="AT17" s="756"/>
      <c r="AU17" s="757"/>
      <c r="AV17" s="774"/>
      <c r="AW17" s="964"/>
      <c r="AX17" s="756"/>
      <c r="AY17" s="718"/>
      <c r="AZ17" s="717"/>
      <c r="BA17" s="718"/>
      <c r="BB17" s="717"/>
      <c r="BC17" s="718"/>
      <c r="BD17" s="719"/>
      <c r="BE17" s="720"/>
      <c r="BF17" s="773"/>
      <c r="BG17" s="757"/>
      <c r="BH17" s="756"/>
      <c r="BI17" s="757"/>
      <c r="BJ17" s="756"/>
      <c r="BK17" s="757"/>
      <c r="BL17" s="774"/>
      <c r="BM17" s="964"/>
      <c r="BN17" s="773"/>
      <c r="BO17" s="757"/>
      <c r="BP17" s="756"/>
      <c r="BQ17" s="757"/>
      <c r="BR17" s="756"/>
      <c r="BS17" s="757"/>
      <c r="BT17" s="774"/>
      <c r="BU17" s="964"/>
    </row>
    <row r="18" spans="1:73" ht="48.75" hidden="1" customHeight="1">
      <c r="A18" s="680" t="s">
        <v>75</v>
      </c>
      <c r="B18" s="479" t="s">
        <v>76</v>
      </c>
      <c r="C18" s="465">
        <v>1975609</v>
      </c>
      <c r="D18" s="1415">
        <v>2538516</v>
      </c>
      <c r="E18" s="755"/>
      <c r="F18" s="756"/>
      <c r="G18" s="757"/>
      <c r="H18" s="756"/>
      <c r="I18" s="757"/>
      <c r="J18" s="756"/>
      <c r="K18" s="757"/>
      <c r="L18" s="757"/>
      <c r="M18" s="1405"/>
      <c r="N18" s="749"/>
      <c r="O18" s="720"/>
      <c r="P18" s="717"/>
      <c r="Q18" s="879"/>
      <c r="R18" s="717"/>
      <c r="S18" s="718"/>
      <c r="T18" s="717"/>
      <c r="U18" s="718"/>
      <c r="V18" s="719"/>
      <c r="W18" s="719"/>
      <c r="X18" s="1780"/>
      <c r="Y18" s="756"/>
      <c r="Z18" s="757"/>
      <c r="AA18" s="756"/>
      <c r="AB18" s="757"/>
      <c r="AC18" s="756"/>
      <c r="AD18" s="757"/>
      <c r="AE18" s="774"/>
      <c r="AF18" s="964"/>
      <c r="AG18" s="1149"/>
      <c r="AH18" s="717"/>
      <c r="AI18" s="718"/>
      <c r="AJ18" s="717"/>
      <c r="AK18" s="718"/>
      <c r="AL18" s="717"/>
      <c r="AM18" s="718"/>
      <c r="AN18" s="719"/>
      <c r="AO18" s="775"/>
      <c r="AP18" s="773"/>
      <c r="AQ18" s="757"/>
      <c r="AR18" s="756"/>
      <c r="AS18" s="757"/>
      <c r="AT18" s="756"/>
      <c r="AU18" s="757"/>
      <c r="AV18" s="774"/>
      <c r="AW18" s="964"/>
      <c r="AX18" s="756"/>
      <c r="AY18" s="718"/>
      <c r="AZ18" s="717"/>
      <c r="BA18" s="718"/>
      <c r="BB18" s="717"/>
      <c r="BC18" s="718"/>
      <c r="BD18" s="719"/>
      <c r="BE18" s="720"/>
      <c r="BF18" s="773"/>
      <c r="BG18" s="757"/>
      <c r="BH18" s="756"/>
      <c r="BI18" s="757"/>
      <c r="BJ18" s="756"/>
      <c r="BK18" s="757"/>
      <c r="BL18" s="774"/>
      <c r="BM18" s="964"/>
      <c r="BN18" s="773"/>
      <c r="BO18" s="757"/>
      <c r="BP18" s="756"/>
      <c r="BQ18" s="757"/>
      <c r="BR18" s="756"/>
      <c r="BS18" s="757"/>
      <c r="BT18" s="774"/>
      <c r="BU18" s="964"/>
    </row>
    <row r="19" spans="1:73" ht="48.75" hidden="1" customHeight="1">
      <c r="A19" s="695" t="s">
        <v>77</v>
      </c>
      <c r="B19" s="497" t="s">
        <v>76</v>
      </c>
      <c r="C19" s="498">
        <v>1976176</v>
      </c>
      <c r="D19" s="1416">
        <v>2492725</v>
      </c>
      <c r="E19" s="755"/>
      <c r="F19" s="756"/>
      <c r="G19" s="757"/>
      <c r="H19" s="756"/>
      <c r="I19" s="757"/>
      <c r="J19" s="756"/>
      <c r="K19" s="757"/>
      <c r="L19" s="757"/>
      <c r="M19" s="1405"/>
      <c r="N19" s="749"/>
      <c r="O19" s="720"/>
      <c r="P19" s="717"/>
      <c r="Q19" s="879"/>
      <c r="R19" s="717"/>
      <c r="S19" s="718"/>
      <c r="T19" s="717"/>
      <c r="U19" s="718"/>
      <c r="V19" s="719"/>
      <c r="W19" s="719"/>
      <c r="X19" s="1780"/>
      <c r="Y19" s="756"/>
      <c r="Z19" s="757"/>
      <c r="AA19" s="756"/>
      <c r="AB19" s="757"/>
      <c r="AC19" s="756"/>
      <c r="AD19" s="757"/>
      <c r="AE19" s="774"/>
      <c r="AF19" s="964"/>
      <c r="AG19" s="1149"/>
      <c r="AH19" s="717"/>
      <c r="AI19" s="718"/>
      <c r="AJ19" s="717"/>
      <c r="AK19" s="718"/>
      <c r="AL19" s="717"/>
      <c r="AM19" s="718"/>
      <c r="AN19" s="719"/>
      <c r="AO19" s="775"/>
      <c r="AP19" s="773"/>
      <c r="AQ19" s="757"/>
      <c r="AR19" s="756"/>
      <c r="AS19" s="757"/>
      <c r="AT19" s="756"/>
      <c r="AU19" s="757"/>
      <c r="AV19" s="774"/>
      <c r="AW19" s="964"/>
      <c r="AX19" s="756"/>
      <c r="AY19" s="718"/>
      <c r="AZ19" s="717"/>
      <c r="BA19" s="718"/>
      <c r="BB19" s="717"/>
      <c r="BC19" s="718"/>
      <c r="BD19" s="719"/>
      <c r="BE19" s="720"/>
      <c r="BF19" s="773"/>
      <c r="BG19" s="757"/>
      <c r="BH19" s="756"/>
      <c r="BI19" s="757"/>
      <c r="BJ19" s="756"/>
      <c r="BK19" s="757"/>
      <c r="BL19" s="774"/>
      <c r="BM19" s="964"/>
      <c r="BN19" s="773"/>
      <c r="BO19" s="757"/>
      <c r="BP19" s="756"/>
      <c r="BQ19" s="757"/>
      <c r="BR19" s="756"/>
      <c r="BS19" s="757"/>
      <c r="BT19" s="774"/>
      <c r="BU19" s="964"/>
    </row>
    <row r="20" spans="1:73" s="213" customFormat="1" ht="48.75" hidden="1" customHeight="1">
      <c r="A20" s="494"/>
      <c r="B20" s="495"/>
      <c r="C20" s="496"/>
      <c r="D20" s="511"/>
      <c r="E20" s="755"/>
      <c r="F20" s="758"/>
      <c r="G20" s="759"/>
      <c r="H20" s="758"/>
      <c r="I20" s="759"/>
      <c r="J20" s="758"/>
      <c r="K20" s="759"/>
      <c r="L20" s="759"/>
      <c r="M20" s="1406"/>
      <c r="N20" s="749"/>
      <c r="O20" s="724"/>
      <c r="P20" s="721"/>
      <c r="Q20" s="898"/>
      <c r="R20" s="721"/>
      <c r="S20" s="722"/>
      <c r="T20" s="721"/>
      <c r="U20" s="722"/>
      <c r="V20" s="723"/>
      <c r="W20" s="723"/>
      <c r="X20" s="1781"/>
      <c r="Y20" s="758"/>
      <c r="Z20" s="759"/>
      <c r="AA20" s="758"/>
      <c r="AB20" s="759"/>
      <c r="AC20" s="758"/>
      <c r="AD20" s="759"/>
      <c r="AE20" s="777"/>
      <c r="AF20" s="965"/>
      <c r="AG20" s="1150"/>
      <c r="AH20" s="721"/>
      <c r="AI20" s="722"/>
      <c r="AJ20" s="721"/>
      <c r="AK20" s="722"/>
      <c r="AL20" s="721"/>
      <c r="AM20" s="722"/>
      <c r="AN20" s="723"/>
      <c r="AO20" s="778"/>
      <c r="AP20" s="776"/>
      <c r="AQ20" s="759"/>
      <c r="AR20" s="758"/>
      <c r="AS20" s="759"/>
      <c r="AT20" s="758"/>
      <c r="AU20" s="759"/>
      <c r="AV20" s="777"/>
      <c r="AW20" s="965"/>
      <c r="AX20" s="758"/>
      <c r="AY20" s="722"/>
      <c r="AZ20" s="721"/>
      <c r="BA20" s="722"/>
      <c r="BB20" s="721"/>
      <c r="BC20" s="722"/>
      <c r="BD20" s="723"/>
      <c r="BE20" s="724"/>
      <c r="BF20" s="776"/>
      <c r="BG20" s="759"/>
      <c r="BH20" s="758"/>
      <c r="BI20" s="759"/>
      <c r="BJ20" s="758"/>
      <c r="BK20" s="759"/>
      <c r="BL20" s="777"/>
      <c r="BM20" s="965"/>
      <c r="BN20" s="776"/>
      <c r="BO20" s="759"/>
      <c r="BP20" s="758"/>
      <c r="BQ20" s="759"/>
      <c r="BR20" s="758"/>
      <c r="BS20" s="759"/>
      <c r="BT20" s="777"/>
      <c r="BU20" s="965"/>
    </row>
    <row r="21" spans="1:73" s="213" customFormat="1" ht="48.75" hidden="1" customHeight="1">
      <c r="A21" s="307"/>
      <c r="B21" s="214"/>
      <c r="C21" s="164"/>
      <c r="D21" s="500"/>
      <c r="E21" s="755"/>
      <c r="F21" s="758"/>
      <c r="G21" s="759"/>
      <c r="H21" s="758"/>
      <c r="I21" s="759"/>
      <c r="J21" s="758"/>
      <c r="K21" s="759"/>
      <c r="L21" s="759"/>
      <c r="M21" s="1406"/>
      <c r="N21" s="749"/>
      <c r="O21" s="724"/>
      <c r="P21" s="721"/>
      <c r="Q21" s="898"/>
      <c r="R21" s="721"/>
      <c r="S21" s="722"/>
      <c r="T21" s="721"/>
      <c r="U21" s="722"/>
      <c r="V21" s="723"/>
      <c r="W21" s="723"/>
      <c r="X21" s="1781"/>
      <c r="Y21" s="758"/>
      <c r="Z21" s="759"/>
      <c r="AA21" s="758"/>
      <c r="AB21" s="759"/>
      <c r="AC21" s="758"/>
      <c r="AD21" s="759"/>
      <c r="AE21" s="777"/>
      <c r="AF21" s="965"/>
      <c r="AG21" s="1150"/>
      <c r="AH21" s="721"/>
      <c r="AI21" s="722"/>
      <c r="AJ21" s="721"/>
      <c r="AK21" s="722"/>
      <c r="AL21" s="721"/>
      <c r="AM21" s="722"/>
      <c r="AN21" s="723"/>
      <c r="AO21" s="778"/>
      <c r="AP21" s="776"/>
      <c r="AQ21" s="759"/>
      <c r="AR21" s="758"/>
      <c r="AS21" s="759"/>
      <c r="AT21" s="758"/>
      <c r="AU21" s="759"/>
      <c r="AV21" s="777"/>
      <c r="AW21" s="965"/>
      <c r="AX21" s="758"/>
      <c r="AY21" s="722"/>
      <c r="AZ21" s="721"/>
      <c r="BA21" s="722"/>
      <c r="BB21" s="721"/>
      <c r="BC21" s="722"/>
      <c r="BD21" s="723"/>
      <c r="BE21" s="724"/>
      <c r="BF21" s="776"/>
      <c r="BG21" s="759"/>
      <c r="BH21" s="758"/>
      <c r="BI21" s="759"/>
      <c r="BJ21" s="758"/>
      <c r="BK21" s="759"/>
      <c r="BL21" s="777"/>
      <c r="BM21" s="965"/>
      <c r="BN21" s="776"/>
      <c r="BO21" s="759"/>
      <c r="BP21" s="758"/>
      <c r="BQ21" s="759"/>
      <c r="BR21" s="758"/>
      <c r="BS21" s="759"/>
      <c r="BT21" s="777"/>
      <c r="BU21" s="965"/>
    </row>
    <row r="22" spans="1:73" s="213" customFormat="1" ht="48.75" hidden="1" customHeight="1">
      <c r="A22" s="501"/>
      <c r="B22" s="502"/>
      <c r="C22" s="503"/>
      <c r="D22" s="504"/>
      <c r="E22" s="760"/>
      <c r="F22" s="761"/>
      <c r="G22" s="762"/>
      <c r="H22" s="761"/>
      <c r="I22" s="762"/>
      <c r="J22" s="761"/>
      <c r="K22" s="762"/>
      <c r="L22" s="762"/>
      <c r="M22" s="1407"/>
      <c r="N22" s="749"/>
      <c r="O22" s="729"/>
      <c r="P22" s="726"/>
      <c r="Q22" s="899"/>
      <c r="R22" s="726"/>
      <c r="S22" s="727"/>
      <c r="T22" s="726"/>
      <c r="U22" s="727"/>
      <c r="V22" s="728"/>
      <c r="W22" s="728"/>
      <c r="X22" s="1782"/>
      <c r="Y22" s="761"/>
      <c r="Z22" s="762"/>
      <c r="AA22" s="761"/>
      <c r="AB22" s="762"/>
      <c r="AC22" s="761"/>
      <c r="AD22" s="762"/>
      <c r="AE22" s="780"/>
      <c r="AF22" s="966"/>
      <c r="AG22" s="1151"/>
      <c r="AH22" s="726"/>
      <c r="AI22" s="727"/>
      <c r="AJ22" s="726"/>
      <c r="AK22" s="727"/>
      <c r="AL22" s="726"/>
      <c r="AM22" s="727"/>
      <c r="AN22" s="728"/>
      <c r="AO22" s="781"/>
      <c r="AP22" s="779"/>
      <c r="AQ22" s="762"/>
      <c r="AR22" s="761"/>
      <c r="AS22" s="762"/>
      <c r="AT22" s="761"/>
      <c r="AU22" s="762"/>
      <c r="AV22" s="780"/>
      <c r="AW22" s="966"/>
      <c r="AX22" s="761"/>
      <c r="AY22" s="727"/>
      <c r="AZ22" s="726"/>
      <c r="BA22" s="727"/>
      <c r="BB22" s="726"/>
      <c r="BC22" s="727"/>
      <c r="BD22" s="728"/>
      <c r="BE22" s="729"/>
      <c r="BF22" s="779"/>
      <c r="BG22" s="762"/>
      <c r="BH22" s="761"/>
      <c r="BI22" s="762"/>
      <c r="BJ22" s="761"/>
      <c r="BK22" s="762"/>
      <c r="BL22" s="780"/>
      <c r="BM22" s="966"/>
      <c r="BN22" s="779"/>
      <c r="BO22" s="762"/>
      <c r="BP22" s="761"/>
      <c r="BQ22" s="762"/>
      <c r="BR22" s="761"/>
      <c r="BS22" s="762"/>
      <c r="BT22" s="780"/>
      <c r="BU22" s="966"/>
    </row>
    <row r="23" spans="1:73" ht="48.75" hidden="1" customHeight="1">
      <c r="A23" s="506"/>
      <c r="B23" s="439"/>
      <c r="C23" s="439"/>
      <c r="D23" s="1417"/>
      <c r="E23" s="760"/>
      <c r="F23" s="761"/>
      <c r="G23" s="762"/>
      <c r="H23" s="761"/>
      <c r="I23" s="762"/>
      <c r="J23" s="761"/>
      <c r="K23" s="762"/>
      <c r="L23" s="762"/>
      <c r="M23" s="1407"/>
      <c r="N23" s="749"/>
      <c r="O23" s="729"/>
      <c r="P23" s="726"/>
      <c r="Q23" s="899"/>
      <c r="R23" s="726"/>
      <c r="S23" s="727"/>
      <c r="T23" s="726"/>
      <c r="U23" s="727"/>
      <c r="V23" s="728"/>
      <c r="W23" s="728"/>
      <c r="X23" s="1782"/>
      <c r="Y23" s="761"/>
      <c r="Z23" s="762"/>
      <c r="AA23" s="761"/>
      <c r="AB23" s="762"/>
      <c r="AC23" s="761"/>
      <c r="AD23" s="762"/>
      <c r="AE23" s="780"/>
      <c r="AF23" s="966"/>
      <c r="AG23" s="1151"/>
      <c r="AH23" s="726"/>
      <c r="AI23" s="727"/>
      <c r="AJ23" s="726"/>
      <c r="AK23" s="727"/>
      <c r="AL23" s="726"/>
      <c r="AM23" s="727"/>
      <c r="AN23" s="728"/>
      <c r="AO23" s="781"/>
      <c r="AP23" s="779"/>
      <c r="AQ23" s="762"/>
      <c r="AR23" s="761"/>
      <c r="AS23" s="762"/>
      <c r="AT23" s="761"/>
      <c r="AU23" s="762"/>
      <c r="AV23" s="780"/>
      <c r="AW23" s="966"/>
      <c r="AX23" s="761"/>
      <c r="AY23" s="727"/>
      <c r="AZ23" s="726"/>
      <c r="BA23" s="727"/>
      <c r="BB23" s="726"/>
      <c r="BC23" s="727"/>
      <c r="BD23" s="728"/>
      <c r="BE23" s="729"/>
      <c r="BF23" s="779"/>
      <c r="BG23" s="762"/>
      <c r="BH23" s="761"/>
      <c r="BI23" s="762"/>
      <c r="BJ23" s="761"/>
      <c r="BK23" s="762"/>
      <c r="BL23" s="780"/>
      <c r="BM23" s="966"/>
      <c r="BN23" s="779"/>
      <c r="BO23" s="762"/>
      <c r="BP23" s="761"/>
      <c r="BQ23" s="762"/>
      <c r="BR23" s="761"/>
      <c r="BS23" s="762"/>
      <c r="BT23" s="780"/>
      <c r="BU23" s="966"/>
    </row>
    <row r="24" spans="1:73" ht="21" customHeight="1">
      <c r="A24" s="507"/>
      <c r="B24" s="441"/>
      <c r="C24" s="441"/>
      <c r="D24" s="1418"/>
      <c r="E24" s="1408"/>
      <c r="F24" s="761"/>
      <c r="G24" s="762"/>
      <c r="H24" s="761"/>
      <c r="I24" s="762"/>
      <c r="J24" s="761"/>
      <c r="K24" s="762"/>
      <c r="L24" s="1772"/>
      <c r="M24" s="1434"/>
      <c r="N24" s="749"/>
      <c r="O24" s="729"/>
      <c r="P24" s="726"/>
      <c r="Q24" s="899"/>
      <c r="R24" s="726"/>
      <c r="S24" s="727"/>
      <c r="T24" s="726"/>
      <c r="U24" s="727"/>
      <c r="V24" s="728"/>
      <c r="W24" s="715"/>
      <c r="X24" s="1782"/>
      <c r="Y24" s="761"/>
      <c r="Z24" s="762"/>
      <c r="AA24" s="761"/>
      <c r="AB24" s="762"/>
      <c r="AC24" s="761"/>
      <c r="AD24" s="762"/>
      <c r="AE24" s="780"/>
      <c r="AF24" s="966"/>
      <c r="AG24" s="1151"/>
      <c r="AH24" s="726"/>
      <c r="AI24" s="727"/>
      <c r="AJ24" s="726"/>
      <c r="AK24" s="727"/>
      <c r="AL24" s="726"/>
      <c r="AM24" s="727"/>
      <c r="AN24" s="728"/>
      <c r="AO24" s="781"/>
      <c r="AP24" s="779"/>
      <c r="AQ24" s="762"/>
      <c r="AR24" s="761"/>
      <c r="AS24" s="762"/>
      <c r="AT24" s="761"/>
      <c r="AU24" s="762"/>
      <c r="AV24" s="780"/>
      <c r="AW24" s="966"/>
      <c r="AX24" s="761"/>
      <c r="AY24" s="727"/>
      <c r="AZ24" s="726"/>
      <c r="BA24" s="727"/>
      <c r="BB24" s="726"/>
      <c r="BC24" s="727"/>
      <c r="BD24" s="728"/>
      <c r="BE24" s="729"/>
      <c r="BF24" s="779"/>
      <c r="BG24" s="762"/>
      <c r="BH24" s="761"/>
      <c r="BI24" s="762"/>
      <c r="BJ24" s="761"/>
      <c r="BK24" s="762"/>
      <c r="BL24" s="780"/>
      <c r="BM24" s="966"/>
      <c r="BN24" s="779"/>
      <c r="BO24" s="762"/>
      <c r="BP24" s="761"/>
      <c r="BQ24" s="762"/>
      <c r="BR24" s="761"/>
      <c r="BS24" s="762"/>
      <c r="BT24" s="780"/>
      <c r="BU24" s="966"/>
    </row>
    <row r="25" spans="1:73" ht="34.9" customHeight="1">
      <c r="A25" s="2046" t="s">
        <v>21</v>
      </c>
      <c r="B25" s="2047"/>
      <c r="C25" s="2047"/>
      <c r="D25" s="505"/>
      <c r="E25" s="760"/>
      <c r="F25" s="761"/>
      <c r="G25" s="762"/>
      <c r="H25" s="761"/>
      <c r="I25" s="762"/>
      <c r="J25" s="761"/>
      <c r="K25" s="762"/>
      <c r="L25" s="1772"/>
      <c r="M25" s="1434"/>
      <c r="N25" s="749"/>
      <c r="O25" s="729"/>
      <c r="P25" s="726"/>
      <c r="Q25" s="899"/>
      <c r="R25" s="726"/>
      <c r="S25" s="727"/>
      <c r="T25" s="726"/>
      <c r="U25" s="727"/>
      <c r="V25" s="728"/>
      <c r="W25" s="715"/>
      <c r="X25" s="1782"/>
      <c r="Y25" s="761"/>
      <c r="Z25" s="762"/>
      <c r="AA25" s="761"/>
      <c r="AB25" s="762"/>
      <c r="AC25" s="761"/>
      <c r="AD25" s="762"/>
      <c r="AE25" s="780"/>
      <c r="AF25" s="966"/>
      <c r="AG25" s="1151"/>
      <c r="AH25" s="726"/>
      <c r="AI25" s="727"/>
      <c r="AJ25" s="726"/>
      <c r="AK25" s="727"/>
      <c r="AL25" s="726"/>
      <c r="AM25" s="727"/>
      <c r="AN25" s="728"/>
      <c r="AO25" s="781"/>
      <c r="AP25" s="779"/>
      <c r="AQ25" s="762"/>
      <c r="AR25" s="761"/>
      <c r="AS25" s="762"/>
      <c r="AT25" s="761"/>
      <c r="AU25" s="762"/>
      <c r="AV25" s="780"/>
      <c r="AW25" s="966"/>
      <c r="AX25" s="761"/>
      <c r="AY25" s="727"/>
      <c r="AZ25" s="726"/>
      <c r="BA25" s="727"/>
      <c r="BB25" s="726"/>
      <c r="BC25" s="727"/>
      <c r="BD25" s="728"/>
      <c r="BE25" s="729"/>
      <c r="BF25" s="779"/>
      <c r="BG25" s="762"/>
      <c r="BH25" s="761"/>
      <c r="BI25" s="762"/>
      <c r="BJ25" s="761"/>
      <c r="BK25" s="762"/>
      <c r="BL25" s="780"/>
      <c r="BM25" s="966"/>
      <c r="BN25" s="779"/>
      <c r="BO25" s="762"/>
      <c r="BP25" s="761"/>
      <c r="BQ25" s="762"/>
      <c r="BR25" s="761"/>
      <c r="BS25" s="762"/>
      <c r="BT25" s="780"/>
      <c r="BU25" s="966"/>
    </row>
    <row r="26" spans="1:73" ht="32.25" customHeight="1">
      <c r="A26" s="734" t="s">
        <v>27</v>
      </c>
      <c r="B26" s="53" t="s">
        <v>28</v>
      </c>
      <c r="C26" s="53" t="s">
        <v>40</v>
      </c>
      <c r="D26" s="1778" t="s">
        <v>48</v>
      </c>
      <c r="E26" s="760"/>
      <c r="F26" s="1773" t="s">
        <v>200</v>
      </c>
      <c r="G26" s="762"/>
      <c r="H26" s="761"/>
      <c r="I26" s="1774" t="s">
        <v>201</v>
      </c>
      <c r="J26" s="761"/>
      <c r="K26" s="762"/>
      <c r="L26" s="1772"/>
      <c r="M26" s="1434"/>
      <c r="N26" s="749"/>
      <c r="O26" s="729"/>
      <c r="P26" s="1046" t="s">
        <v>202</v>
      </c>
      <c r="Q26" s="899"/>
      <c r="R26" s="726"/>
      <c r="S26" s="727"/>
      <c r="T26" s="726"/>
      <c r="U26" s="727"/>
      <c r="V26" s="728"/>
      <c r="W26" s="715"/>
      <c r="X26" s="1783" t="s">
        <v>203</v>
      </c>
      <c r="Y26" s="761"/>
      <c r="Z26" s="762"/>
      <c r="AA26" s="761"/>
      <c r="AB26" s="762"/>
      <c r="AC26" s="761"/>
      <c r="AD26" s="762"/>
      <c r="AE26" s="780"/>
      <c r="AF26" s="966"/>
      <c r="AG26" s="1152" t="s">
        <v>204</v>
      </c>
      <c r="AH26" s="726"/>
      <c r="AI26" s="727"/>
      <c r="AJ26" s="726"/>
      <c r="AK26" s="1047" t="s">
        <v>201</v>
      </c>
      <c r="AL26" s="726"/>
      <c r="AM26" s="727"/>
      <c r="AN26" s="728"/>
      <c r="AP26" s="1783" t="s">
        <v>5</v>
      </c>
      <c r="AQ26" s="762"/>
      <c r="AR26" s="761"/>
      <c r="AS26" s="1774" t="s">
        <v>205</v>
      </c>
      <c r="AT26" s="761"/>
      <c r="AU26" s="762"/>
      <c r="AV26" s="780"/>
      <c r="AW26" s="966"/>
      <c r="AX26" s="761"/>
      <c r="AY26" s="727"/>
      <c r="AZ26" s="726"/>
      <c r="BA26" s="727"/>
      <c r="BB26" s="726"/>
      <c r="BC26" s="727"/>
      <c r="BD26" s="728"/>
      <c r="BE26" s="729"/>
      <c r="BF26" s="779"/>
      <c r="BG26" s="762"/>
      <c r="BH26" s="761"/>
      <c r="BI26" s="762"/>
      <c r="BJ26" s="761"/>
      <c r="BK26" s="762"/>
      <c r="BL26" s="780"/>
      <c r="BM26" s="966"/>
      <c r="BN26" s="779"/>
      <c r="BO26" s="762"/>
      <c r="BP26" s="761"/>
      <c r="BQ26" s="762"/>
      <c r="BR26" s="761"/>
      <c r="BS26" s="762"/>
      <c r="BT26" s="780"/>
      <c r="BU26" s="966"/>
    </row>
    <row r="27" spans="1:73" s="702" customFormat="1" ht="30" customHeight="1">
      <c r="A27" s="1003" t="s">
        <v>49</v>
      </c>
      <c r="B27" s="951" t="s">
        <v>50</v>
      </c>
      <c r="C27" s="952">
        <v>1973113</v>
      </c>
      <c r="D27" s="953">
        <v>2517505</v>
      </c>
      <c r="E27" s="1345" t="s">
        <v>206</v>
      </c>
      <c r="F27" s="761" t="s">
        <v>207</v>
      </c>
      <c r="G27" s="764" t="s">
        <v>125</v>
      </c>
      <c r="H27" s="761" t="s">
        <v>208</v>
      </c>
      <c r="I27" s="762"/>
      <c r="J27" s="761"/>
      <c r="K27" s="762"/>
      <c r="L27" s="1502"/>
      <c r="M27" s="1775" t="s">
        <v>126</v>
      </c>
      <c r="N27" s="748"/>
      <c r="O27" s="729"/>
      <c r="P27" s="726" t="s">
        <v>209</v>
      </c>
      <c r="Q27" s="899" t="s">
        <v>126</v>
      </c>
      <c r="R27" s="726"/>
      <c r="S27" s="727"/>
      <c r="T27" s="726"/>
      <c r="U27" s="727"/>
      <c r="V27" s="912" t="s">
        <v>126</v>
      </c>
      <c r="W27" s="715"/>
      <c r="X27" s="1784" t="s">
        <v>210</v>
      </c>
      <c r="Y27" s="1785" t="s">
        <v>211</v>
      </c>
      <c r="Z27" s="764" t="s">
        <v>126</v>
      </c>
      <c r="AA27" s="1785" t="s">
        <v>212</v>
      </c>
      <c r="AB27" s="764" t="s">
        <v>125</v>
      </c>
      <c r="AC27" s="1785" t="s">
        <v>213</v>
      </c>
      <c r="AD27" s="764" t="s">
        <v>125</v>
      </c>
      <c r="AE27" s="1534" t="s">
        <v>126</v>
      </c>
      <c r="AF27" s="966"/>
      <c r="AG27" s="1153" t="s">
        <v>210</v>
      </c>
      <c r="AH27" s="910" t="s">
        <v>214</v>
      </c>
      <c r="AI27" s="899" t="s">
        <v>125</v>
      </c>
      <c r="AJ27" s="910" t="s">
        <v>208</v>
      </c>
      <c r="AK27" s="899" t="s">
        <v>215</v>
      </c>
      <c r="AL27" s="910" t="s">
        <v>216</v>
      </c>
      <c r="AM27" s="899"/>
      <c r="AN27" s="912" t="s">
        <v>126</v>
      </c>
      <c r="AO27" s="781"/>
      <c r="AP27" s="1793" t="s">
        <v>217</v>
      </c>
      <c r="AQ27" s="764" t="s">
        <v>125</v>
      </c>
      <c r="AR27" s="1785" t="s">
        <v>218</v>
      </c>
      <c r="AS27" s="764" t="s">
        <v>215</v>
      </c>
      <c r="AT27" s="1785" t="s">
        <v>216</v>
      </c>
      <c r="AU27" s="764"/>
      <c r="AV27" s="1534" t="s">
        <v>126</v>
      </c>
      <c r="AW27" s="966"/>
      <c r="AX27" s="761"/>
      <c r="AY27" s="727"/>
      <c r="AZ27" s="726"/>
      <c r="BA27" s="727"/>
      <c r="BB27" s="726"/>
      <c r="BC27" s="727"/>
      <c r="BD27" s="728"/>
      <c r="BE27" s="729"/>
      <c r="BF27" s="779"/>
      <c r="BG27" s="762"/>
      <c r="BH27" s="761"/>
      <c r="BI27" s="762"/>
      <c r="BJ27" s="761"/>
      <c r="BK27" s="762"/>
      <c r="BL27" s="780"/>
      <c r="BM27" s="966"/>
      <c r="BN27" s="779"/>
      <c r="BO27" s="762"/>
      <c r="BP27" s="761"/>
      <c r="BQ27" s="762"/>
      <c r="BR27" s="761"/>
      <c r="BS27" s="762"/>
      <c r="BT27" s="780"/>
      <c r="BU27" s="966"/>
    </row>
    <row r="28" spans="1:73" s="702" customFormat="1" ht="30" customHeight="1">
      <c r="A28" s="954" t="s">
        <v>51</v>
      </c>
      <c r="B28" s="955" t="s">
        <v>52</v>
      </c>
      <c r="C28" s="956">
        <v>1975972</v>
      </c>
      <c r="D28" s="957">
        <v>2528461</v>
      </c>
      <c r="E28" s="1345" t="s">
        <v>206</v>
      </c>
      <c r="F28" s="761" t="s">
        <v>207</v>
      </c>
      <c r="G28" s="764" t="s">
        <v>125</v>
      </c>
      <c r="H28" s="761" t="s">
        <v>208</v>
      </c>
      <c r="I28" s="762"/>
      <c r="J28" s="761"/>
      <c r="K28" s="762"/>
      <c r="L28" s="1772"/>
      <c r="M28" s="1775" t="s">
        <v>125</v>
      </c>
      <c r="N28" s="749"/>
      <c r="O28" s="729"/>
      <c r="P28" s="726" t="s">
        <v>209</v>
      </c>
      <c r="Q28" s="899" t="s">
        <v>125</v>
      </c>
      <c r="R28" s="726"/>
      <c r="S28" s="727"/>
      <c r="T28" s="726"/>
      <c r="U28" s="727"/>
      <c r="V28" s="912" t="s">
        <v>125</v>
      </c>
      <c r="W28" s="715"/>
      <c r="X28" s="1784" t="s">
        <v>219</v>
      </c>
      <c r="Y28" s="1785" t="s">
        <v>211</v>
      </c>
      <c r="Z28" s="764" t="s">
        <v>126</v>
      </c>
      <c r="AA28" s="1785" t="s">
        <v>212</v>
      </c>
      <c r="AB28" s="764" t="s">
        <v>126</v>
      </c>
      <c r="AC28" s="1785" t="s">
        <v>213</v>
      </c>
      <c r="AD28" s="764" t="s">
        <v>126</v>
      </c>
      <c r="AE28" s="1534" t="s">
        <v>125</v>
      </c>
      <c r="AF28" s="966"/>
      <c r="AG28" s="1153" t="s">
        <v>219</v>
      </c>
      <c r="AH28" s="910" t="s">
        <v>214</v>
      </c>
      <c r="AI28" s="899" t="s">
        <v>126</v>
      </c>
      <c r="AJ28" s="910" t="s">
        <v>208</v>
      </c>
      <c r="AK28" s="899" t="s">
        <v>125</v>
      </c>
      <c r="AL28" s="910" t="s">
        <v>216</v>
      </c>
      <c r="AM28" s="899"/>
      <c r="AN28" s="912" t="s">
        <v>125</v>
      </c>
      <c r="AO28" s="781"/>
      <c r="AP28" s="1793" t="s">
        <v>217</v>
      </c>
      <c r="AQ28" s="762"/>
      <c r="AR28" s="761"/>
      <c r="AS28" s="762"/>
      <c r="AT28" s="1785" t="s">
        <v>216</v>
      </c>
      <c r="AU28" s="762"/>
      <c r="AV28" s="1534" t="s">
        <v>125</v>
      </c>
      <c r="AW28" s="966"/>
      <c r="AX28" s="761"/>
      <c r="AY28" s="727"/>
      <c r="AZ28" s="726"/>
      <c r="BA28" s="727"/>
      <c r="BB28" s="726"/>
      <c r="BC28" s="727"/>
      <c r="BD28" s="728"/>
      <c r="BE28" s="729"/>
      <c r="BF28" s="779"/>
      <c r="BG28" s="762"/>
      <c r="BH28" s="761"/>
      <c r="BI28" s="762"/>
      <c r="BJ28" s="761"/>
      <c r="BK28" s="762"/>
      <c r="BL28" s="780"/>
      <c r="BM28" s="966"/>
      <c r="BN28" s="779"/>
      <c r="BO28" s="762"/>
      <c r="BP28" s="761"/>
      <c r="BQ28" s="762"/>
      <c r="BR28" s="761"/>
      <c r="BS28" s="762"/>
      <c r="BT28" s="780"/>
      <c r="BU28" s="966"/>
    </row>
    <row r="29" spans="1:73" s="702" customFormat="1" ht="30" customHeight="1">
      <c r="A29" s="954" t="s">
        <v>53</v>
      </c>
      <c r="B29" s="955" t="s">
        <v>54</v>
      </c>
      <c r="C29" s="956">
        <v>1974606</v>
      </c>
      <c r="D29" s="957">
        <v>2519112</v>
      </c>
      <c r="E29" s="1345" t="s">
        <v>206</v>
      </c>
      <c r="F29" s="761" t="s">
        <v>207</v>
      </c>
      <c r="G29" s="764" t="s">
        <v>126</v>
      </c>
      <c r="H29" s="761" t="s">
        <v>208</v>
      </c>
      <c r="I29" s="762"/>
      <c r="J29" s="761"/>
      <c r="K29" s="762"/>
      <c r="L29" s="1772"/>
      <c r="M29" s="1775" t="s">
        <v>125</v>
      </c>
      <c r="N29" s="749"/>
      <c r="O29" s="729"/>
      <c r="P29" s="726" t="s">
        <v>209</v>
      </c>
      <c r="Q29" s="899" t="s">
        <v>126</v>
      </c>
      <c r="R29" s="726"/>
      <c r="S29" s="727"/>
      <c r="T29" s="726"/>
      <c r="U29" s="727"/>
      <c r="V29" s="912" t="s">
        <v>125</v>
      </c>
      <c r="W29" s="715"/>
      <c r="X29" s="1784" t="s">
        <v>220</v>
      </c>
      <c r="Y29" s="1785" t="s">
        <v>211</v>
      </c>
      <c r="Z29" s="764" t="s">
        <v>126</v>
      </c>
      <c r="AA29" s="1785" t="s">
        <v>212</v>
      </c>
      <c r="AB29" s="764" t="s">
        <v>126</v>
      </c>
      <c r="AC29" s="1785" t="s">
        <v>213</v>
      </c>
      <c r="AD29" s="764" t="s">
        <v>126</v>
      </c>
      <c r="AE29" s="1534" t="s">
        <v>126</v>
      </c>
      <c r="AF29" s="966"/>
      <c r="AG29" s="1153" t="s">
        <v>220</v>
      </c>
      <c r="AH29" s="910" t="s">
        <v>214</v>
      </c>
      <c r="AI29" s="899" t="s">
        <v>126</v>
      </c>
      <c r="AJ29" s="910" t="s">
        <v>208</v>
      </c>
      <c r="AK29" s="899" t="s">
        <v>125</v>
      </c>
      <c r="AL29" s="910" t="s">
        <v>216</v>
      </c>
      <c r="AM29" s="899"/>
      <c r="AN29" s="912" t="s">
        <v>125</v>
      </c>
      <c r="AO29" s="781"/>
      <c r="AP29" s="1793" t="s">
        <v>217</v>
      </c>
      <c r="AQ29" s="762"/>
      <c r="AR29" s="761"/>
      <c r="AS29" s="762"/>
      <c r="AT29" s="1785" t="s">
        <v>216</v>
      </c>
      <c r="AU29" s="762"/>
      <c r="AV29" s="1534" t="s">
        <v>126</v>
      </c>
      <c r="AW29" s="966"/>
      <c r="AX29" s="761"/>
      <c r="AY29" s="727"/>
      <c r="AZ29" s="726"/>
      <c r="BA29" s="727"/>
      <c r="BB29" s="726"/>
      <c r="BC29" s="727"/>
      <c r="BD29" s="728"/>
      <c r="BE29" s="729"/>
      <c r="BF29" s="779"/>
      <c r="BG29" s="762"/>
      <c r="BH29" s="761"/>
      <c r="BI29" s="762"/>
      <c r="BJ29" s="761"/>
      <c r="BK29" s="762"/>
      <c r="BL29" s="780"/>
      <c r="BM29" s="966"/>
      <c r="BN29" s="779"/>
      <c r="BO29" s="762"/>
      <c r="BP29" s="761"/>
      <c r="BQ29" s="762"/>
      <c r="BR29" s="761"/>
      <c r="BS29" s="762"/>
      <c r="BT29" s="780"/>
      <c r="BU29" s="966"/>
    </row>
    <row r="30" spans="1:73" s="702" customFormat="1" ht="30" customHeight="1">
      <c r="A30" s="954" t="s">
        <v>57</v>
      </c>
      <c r="B30" s="955" t="s">
        <v>58</v>
      </c>
      <c r="C30" s="956">
        <v>1973602</v>
      </c>
      <c r="D30" s="957">
        <v>2521796</v>
      </c>
      <c r="E30" s="1345" t="s">
        <v>206</v>
      </c>
      <c r="F30" s="761" t="s">
        <v>207</v>
      </c>
      <c r="G30" s="764" t="s">
        <v>126</v>
      </c>
      <c r="H30" s="761" t="s">
        <v>208</v>
      </c>
      <c r="I30" s="762"/>
      <c r="J30" s="761"/>
      <c r="K30" s="762"/>
      <c r="L30" s="1772"/>
      <c r="M30" s="1775" t="s">
        <v>125</v>
      </c>
      <c r="N30" s="749"/>
      <c r="O30" s="729"/>
      <c r="P30" s="726" t="s">
        <v>209</v>
      </c>
      <c r="Q30" s="899" t="s">
        <v>126</v>
      </c>
      <c r="R30" s="726"/>
      <c r="S30" s="727"/>
      <c r="T30" s="726"/>
      <c r="U30" s="727"/>
      <c r="V30" s="912" t="s">
        <v>125</v>
      </c>
      <c r="W30" s="715"/>
      <c r="X30" s="1784" t="s">
        <v>221</v>
      </c>
      <c r="Y30" s="1785" t="s">
        <v>211</v>
      </c>
      <c r="Z30" s="764" t="s">
        <v>126</v>
      </c>
      <c r="AA30" s="1785" t="s">
        <v>212</v>
      </c>
      <c r="AB30" s="764" t="s">
        <v>126</v>
      </c>
      <c r="AC30" s="1785" t="s">
        <v>213</v>
      </c>
      <c r="AD30" s="764" t="s">
        <v>126</v>
      </c>
      <c r="AE30" s="1534" t="s">
        <v>126</v>
      </c>
      <c r="AF30" s="966"/>
      <c r="AG30" s="1153" t="s">
        <v>221</v>
      </c>
      <c r="AH30" s="910" t="s">
        <v>214</v>
      </c>
      <c r="AI30" s="899" t="s">
        <v>126</v>
      </c>
      <c r="AJ30" s="910" t="s">
        <v>208</v>
      </c>
      <c r="AK30" s="899" t="s">
        <v>125</v>
      </c>
      <c r="AL30" s="910" t="s">
        <v>216</v>
      </c>
      <c r="AM30" s="899"/>
      <c r="AN30" s="912" t="s">
        <v>125</v>
      </c>
      <c r="AO30" s="781"/>
      <c r="AP30" s="1793" t="s">
        <v>217</v>
      </c>
      <c r="AQ30" s="762"/>
      <c r="AR30" s="761"/>
      <c r="AS30" s="762"/>
      <c r="AT30" s="1785" t="s">
        <v>216</v>
      </c>
      <c r="AU30" s="762"/>
      <c r="AV30" s="1534" t="s">
        <v>126</v>
      </c>
      <c r="AW30" s="966"/>
      <c r="AX30" s="761"/>
      <c r="AY30" s="727"/>
      <c r="AZ30" s="726"/>
      <c r="BA30" s="727"/>
      <c r="BB30" s="726"/>
      <c r="BC30" s="727"/>
      <c r="BD30" s="728"/>
      <c r="BE30" s="729"/>
      <c r="BF30" s="779"/>
      <c r="BG30" s="762"/>
      <c r="BH30" s="761"/>
      <c r="BI30" s="762"/>
      <c r="BJ30" s="761"/>
      <c r="BK30" s="762"/>
      <c r="BL30" s="780"/>
      <c r="BM30" s="966"/>
      <c r="BN30" s="779"/>
      <c r="BO30" s="762"/>
      <c r="BP30" s="761"/>
      <c r="BQ30" s="762"/>
      <c r="BR30" s="761"/>
      <c r="BS30" s="762"/>
      <c r="BT30" s="780"/>
      <c r="BU30" s="966"/>
    </row>
    <row r="31" spans="1:73" s="702" customFormat="1" ht="30" customHeight="1">
      <c r="A31" s="954" t="s">
        <v>59</v>
      </c>
      <c r="B31" s="955" t="s">
        <v>60</v>
      </c>
      <c r="C31" s="956">
        <v>1975657</v>
      </c>
      <c r="D31" s="957">
        <v>2423752</v>
      </c>
      <c r="E31" s="1345" t="s">
        <v>206</v>
      </c>
      <c r="F31" s="761" t="s">
        <v>207</v>
      </c>
      <c r="G31" s="764" t="s">
        <v>126</v>
      </c>
      <c r="H31" s="761" t="s">
        <v>208</v>
      </c>
      <c r="I31" s="762"/>
      <c r="J31" s="761"/>
      <c r="K31" s="762"/>
      <c r="L31" s="1772"/>
      <c r="M31" s="1775" t="s">
        <v>125</v>
      </c>
      <c r="N31" s="749"/>
      <c r="O31" s="729"/>
      <c r="P31" s="726" t="s">
        <v>209</v>
      </c>
      <c r="Q31" s="899" t="s">
        <v>126</v>
      </c>
      <c r="R31" s="726"/>
      <c r="S31" s="727"/>
      <c r="T31" s="726"/>
      <c r="U31" s="727"/>
      <c r="V31" s="912" t="s">
        <v>125</v>
      </c>
      <c r="W31" s="715"/>
      <c r="X31" s="1784" t="s">
        <v>222</v>
      </c>
      <c r="Y31" s="1785" t="s">
        <v>211</v>
      </c>
      <c r="Z31" s="764" t="s">
        <v>126</v>
      </c>
      <c r="AA31" s="1785" t="s">
        <v>212</v>
      </c>
      <c r="AB31" s="764" t="s">
        <v>126</v>
      </c>
      <c r="AC31" s="1785" t="s">
        <v>213</v>
      </c>
      <c r="AD31" s="764" t="s">
        <v>125</v>
      </c>
      <c r="AE31" s="1534" t="s">
        <v>125</v>
      </c>
      <c r="AF31" s="966"/>
      <c r="AG31" s="1153" t="s">
        <v>222</v>
      </c>
      <c r="AH31" s="910" t="s">
        <v>214</v>
      </c>
      <c r="AI31" s="899" t="s">
        <v>126</v>
      </c>
      <c r="AJ31" s="910" t="s">
        <v>208</v>
      </c>
      <c r="AK31" s="899" t="s">
        <v>125</v>
      </c>
      <c r="AL31" s="910" t="s">
        <v>216</v>
      </c>
      <c r="AM31" s="899"/>
      <c r="AN31" s="912" t="s">
        <v>125</v>
      </c>
      <c r="AO31" s="781"/>
      <c r="AP31" s="1793" t="s">
        <v>217</v>
      </c>
      <c r="AQ31" s="762"/>
      <c r="AR31" s="761"/>
      <c r="AS31" s="762"/>
      <c r="AT31" s="1785" t="s">
        <v>216</v>
      </c>
      <c r="AU31" s="762"/>
      <c r="AV31" s="1534" t="s">
        <v>126</v>
      </c>
      <c r="AW31" s="966"/>
      <c r="AX31" s="761"/>
      <c r="AY31" s="727"/>
      <c r="AZ31" s="726"/>
      <c r="BA31" s="727"/>
      <c r="BB31" s="726"/>
      <c r="BC31" s="727"/>
      <c r="BD31" s="728"/>
      <c r="BE31" s="729"/>
      <c r="BF31" s="779"/>
      <c r="BG31" s="762"/>
      <c r="BH31" s="761"/>
      <c r="BI31" s="762"/>
      <c r="BJ31" s="761"/>
      <c r="BK31" s="762"/>
      <c r="BL31" s="780"/>
      <c r="BM31" s="966"/>
      <c r="BN31" s="779"/>
      <c r="BO31" s="762"/>
      <c r="BP31" s="761"/>
      <c r="BQ31" s="762"/>
      <c r="BR31" s="761"/>
      <c r="BS31" s="762"/>
      <c r="BT31" s="780"/>
      <c r="BU31" s="966"/>
    </row>
    <row r="32" spans="1:73" s="702" customFormat="1" ht="30" customHeight="1">
      <c r="A32" s="1004" t="s">
        <v>61</v>
      </c>
      <c r="B32" s="955" t="s">
        <v>62</v>
      </c>
      <c r="C32" s="956">
        <v>1974377</v>
      </c>
      <c r="D32" s="957">
        <v>2499130</v>
      </c>
      <c r="E32" s="1345" t="s">
        <v>206</v>
      </c>
      <c r="F32" s="761" t="s">
        <v>207</v>
      </c>
      <c r="G32" s="764" t="s">
        <v>126</v>
      </c>
      <c r="H32" s="761" t="s">
        <v>208</v>
      </c>
      <c r="I32" s="762"/>
      <c r="J32" s="761"/>
      <c r="K32" s="762"/>
      <c r="L32" s="1772"/>
      <c r="M32" s="1775" t="s">
        <v>126</v>
      </c>
      <c r="N32" s="749"/>
      <c r="O32" s="729"/>
      <c r="P32" s="726" t="s">
        <v>209</v>
      </c>
      <c r="Q32" s="899" t="s">
        <v>126</v>
      </c>
      <c r="R32" s="726"/>
      <c r="S32" s="727"/>
      <c r="T32" s="726"/>
      <c r="U32" s="727"/>
      <c r="V32" s="912" t="s">
        <v>126</v>
      </c>
      <c r="W32" s="715"/>
      <c r="X32" s="1784" t="s">
        <v>223</v>
      </c>
      <c r="Y32" s="1785" t="s">
        <v>211</v>
      </c>
      <c r="Z32" s="764" t="s">
        <v>126</v>
      </c>
      <c r="AA32" s="1785" t="s">
        <v>212</v>
      </c>
      <c r="AB32" s="764" t="s">
        <v>126</v>
      </c>
      <c r="AC32" s="1785" t="s">
        <v>213</v>
      </c>
      <c r="AD32" s="764" t="s">
        <v>126</v>
      </c>
      <c r="AE32" s="1534" t="s">
        <v>126</v>
      </c>
      <c r="AF32" s="966"/>
      <c r="AG32" s="1153" t="s">
        <v>223</v>
      </c>
      <c r="AH32" s="910" t="s">
        <v>214</v>
      </c>
      <c r="AI32" s="899" t="s">
        <v>126</v>
      </c>
      <c r="AJ32" s="910" t="s">
        <v>208</v>
      </c>
      <c r="AK32" s="899" t="s">
        <v>125</v>
      </c>
      <c r="AL32" s="910" t="s">
        <v>216</v>
      </c>
      <c r="AM32" s="899"/>
      <c r="AN32" s="912" t="s">
        <v>125</v>
      </c>
      <c r="AO32" s="781"/>
      <c r="AP32" s="1793" t="s">
        <v>217</v>
      </c>
      <c r="AQ32" s="762"/>
      <c r="AR32" s="761"/>
      <c r="AS32" s="762"/>
      <c r="AT32" s="1785" t="s">
        <v>216</v>
      </c>
      <c r="AU32" s="762"/>
      <c r="AV32" s="1534" t="s">
        <v>126</v>
      </c>
      <c r="AW32" s="966"/>
      <c r="AX32" s="761"/>
      <c r="AY32" s="727"/>
      <c r="AZ32" s="726"/>
      <c r="BA32" s="727"/>
      <c r="BB32" s="726"/>
      <c r="BC32" s="727"/>
      <c r="BD32" s="728"/>
      <c r="BE32" s="729"/>
      <c r="BF32" s="779"/>
      <c r="BG32" s="762"/>
      <c r="BH32" s="761"/>
      <c r="BI32" s="762"/>
      <c r="BJ32" s="761"/>
      <c r="BK32" s="762"/>
      <c r="BL32" s="780"/>
      <c r="BM32" s="966"/>
      <c r="BN32" s="779"/>
      <c r="BO32" s="762"/>
      <c r="BP32" s="761"/>
      <c r="BQ32" s="762"/>
      <c r="BR32" s="761"/>
      <c r="BS32" s="762"/>
      <c r="BT32" s="780"/>
      <c r="BU32" s="966"/>
    </row>
    <row r="33" spans="1:73" s="702" customFormat="1" ht="30" customHeight="1">
      <c r="A33" s="954" t="s">
        <v>63</v>
      </c>
      <c r="B33" s="955" t="s">
        <v>64</v>
      </c>
      <c r="C33" s="956">
        <v>1974558</v>
      </c>
      <c r="D33" s="957">
        <v>2529262</v>
      </c>
      <c r="E33" s="1345" t="s">
        <v>206</v>
      </c>
      <c r="F33" s="761" t="s">
        <v>207</v>
      </c>
      <c r="G33" s="764" t="s">
        <v>125</v>
      </c>
      <c r="H33" s="761" t="s">
        <v>208</v>
      </c>
      <c r="I33" s="762"/>
      <c r="J33" s="761"/>
      <c r="K33" s="762"/>
      <c r="L33" s="1772"/>
      <c r="M33" s="1775" t="s">
        <v>126</v>
      </c>
      <c r="N33" s="749"/>
      <c r="O33" s="729"/>
      <c r="P33" s="726" t="s">
        <v>209</v>
      </c>
      <c r="Q33" s="899" t="s">
        <v>125</v>
      </c>
      <c r="R33" s="726"/>
      <c r="S33" s="727"/>
      <c r="T33" s="726"/>
      <c r="U33" s="727"/>
      <c r="V33" s="912" t="s">
        <v>126</v>
      </c>
      <c r="W33" s="715"/>
      <c r="X33" s="1784" t="s">
        <v>224</v>
      </c>
      <c r="Y33" s="1785" t="s">
        <v>211</v>
      </c>
      <c r="Z33" s="764" t="s">
        <v>126</v>
      </c>
      <c r="AA33" s="1785" t="s">
        <v>212</v>
      </c>
      <c r="AB33" s="764" t="s">
        <v>125</v>
      </c>
      <c r="AC33" s="1785" t="s">
        <v>213</v>
      </c>
      <c r="AD33" s="764" t="s">
        <v>125</v>
      </c>
      <c r="AE33" s="1534" t="s">
        <v>125</v>
      </c>
      <c r="AF33" s="966"/>
      <c r="AG33" s="1153" t="s">
        <v>224</v>
      </c>
      <c r="AH33" s="910" t="s">
        <v>214</v>
      </c>
      <c r="AI33" s="899" t="s">
        <v>125</v>
      </c>
      <c r="AJ33" s="910" t="s">
        <v>208</v>
      </c>
      <c r="AK33" s="899" t="s">
        <v>125</v>
      </c>
      <c r="AL33" s="910" t="s">
        <v>216</v>
      </c>
      <c r="AM33" s="899"/>
      <c r="AN33" s="912" t="s">
        <v>125</v>
      </c>
      <c r="AO33" s="781"/>
      <c r="AP33" s="1793" t="s">
        <v>217</v>
      </c>
      <c r="AQ33" s="762"/>
      <c r="AR33" s="761"/>
      <c r="AS33" s="762"/>
      <c r="AT33" s="1785" t="s">
        <v>216</v>
      </c>
      <c r="AU33" s="762"/>
      <c r="AV33" s="1534" t="s">
        <v>125</v>
      </c>
      <c r="AW33" s="966"/>
      <c r="AX33" s="761"/>
      <c r="AY33" s="727"/>
      <c r="AZ33" s="726"/>
      <c r="BA33" s="727"/>
      <c r="BB33" s="726"/>
      <c r="BC33" s="727"/>
      <c r="BD33" s="728"/>
      <c r="BE33" s="729"/>
      <c r="BF33" s="779"/>
      <c r="BG33" s="762"/>
      <c r="BH33" s="761"/>
      <c r="BI33" s="762"/>
      <c r="BJ33" s="761"/>
      <c r="BK33" s="762"/>
      <c r="BL33" s="780"/>
      <c r="BM33" s="966"/>
      <c r="BN33" s="779"/>
      <c r="BO33" s="762"/>
      <c r="BP33" s="761"/>
      <c r="BQ33" s="762"/>
      <c r="BR33" s="761"/>
      <c r="BS33" s="762"/>
      <c r="BT33" s="780"/>
      <c r="BU33" s="966"/>
    </row>
    <row r="34" spans="1:73" s="702" customFormat="1" ht="30" customHeight="1">
      <c r="A34" s="954" t="s">
        <v>67</v>
      </c>
      <c r="B34" s="955" t="s">
        <v>68</v>
      </c>
      <c r="C34" s="956">
        <v>1975653</v>
      </c>
      <c r="D34" s="958">
        <v>2390629</v>
      </c>
      <c r="E34" s="1345" t="s">
        <v>206</v>
      </c>
      <c r="F34" s="761" t="s">
        <v>207</v>
      </c>
      <c r="G34" s="764" t="s">
        <v>125</v>
      </c>
      <c r="H34" s="761" t="s">
        <v>208</v>
      </c>
      <c r="I34" s="762"/>
      <c r="J34" s="761"/>
      <c r="K34" s="762"/>
      <c r="L34" s="1772"/>
      <c r="M34" s="1775" t="s">
        <v>125</v>
      </c>
      <c r="N34" s="749"/>
      <c r="O34" s="729"/>
      <c r="P34" s="726" t="s">
        <v>209</v>
      </c>
      <c r="Q34" s="899" t="s">
        <v>126</v>
      </c>
      <c r="R34" s="726"/>
      <c r="S34" s="727"/>
      <c r="T34" s="726"/>
      <c r="U34" s="727"/>
      <c r="V34" s="912" t="s">
        <v>125</v>
      </c>
      <c r="W34" s="715"/>
      <c r="X34" s="1784" t="s">
        <v>225</v>
      </c>
      <c r="Y34" s="1785" t="s">
        <v>211</v>
      </c>
      <c r="Z34" s="764" t="s">
        <v>126</v>
      </c>
      <c r="AA34" s="1785" t="s">
        <v>212</v>
      </c>
      <c r="AB34" s="764" t="s">
        <v>126</v>
      </c>
      <c r="AC34" s="1785" t="s">
        <v>213</v>
      </c>
      <c r="AD34" s="764" t="s">
        <v>126</v>
      </c>
      <c r="AE34" s="1534" t="s">
        <v>125</v>
      </c>
      <c r="AF34" s="966"/>
      <c r="AG34" s="1153" t="s">
        <v>225</v>
      </c>
      <c r="AH34" s="910" t="s">
        <v>214</v>
      </c>
      <c r="AI34" s="899" t="s">
        <v>126</v>
      </c>
      <c r="AJ34" s="910" t="s">
        <v>208</v>
      </c>
      <c r="AK34" s="899" t="s">
        <v>125</v>
      </c>
      <c r="AL34" s="910" t="s">
        <v>216</v>
      </c>
      <c r="AM34" s="899"/>
      <c r="AN34" s="912" t="s">
        <v>126</v>
      </c>
      <c r="AO34" s="781"/>
      <c r="AP34" s="1793" t="s">
        <v>217</v>
      </c>
      <c r="AQ34" s="762"/>
      <c r="AR34" s="761"/>
      <c r="AS34" s="762"/>
      <c r="AT34" s="1785" t="s">
        <v>216</v>
      </c>
      <c r="AU34" s="762"/>
      <c r="AV34" s="1534" t="s">
        <v>126</v>
      </c>
      <c r="AW34" s="966"/>
      <c r="AX34" s="761"/>
      <c r="AY34" s="727"/>
      <c r="AZ34" s="726"/>
      <c r="BA34" s="727"/>
      <c r="BB34" s="726"/>
      <c r="BC34" s="727"/>
      <c r="BD34" s="728"/>
      <c r="BE34" s="729"/>
      <c r="BF34" s="779"/>
      <c r="BG34" s="762"/>
      <c r="BH34" s="761"/>
      <c r="BI34" s="762"/>
      <c r="BJ34" s="761"/>
      <c r="BK34" s="762"/>
      <c r="BL34" s="780"/>
      <c r="BM34" s="966"/>
      <c r="BN34" s="779"/>
      <c r="BO34" s="762"/>
      <c r="BP34" s="761"/>
      <c r="BQ34" s="762"/>
      <c r="BR34" s="761"/>
      <c r="BS34" s="762"/>
      <c r="BT34" s="780"/>
      <c r="BU34" s="966"/>
    </row>
    <row r="35" spans="1:73" s="702" customFormat="1" ht="30" customHeight="1">
      <c r="A35" s="954" t="s">
        <v>69</v>
      </c>
      <c r="B35" s="955" t="s">
        <v>70</v>
      </c>
      <c r="C35" s="956">
        <v>1970814</v>
      </c>
      <c r="D35" s="958">
        <v>2413537</v>
      </c>
      <c r="E35" s="1345" t="s">
        <v>206</v>
      </c>
      <c r="F35" s="761" t="s">
        <v>207</v>
      </c>
      <c r="G35" s="764" t="s">
        <v>125</v>
      </c>
      <c r="H35" s="761" t="s">
        <v>208</v>
      </c>
      <c r="I35" s="762"/>
      <c r="J35" s="761"/>
      <c r="K35" s="762"/>
      <c r="L35" s="1772"/>
      <c r="M35" s="1775" t="s">
        <v>125</v>
      </c>
      <c r="N35" s="749"/>
      <c r="O35" s="729"/>
      <c r="P35" s="726" t="s">
        <v>209</v>
      </c>
      <c r="Q35" s="899" t="s">
        <v>126</v>
      </c>
      <c r="R35" s="726"/>
      <c r="S35" s="727"/>
      <c r="T35" s="726"/>
      <c r="U35" s="727"/>
      <c r="V35" s="912" t="s">
        <v>125</v>
      </c>
      <c r="W35" s="715"/>
      <c r="X35" s="1784" t="s">
        <v>226</v>
      </c>
      <c r="Y35" s="1785" t="s">
        <v>211</v>
      </c>
      <c r="Z35" s="764" t="s">
        <v>125</v>
      </c>
      <c r="AA35" s="1785" t="s">
        <v>212</v>
      </c>
      <c r="AB35" s="764" t="s">
        <v>125</v>
      </c>
      <c r="AC35" s="1785" t="s">
        <v>213</v>
      </c>
      <c r="AD35" s="764" t="s">
        <v>125</v>
      </c>
      <c r="AE35" s="1534" t="s">
        <v>125</v>
      </c>
      <c r="AF35" s="966"/>
      <c r="AG35" s="1153" t="s">
        <v>226</v>
      </c>
      <c r="AH35" s="910" t="s">
        <v>214</v>
      </c>
      <c r="AI35" s="899" t="s">
        <v>126</v>
      </c>
      <c r="AJ35" s="910" t="s">
        <v>208</v>
      </c>
      <c r="AK35" s="899" t="s">
        <v>125</v>
      </c>
      <c r="AL35" s="910" t="s">
        <v>216</v>
      </c>
      <c r="AM35" s="899"/>
      <c r="AN35" s="912" t="s">
        <v>125</v>
      </c>
      <c r="AO35" s="781"/>
      <c r="AP35" s="1793" t="s">
        <v>217</v>
      </c>
      <c r="AQ35" s="762"/>
      <c r="AR35" s="761"/>
      <c r="AS35" s="762"/>
      <c r="AT35" s="1785" t="s">
        <v>216</v>
      </c>
      <c r="AU35" s="762"/>
      <c r="AV35" s="1534" t="s">
        <v>125</v>
      </c>
      <c r="AW35" s="966"/>
      <c r="AX35" s="761"/>
      <c r="AY35" s="727"/>
      <c r="AZ35" s="726"/>
      <c r="BA35" s="727"/>
      <c r="BB35" s="726"/>
      <c r="BC35" s="727"/>
      <c r="BD35" s="728"/>
      <c r="BE35" s="729"/>
      <c r="BF35" s="779"/>
      <c r="BG35" s="762"/>
      <c r="BH35" s="761"/>
      <c r="BI35" s="762"/>
      <c r="BJ35" s="761"/>
      <c r="BK35" s="762"/>
      <c r="BL35" s="780"/>
      <c r="BM35" s="966"/>
      <c r="BN35" s="779"/>
      <c r="BO35" s="762"/>
      <c r="BP35" s="761"/>
      <c r="BQ35" s="762"/>
      <c r="BR35" s="761"/>
      <c r="BS35" s="762"/>
      <c r="BT35" s="780"/>
      <c r="BU35" s="966"/>
    </row>
    <row r="36" spans="1:73" s="702" customFormat="1" ht="30" customHeight="1">
      <c r="A36" s="954" t="s">
        <v>71</v>
      </c>
      <c r="B36" s="955" t="s">
        <v>72</v>
      </c>
      <c r="C36" s="956">
        <v>1975366</v>
      </c>
      <c r="D36" s="958">
        <v>2474460</v>
      </c>
      <c r="E36" s="1345" t="s">
        <v>206</v>
      </c>
      <c r="F36" s="761" t="s">
        <v>207</v>
      </c>
      <c r="G36" s="1142" t="s">
        <v>125</v>
      </c>
      <c r="H36" s="761" t="s">
        <v>208</v>
      </c>
      <c r="I36" s="782"/>
      <c r="J36" s="765"/>
      <c r="K36" s="782"/>
      <c r="L36" s="1772"/>
      <c r="M36" s="1775" t="s">
        <v>125</v>
      </c>
      <c r="N36" s="749"/>
      <c r="O36" s="733"/>
      <c r="P36" s="726" t="s">
        <v>209</v>
      </c>
      <c r="Q36" s="900" t="s">
        <v>125</v>
      </c>
      <c r="R36" s="730"/>
      <c r="S36" s="731"/>
      <c r="T36" s="730"/>
      <c r="U36" s="731"/>
      <c r="V36" s="912" t="s">
        <v>125</v>
      </c>
      <c r="W36" s="715"/>
      <c r="X36" s="1784" t="s">
        <v>227</v>
      </c>
      <c r="Y36" s="1785" t="s">
        <v>211</v>
      </c>
      <c r="Z36" s="1142" t="s">
        <v>126</v>
      </c>
      <c r="AA36" s="1785" t="s">
        <v>212</v>
      </c>
      <c r="AB36" s="1142" t="s">
        <v>125</v>
      </c>
      <c r="AC36" s="1785" t="s">
        <v>213</v>
      </c>
      <c r="AD36" s="1142" t="s">
        <v>125</v>
      </c>
      <c r="AE36" s="1786" t="s">
        <v>125</v>
      </c>
      <c r="AF36" s="1468"/>
      <c r="AG36" s="1153" t="s">
        <v>227</v>
      </c>
      <c r="AH36" s="910" t="s">
        <v>214</v>
      </c>
      <c r="AI36" s="900" t="s">
        <v>126</v>
      </c>
      <c r="AJ36" s="910" t="s">
        <v>208</v>
      </c>
      <c r="AK36" s="900" t="s">
        <v>125</v>
      </c>
      <c r="AL36" s="910" t="s">
        <v>216</v>
      </c>
      <c r="AM36" s="900"/>
      <c r="AN36" s="918" t="s">
        <v>125</v>
      </c>
      <c r="AO36" s="1096"/>
      <c r="AP36" s="1793" t="s">
        <v>217</v>
      </c>
      <c r="AQ36" s="782"/>
      <c r="AR36" s="765"/>
      <c r="AS36" s="782"/>
      <c r="AT36" s="1785" t="s">
        <v>216</v>
      </c>
      <c r="AU36" s="782"/>
      <c r="AV36" s="1786" t="s">
        <v>125</v>
      </c>
      <c r="AW36" s="1468"/>
      <c r="AX36" s="765"/>
      <c r="AY36" s="731"/>
      <c r="AZ36" s="730"/>
      <c r="BA36" s="731"/>
      <c r="BB36" s="730"/>
      <c r="BC36" s="731"/>
      <c r="BD36" s="732"/>
      <c r="BE36" s="733"/>
      <c r="BF36" s="967"/>
      <c r="BG36" s="782"/>
      <c r="BH36" s="765"/>
      <c r="BI36" s="782"/>
      <c r="BJ36" s="765"/>
      <c r="BK36" s="782"/>
      <c r="BL36" s="1467"/>
      <c r="BM36" s="1468"/>
      <c r="BN36" s="967"/>
      <c r="BO36" s="782"/>
      <c r="BP36" s="765"/>
      <c r="BQ36" s="782"/>
      <c r="BR36" s="765"/>
      <c r="BS36" s="782"/>
      <c r="BT36" s="1467"/>
      <c r="BU36" s="1468"/>
    </row>
    <row r="37" spans="1:73" s="702" customFormat="1" ht="30" customHeight="1">
      <c r="A37" s="954" t="s">
        <v>73</v>
      </c>
      <c r="B37" s="955" t="s">
        <v>74</v>
      </c>
      <c r="C37" s="956">
        <v>1975631</v>
      </c>
      <c r="D37" s="958">
        <v>2506904</v>
      </c>
      <c r="E37" s="1345" t="s">
        <v>206</v>
      </c>
      <c r="F37" s="761" t="s">
        <v>207</v>
      </c>
      <c r="G37" s="1142" t="s">
        <v>125</v>
      </c>
      <c r="H37" s="761" t="s">
        <v>208</v>
      </c>
      <c r="I37" s="782"/>
      <c r="J37" s="765"/>
      <c r="K37" s="782"/>
      <c r="L37" s="1772"/>
      <c r="M37" s="1775" t="s">
        <v>125</v>
      </c>
      <c r="N37" s="749"/>
      <c r="O37" s="733"/>
      <c r="P37" s="726" t="s">
        <v>209</v>
      </c>
      <c r="Q37" s="900" t="s">
        <v>126</v>
      </c>
      <c r="R37" s="730"/>
      <c r="S37" s="731"/>
      <c r="T37" s="730"/>
      <c r="U37" s="731"/>
      <c r="V37" s="912" t="s">
        <v>125</v>
      </c>
      <c r="W37" s="715"/>
      <c r="X37" s="1784" t="s">
        <v>228</v>
      </c>
      <c r="Y37" s="1785" t="s">
        <v>211</v>
      </c>
      <c r="Z37" s="1142" t="s">
        <v>126</v>
      </c>
      <c r="AA37" s="1785" t="s">
        <v>212</v>
      </c>
      <c r="AB37" s="1142" t="s">
        <v>126</v>
      </c>
      <c r="AC37" s="1785" t="s">
        <v>213</v>
      </c>
      <c r="AD37" s="1142" t="s">
        <v>126</v>
      </c>
      <c r="AE37" s="1786" t="s">
        <v>125</v>
      </c>
      <c r="AF37" s="1468"/>
      <c r="AG37" s="1153" t="s">
        <v>228</v>
      </c>
      <c r="AH37" s="910" t="s">
        <v>214</v>
      </c>
      <c r="AI37" s="900" t="s">
        <v>126</v>
      </c>
      <c r="AJ37" s="910" t="s">
        <v>208</v>
      </c>
      <c r="AK37" s="900" t="s">
        <v>125</v>
      </c>
      <c r="AL37" s="910" t="s">
        <v>216</v>
      </c>
      <c r="AM37" s="900"/>
      <c r="AN37" s="918" t="s">
        <v>125</v>
      </c>
      <c r="AO37" s="1096"/>
      <c r="AP37" s="1793" t="s">
        <v>217</v>
      </c>
      <c r="AQ37" s="782"/>
      <c r="AR37" s="765"/>
      <c r="AS37" s="782"/>
      <c r="AT37" s="1785" t="s">
        <v>216</v>
      </c>
      <c r="AU37" s="782"/>
      <c r="AV37" s="1786" t="s">
        <v>125</v>
      </c>
      <c r="AW37" s="1468"/>
      <c r="AX37" s="765"/>
      <c r="AY37" s="731"/>
      <c r="AZ37" s="730"/>
      <c r="BA37" s="731"/>
      <c r="BB37" s="730"/>
      <c r="BC37" s="731"/>
      <c r="BD37" s="732"/>
      <c r="BE37" s="733"/>
      <c r="BF37" s="967"/>
      <c r="BG37" s="782"/>
      <c r="BH37" s="765"/>
      <c r="BI37" s="782"/>
      <c r="BJ37" s="765"/>
      <c r="BK37" s="782"/>
      <c r="BL37" s="1467"/>
      <c r="BM37" s="1468"/>
      <c r="BN37" s="967"/>
      <c r="BO37" s="782"/>
      <c r="BP37" s="765"/>
      <c r="BQ37" s="782"/>
      <c r="BR37" s="765"/>
      <c r="BS37" s="782"/>
      <c r="BT37" s="1467"/>
      <c r="BU37" s="1468"/>
    </row>
    <row r="38" spans="1:73" s="702" customFormat="1" ht="30" customHeight="1">
      <c r="A38" s="954" t="s">
        <v>75</v>
      </c>
      <c r="B38" s="955" t="s">
        <v>76</v>
      </c>
      <c r="C38" s="956">
        <v>1975609</v>
      </c>
      <c r="D38" s="958">
        <v>2538516</v>
      </c>
      <c r="E38" s="1345" t="s">
        <v>206</v>
      </c>
      <c r="F38" s="761" t="s">
        <v>207</v>
      </c>
      <c r="G38" s="1142" t="s">
        <v>125</v>
      </c>
      <c r="H38" s="761" t="s">
        <v>208</v>
      </c>
      <c r="I38" s="782"/>
      <c r="J38" s="765"/>
      <c r="K38" s="782"/>
      <c r="L38" s="1772"/>
      <c r="M38" s="1775" t="s">
        <v>125</v>
      </c>
      <c r="N38" s="749"/>
      <c r="O38" s="733"/>
      <c r="P38" s="726" t="s">
        <v>209</v>
      </c>
      <c r="Q38" s="900" t="s">
        <v>126</v>
      </c>
      <c r="R38" s="730"/>
      <c r="S38" s="731"/>
      <c r="T38" s="730"/>
      <c r="U38" s="731"/>
      <c r="V38" s="912" t="s">
        <v>125</v>
      </c>
      <c r="W38" s="715"/>
      <c r="X38" s="1784" t="s">
        <v>229</v>
      </c>
      <c r="Y38" s="1785" t="s">
        <v>211</v>
      </c>
      <c r="Z38" s="1142" t="s">
        <v>126</v>
      </c>
      <c r="AA38" s="1785" t="s">
        <v>212</v>
      </c>
      <c r="AB38" s="1142" t="s">
        <v>126</v>
      </c>
      <c r="AC38" s="1785" t="s">
        <v>213</v>
      </c>
      <c r="AD38" s="1142" t="s">
        <v>126</v>
      </c>
      <c r="AE38" s="1786" t="s">
        <v>126</v>
      </c>
      <c r="AF38" s="1468"/>
      <c r="AG38" s="1153" t="s">
        <v>229</v>
      </c>
      <c r="AH38" s="910" t="s">
        <v>214</v>
      </c>
      <c r="AI38" s="900" t="s">
        <v>126</v>
      </c>
      <c r="AJ38" s="910" t="s">
        <v>208</v>
      </c>
      <c r="AK38" s="900" t="s">
        <v>125</v>
      </c>
      <c r="AL38" s="910" t="s">
        <v>216</v>
      </c>
      <c r="AM38" s="900"/>
      <c r="AN38" s="918" t="s">
        <v>125</v>
      </c>
      <c r="AO38" s="1096"/>
      <c r="AP38" s="1793" t="s">
        <v>217</v>
      </c>
      <c r="AQ38" s="782"/>
      <c r="AR38" s="765"/>
      <c r="AS38" s="782"/>
      <c r="AT38" s="1785" t="s">
        <v>216</v>
      </c>
      <c r="AU38" s="782"/>
      <c r="AV38" s="1786" t="s">
        <v>126</v>
      </c>
      <c r="AW38" s="1468"/>
      <c r="AX38" s="765"/>
      <c r="AY38" s="731"/>
      <c r="AZ38" s="730"/>
      <c r="BA38" s="731"/>
      <c r="BB38" s="730"/>
      <c r="BC38" s="731"/>
      <c r="BD38" s="732"/>
      <c r="BE38" s="733"/>
      <c r="BF38" s="967"/>
      <c r="BG38" s="782"/>
      <c r="BH38" s="765"/>
      <c r="BI38" s="782"/>
      <c r="BJ38" s="765"/>
      <c r="BK38" s="782"/>
      <c r="BL38" s="1467"/>
      <c r="BM38" s="1468"/>
      <c r="BN38" s="967"/>
      <c r="BO38" s="782"/>
      <c r="BP38" s="765"/>
      <c r="BQ38" s="782"/>
      <c r="BR38" s="765"/>
      <c r="BS38" s="782"/>
      <c r="BT38" s="1467"/>
      <c r="BU38" s="1468"/>
    </row>
    <row r="39" spans="1:73" s="702" customFormat="1" ht="30" customHeight="1">
      <c r="A39" s="954" t="s">
        <v>77</v>
      </c>
      <c r="B39" s="955" t="s">
        <v>76</v>
      </c>
      <c r="C39" s="956">
        <v>1976176</v>
      </c>
      <c r="D39" s="958">
        <v>2492725</v>
      </c>
      <c r="E39" s="1345" t="s">
        <v>206</v>
      </c>
      <c r="F39" s="761" t="s">
        <v>207</v>
      </c>
      <c r="G39" s="1142" t="s">
        <v>125</v>
      </c>
      <c r="H39" s="761" t="s">
        <v>208</v>
      </c>
      <c r="I39" s="782"/>
      <c r="J39" s="765"/>
      <c r="K39" s="782"/>
      <c r="L39" s="1772"/>
      <c r="M39" s="1775" t="s">
        <v>125</v>
      </c>
      <c r="N39" s="749"/>
      <c r="O39" s="733"/>
      <c r="P39" s="726" t="s">
        <v>209</v>
      </c>
      <c r="Q39" s="900" t="s">
        <v>125</v>
      </c>
      <c r="R39" s="730"/>
      <c r="S39" s="731"/>
      <c r="T39" s="730"/>
      <c r="U39" s="731"/>
      <c r="V39" s="912" t="s">
        <v>125</v>
      </c>
      <c r="W39" s="715"/>
      <c r="X39" s="1784" t="s">
        <v>230</v>
      </c>
      <c r="Y39" s="1785" t="s">
        <v>211</v>
      </c>
      <c r="Z39" s="1142" t="s">
        <v>126</v>
      </c>
      <c r="AA39" s="1785" t="s">
        <v>212</v>
      </c>
      <c r="AB39" s="1142" t="s">
        <v>125</v>
      </c>
      <c r="AC39" s="1785" t="s">
        <v>213</v>
      </c>
      <c r="AD39" s="1142" t="s">
        <v>125</v>
      </c>
      <c r="AE39" s="1786" t="s">
        <v>125</v>
      </c>
      <c r="AF39" s="1468"/>
      <c r="AG39" s="1153" t="s">
        <v>230</v>
      </c>
      <c r="AH39" s="910" t="s">
        <v>214</v>
      </c>
      <c r="AI39" s="900" t="s">
        <v>126</v>
      </c>
      <c r="AJ39" s="910" t="s">
        <v>208</v>
      </c>
      <c r="AK39" s="900" t="s">
        <v>125</v>
      </c>
      <c r="AL39" s="910" t="s">
        <v>216</v>
      </c>
      <c r="AM39" s="900"/>
      <c r="AN39" s="918" t="s">
        <v>125</v>
      </c>
      <c r="AO39" s="1096"/>
      <c r="AP39" s="1793" t="s">
        <v>217</v>
      </c>
      <c r="AQ39" s="782"/>
      <c r="AR39" s="765"/>
      <c r="AS39" s="782"/>
      <c r="AT39" s="1785" t="s">
        <v>216</v>
      </c>
      <c r="AU39" s="782"/>
      <c r="AV39" s="1786" t="s">
        <v>125</v>
      </c>
      <c r="AW39" s="1468"/>
      <c r="AX39" s="765"/>
      <c r="AY39" s="731"/>
      <c r="AZ39" s="730"/>
      <c r="BA39" s="731"/>
      <c r="BB39" s="730"/>
      <c r="BC39" s="731"/>
      <c r="BD39" s="732"/>
      <c r="BE39" s="733"/>
      <c r="BF39" s="967"/>
      <c r="BG39" s="782"/>
      <c r="BH39" s="765"/>
      <c r="BI39" s="782"/>
      <c r="BJ39" s="765"/>
      <c r="BK39" s="782"/>
      <c r="BL39" s="1467"/>
      <c r="BM39" s="1468"/>
      <c r="BN39" s="967"/>
      <c r="BO39" s="782"/>
      <c r="BP39" s="765"/>
      <c r="BQ39" s="782"/>
      <c r="BR39" s="765"/>
      <c r="BS39" s="782"/>
      <c r="BT39" s="1467"/>
      <c r="BU39" s="1468"/>
    </row>
    <row r="40" spans="1:73" ht="24.95" customHeight="1">
      <c r="A40" s="954" t="s">
        <v>55</v>
      </c>
      <c r="B40" s="955" t="s">
        <v>56</v>
      </c>
      <c r="C40" s="956">
        <v>1975966</v>
      </c>
      <c r="D40" s="957">
        <v>2535550</v>
      </c>
      <c r="E40" s="1345" t="s">
        <v>206</v>
      </c>
      <c r="F40" s="761" t="s">
        <v>207</v>
      </c>
      <c r="G40" s="1142" t="s">
        <v>125</v>
      </c>
      <c r="H40" s="761" t="s">
        <v>208</v>
      </c>
      <c r="I40" s="782"/>
      <c r="J40" s="765"/>
      <c r="K40" s="782"/>
      <c r="L40" s="1772"/>
      <c r="M40" s="1775" t="s">
        <v>125</v>
      </c>
      <c r="N40" s="749"/>
      <c r="O40" s="733"/>
      <c r="P40" s="726" t="s">
        <v>209</v>
      </c>
      <c r="Q40" s="900" t="s">
        <v>125</v>
      </c>
      <c r="R40" s="730"/>
      <c r="S40" s="731"/>
      <c r="T40" s="730"/>
      <c r="U40" s="731"/>
      <c r="V40" s="912" t="s">
        <v>125</v>
      </c>
      <c r="W40" s="715"/>
      <c r="X40" s="1784" t="s">
        <v>231</v>
      </c>
      <c r="Y40" s="1785" t="s">
        <v>211</v>
      </c>
      <c r="Z40" s="1142" t="s">
        <v>126</v>
      </c>
      <c r="AA40" s="1785" t="s">
        <v>212</v>
      </c>
      <c r="AB40" s="1142" t="s">
        <v>125</v>
      </c>
      <c r="AC40" s="1785" t="s">
        <v>213</v>
      </c>
      <c r="AD40" s="1142" t="s">
        <v>125</v>
      </c>
      <c r="AE40" s="1786" t="s">
        <v>125</v>
      </c>
      <c r="AF40" s="1468"/>
      <c r="AG40" s="1153" t="s">
        <v>231</v>
      </c>
      <c r="AH40" s="910" t="s">
        <v>214</v>
      </c>
      <c r="AI40" s="900" t="s">
        <v>125</v>
      </c>
      <c r="AJ40" s="910" t="s">
        <v>208</v>
      </c>
      <c r="AK40" s="900" t="s">
        <v>125</v>
      </c>
      <c r="AL40" s="910" t="s">
        <v>216</v>
      </c>
      <c r="AM40" s="900"/>
      <c r="AN40" s="918" t="s">
        <v>125</v>
      </c>
      <c r="AO40" s="1096"/>
      <c r="AP40" s="1793" t="s">
        <v>217</v>
      </c>
      <c r="AQ40" s="782"/>
      <c r="AR40" s="765"/>
      <c r="AS40" s="782"/>
      <c r="AT40" s="1785" t="s">
        <v>216</v>
      </c>
      <c r="AU40" s="782"/>
      <c r="AV40" s="1786" t="s">
        <v>125</v>
      </c>
      <c r="AW40" s="1468"/>
      <c r="AX40" s="765"/>
      <c r="AY40" s="731"/>
      <c r="AZ40" s="730"/>
      <c r="BA40" s="731"/>
      <c r="BB40" s="730"/>
      <c r="BC40" s="731"/>
      <c r="BD40" s="732"/>
      <c r="BE40" s="733"/>
      <c r="BF40" s="967"/>
      <c r="BG40" s="782"/>
      <c r="BH40" s="765"/>
      <c r="BI40" s="782"/>
      <c r="BJ40" s="765"/>
      <c r="BK40" s="782"/>
      <c r="BL40" s="1467"/>
      <c r="BM40" s="1468"/>
      <c r="BN40" s="967"/>
      <c r="BO40" s="782"/>
      <c r="BP40" s="765"/>
      <c r="BQ40" s="782"/>
      <c r="BR40" s="765"/>
      <c r="BS40" s="782"/>
      <c r="BT40" s="1467"/>
      <c r="BU40" s="1468"/>
    </row>
    <row r="41" spans="1:73" ht="24.95" customHeight="1">
      <c r="A41" s="1004" t="s">
        <v>65</v>
      </c>
      <c r="B41" s="955" t="s">
        <v>66</v>
      </c>
      <c r="C41" s="956">
        <v>1975650</v>
      </c>
      <c r="D41" s="958">
        <v>2530091</v>
      </c>
      <c r="E41" s="1350" t="s">
        <v>206</v>
      </c>
      <c r="F41" s="1056" t="s">
        <v>207</v>
      </c>
      <c r="G41" s="1400" t="s">
        <v>125</v>
      </c>
      <c r="H41" s="1056" t="s">
        <v>208</v>
      </c>
      <c r="I41" s="1402"/>
      <c r="J41" s="1401"/>
      <c r="K41" s="1402"/>
      <c r="L41" s="1776"/>
      <c r="M41" s="1777" t="s">
        <v>126</v>
      </c>
      <c r="N41" s="749"/>
      <c r="O41" s="733"/>
      <c r="P41" s="726" t="s">
        <v>209</v>
      </c>
      <c r="Q41" s="900" t="s">
        <v>126</v>
      </c>
      <c r="R41" s="730"/>
      <c r="S41" s="731"/>
      <c r="T41" s="730"/>
      <c r="U41" s="731"/>
      <c r="V41" s="912" t="s">
        <v>126</v>
      </c>
      <c r="W41" s="715"/>
      <c r="X41" s="1787" t="s">
        <v>232</v>
      </c>
      <c r="Y41" s="1788" t="s">
        <v>211</v>
      </c>
      <c r="Z41" s="1400" t="s">
        <v>126</v>
      </c>
      <c r="AA41" s="1788" t="s">
        <v>212</v>
      </c>
      <c r="AB41" s="1400" t="s">
        <v>126</v>
      </c>
      <c r="AC41" s="1788" t="s">
        <v>213</v>
      </c>
      <c r="AD41" s="1400" t="s">
        <v>126</v>
      </c>
      <c r="AE41" s="1789" t="s">
        <v>125</v>
      </c>
      <c r="AF41" s="1790"/>
      <c r="AG41" s="1153" t="s">
        <v>232</v>
      </c>
      <c r="AH41" s="910" t="s">
        <v>214</v>
      </c>
      <c r="AI41" s="900" t="s">
        <v>126</v>
      </c>
      <c r="AJ41" s="910" t="s">
        <v>208</v>
      </c>
      <c r="AK41" s="900" t="s">
        <v>125</v>
      </c>
      <c r="AL41" s="910" t="s">
        <v>216</v>
      </c>
      <c r="AM41" s="900"/>
      <c r="AN41" s="918" t="s">
        <v>125</v>
      </c>
      <c r="AO41" s="1096"/>
      <c r="AP41" s="1794" t="s">
        <v>217</v>
      </c>
      <c r="AQ41" s="1402"/>
      <c r="AR41" s="1401"/>
      <c r="AS41" s="1402"/>
      <c r="AT41" s="1788" t="s">
        <v>216</v>
      </c>
      <c r="AU41" s="1402"/>
      <c r="AV41" s="1791" t="s">
        <v>126</v>
      </c>
      <c r="AW41" s="1790"/>
      <c r="AX41" s="765"/>
      <c r="AY41" s="731"/>
      <c r="AZ41" s="730"/>
      <c r="BA41" s="731"/>
      <c r="BB41" s="730"/>
      <c r="BC41" s="731"/>
      <c r="BD41" s="732"/>
      <c r="BE41" s="733"/>
      <c r="BF41" s="1795"/>
      <c r="BG41" s="1402"/>
      <c r="BH41" s="1401"/>
      <c r="BI41" s="1402"/>
      <c r="BJ41" s="1401"/>
      <c r="BK41" s="1402"/>
      <c r="BL41" s="1791"/>
      <c r="BM41" s="1790"/>
      <c r="BN41" s="1795"/>
      <c r="BO41" s="1402"/>
      <c r="BP41" s="1401"/>
      <c r="BQ41" s="1402"/>
      <c r="BR41" s="1401"/>
      <c r="BS41" s="1402"/>
      <c r="BT41" s="1791"/>
      <c r="BU41" s="1790"/>
    </row>
    <row r="42" spans="1:73" s="213" customFormat="1" ht="24.95" customHeight="1">
      <c r="A42" s="1770"/>
      <c r="B42" s="1771"/>
      <c r="C42" s="1771"/>
      <c r="D42" s="1771"/>
      <c r="Q42" s="1001"/>
      <c r="V42" s="1007"/>
      <c r="X42" s="1002"/>
      <c r="Y42" s="1002"/>
      <c r="Z42" s="1002"/>
      <c r="AA42" s="1002"/>
      <c r="AB42" s="1002"/>
      <c r="AC42" s="1002"/>
      <c r="AD42" s="1002"/>
      <c r="AE42" s="1002"/>
      <c r="AF42" s="1002"/>
      <c r="AG42" s="1002"/>
      <c r="AH42" s="1002"/>
      <c r="AI42" s="1002"/>
      <c r="AJ42" s="1002"/>
      <c r="AK42" s="1002"/>
      <c r="AL42" s="1002"/>
      <c r="AM42" s="1002"/>
      <c r="AN42" s="1002"/>
      <c r="AO42" s="1002"/>
      <c r="AP42" s="1002"/>
      <c r="AQ42" s="1002"/>
      <c r="AR42" s="1002"/>
      <c r="AS42" s="1002"/>
      <c r="AT42" s="1002"/>
      <c r="AU42" s="1002"/>
      <c r="AV42" s="1002"/>
      <c r="AW42" s="1002"/>
      <c r="AX42" s="1002"/>
      <c r="AY42" s="1002"/>
      <c r="AZ42" s="1002"/>
      <c r="BA42" s="1002"/>
      <c r="BB42" s="1002"/>
      <c r="BC42" s="1002"/>
      <c r="BD42" s="1002"/>
      <c r="BE42" s="1002"/>
      <c r="BF42" s="1002"/>
      <c r="BG42" s="1002"/>
      <c r="BH42" s="1002"/>
      <c r="BI42" s="1002"/>
      <c r="BJ42" s="1002"/>
      <c r="BK42" s="1002"/>
      <c r="BL42" s="1002"/>
      <c r="BM42" s="1002"/>
      <c r="BN42" s="1002"/>
      <c r="BO42" s="1002"/>
      <c r="BP42" s="1002"/>
      <c r="BQ42" s="1002"/>
      <c r="BR42" s="1002"/>
      <c r="BS42" s="1002"/>
      <c r="BT42" s="1002"/>
      <c r="BU42" s="1002"/>
    </row>
    <row r="43" spans="1:73" s="1147" customFormat="1" ht="24.95" customHeight="1">
      <c r="A43" s="2064" t="s">
        <v>131</v>
      </c>
      <c r="B43" s="2065"/>
      <c r="C43" s="2065"/>
      <c r="D43" s="2066"/>
      <c r="E43" s="2025"/>
      <c r="F43" s="2025"/>
      <c r="G43" s="2025">
        <f>COUNTIF(G27:G41, "Y")</f>
        <v>11</v>
      </c>
      <c r="H43" s="2025"/>
      <c r="I43" s="2025">
        <f t="shared" ref="F43:AN43" si="0">COUNTIF(I28:I40, "Y")</f>
        <v>0</v>
      </c>
      <c r="J43" s="2025"/>
      <c r="K43" s="2025">
        <f t="shared" si="0"/>
        <v>0</v>
      </c>
      <c r="L43" s="2025"/>
      <c r="M43" s="2025">
        <f>COUNTIF(M27:M41, "Y")</f>
        <v>11</v>
      </c>
      <c r="N43" s="2025"/>
      <c r="O43" s="2025">
        <f>COUNTIF(O27:O41, "Y")</f>
        <v>0</v>
      </c>
      <c r="P43" s="2025"/>
      <c r="Q43" s="2025">
        <f>COUNTIF(Q27:Q41, "Y")</f>
        <v>5</v>
      </c>
      <c r="R43" s="2025"/>
      <c r="S43" s="2025">
        <f t="shared" si="0"/>
        <v>0</v>
      </c>
      <c r="T43" s="2025"/>
      <c r="U43" s="2025">
        <f t="shared" si="0"/>
        <v>0</v>
      </c>
      <c r="V43" s="2025">
        <f>COUNTIF(V27:V41, "Y")</f>
        <v>11</v>
      </c>
      <c r="W43" s="2025"/>
      <c r="X43" s="2025"/>
      <c r="Y43" s="2025"/>
      <c r="Z43" s="2025">
        <f>COUNTIF(Z27:Z41, "Y")</f>
        <v>1</v>
      </c>
      <c r="AA43" s="2025"/>
      <c r="AB43" s="2025">
        <f>COUNTIF(AB27:AB41, "Y")</f>
        <v>6</v>
      </c>
      <c r="AC43" s="2025"/>
      <c r="AD43" s="2025">
        <f>COUNTIF(AD27:AD41, "Y")</f>
        <v>7</v>
      </c>
      <c r="AE43" s="2025">
        <f>COUNTIF(AE27:AE41, "Y")</f>
        <v>10</v>
      </c>
      <c r="AF43" s="2025"/>
      <c r="AG43" s="2025"/>
      <c r="AH43" s="2025"/>
      <c r="AI43" s="2025">
        <f>COUNTIF(AI27:AI41, "Y")</f>
        <v>3</v>
      </c>
      <c r="AJ43" s="2025"/>
      <c r="AK43" s="2025">
        <f>COUNTIF(AK27:AK41, "Y")</f>
        <v>14</v>
      </c>
      <c r="AL43" s="2025"/>
      <c r="AM43" s="2025">
        <f t="shared" si="0"/>
        <v>0</v>
      </c>
      <c r="AN43" s="2025">
        <f>COUNTIF(AN27:AN41, "Y")</f>
        <v>13</v>
      </c>
      <c r="AO43" s="2025"/>
      <c r="AP43" s="1326"/>
      <c r="AQ43" s="2025">
        <f>COUNTIF(AQ27:AQ41, "Y")</f>
        <v>1</v>
      </c>
      <c r="AR43" s="1326"/>
      <c r="AS43" s="2025">
        <f>COUNTIF(AS27:AS41, "Y")</f>
        <v>0</v>
      </c>
      <c r="AT43" s="1326"/>
      <c r="AU43" s="2025">
        <f>COUNTIF(AU27:AU41, "Y")</f>
        <v>0</v>
      </c>
      <c r="AV43" s="2025">
        <f>COUNTIF(AV27:AV41, "Y")</f>
        <v>7</v>
      </c>
      <c r="AW43" s="2025">
        <f>COUNTIF(AW27:AW41, "Y")</f>
        <v>0</v>
      </c>
      <c r="AX43" s="1326"/>
      <c r="AY43" s="2025">
        <f>COUNTIF(AY27:AY41, "Y")</f>
        <v>0</v>
      </c>
      <c r="AZ43" s="1326"/>
      <c r="BA43" s="2025">
        <f>COUNTIF(BA27:BA41, "Y")</f>
        <v>0</v>
      </c>
      <c r="BB43" s="1326"/>
      <c r="BC43" s="2025">
        <f>COUNTIF(BC27:BC41, "Y")</f>
        <v>0</v>
      </c>
      <c r="BD43" s="2025">
        <f>COUNTIF(BD27:BD41, "Y")</f>
        <v>0</v>
      </c>
      <c r="BE43" s="2025">
        <f>COUNTIF(BE27:BE41, "Y")</f>
        <v>0</v>
      </c>
      <c r="BF43" s="1326"/>
      <c r="BG43" s="2025">
        <f>COUNTIF(BG27:BG41, "Y")</f>
        <v>0</v>
      </c>
      <c r="BH43" s="1326"/>
      <c r="BI43" s="2025">
        <f>COUNTIF(BI27:BI41, "Y")</f>
        <v>0</v>
      </c>
      <c r="BJ43" s="1326"/>
      <c r="BK43" s="2025">
        <f>COUNTIF(BK27:BK41, "Y")</f>
        <v>0</v>
      </c>
      <c r="BL43" s="2025">
        <f>COUNTIF(BL27:BL41, "Y")</f>
        <v>0</v>
      </c>
      <c r="BM43" s="1327">
        <f>COUNTIF(BM27:BM41, "Y")</f>
        <v>0</v>
      </c>
      <c r="BN43" s="1326"/>
      <c r="BO43" s="2025">
        <f>COUNTIF(BO27:BO41, "Y")</f>
        <v>0</v>
      </c>
      <c r="BP43" s="1326"/>
      <c r="BQ43" s="2025">
        <f>COUNTIF(BQ27:BQ41, "Y")</f>
        <v>0</v>
      </c>
      <c r="BR43" s="1326"/>
      <c r="BS43" s="2025">
        <f>COUNTIF(BS27:BS41, "Y")</f>
        <v>0</v>
      </c>
      <c r="BT43" s="2025">
        <f>COUNTIF(BT27:BT41, "Y")</f>
        <v>0</v>
      </c>
      <c r="BU43" s="1327">
        <f>COUNTIF(BU27:BU41, "Y")</f>
        <v>0</v>
      </c>
    </row>
    <row r="44" spans="1:73" ht="30">
      <c r="F44" s="1095" t="s">
        <v>132</v>
      </c>
      <c r="G44" s="1396">
        <f>MAX(F43:O43)</f>
        <v>11</v>
      </c>
      <c r="P44" s="1095" t="s">
        <v>132</v>
      </c>
      <c r="Q44" s="1396">
        <f>MAX(P43:W43)</f>
        <v>11</v>
      </c>
      <c r="X44" s="1095" t="s">
        <v>132</v>
      </c>
      <c r="Y44" s="1396">
        <f>MAX(X43:AF43)</f>
        <v>10</v>
      </c>
      <c r="AG44" s="1095" t="s">
        <v>132</v>
      </c>
      <c r="AH44" s="1396">
        <f>MAX(AG43:AO43)</f>
        <v>14</v>
      </c>
      <c r="AP44" s="1095" t="s">
        <v>132</v>
      </c>
      <c r="AQ44" s="1396">
        <f>MAX(AP43:AW43)</f>
        <v>7</v>
      </c>
      <c r="AX44" s="1095" t="s">
        <v>132</v>
      </c>
      <c r="AY44" s="1396">
        <f>MAX(AW43:BE43)</f>
        <v>0</v>
      </c>
      <c r="BF44" s="1095" t="s">
        <v>132</v>
      </c>
      <c r="BG44" s="1396">
        <f>MAX(BF43:BM43)</f>
        <v>0</v>
      </c>
      <c r="BN44" s="1095" t="s">
        <v>132</v>
      </c>
      <c r="BO44" s="1396">
        <f>MAX(BN43:BU43)</f>
        <v>0</v>
      </c>
    </row>
  </sheetData>
  <mergeCells count="3">
    <mergeCell ref="A3:C3"/>
    <mergeCell ref="A25:C25"/>
    <mergeCell ref="A43:D43"/>
  </mergeCells>
  <conditionalFormatting sqref="F44">
    <cfRule type="cellIs" dxfId="660" priority="16" operator="equal">
      <formula>"n"</formula>
    </cfRule>
  </conditionalFormatting>
  <conditionalFormatting sqref="F44">
    <cfRule type="cellIs" dxfId="659" priority="15" operator="equal">
      <formula>$E$4</formula>
    </cfRule>
  </conditionalFormatting>
  <conditionalFormatting sqref="P44">
    <cfRule type="cellIs" dxfId="658" priority="14" operator="equal">
      <formula>"n"</formula>
    </cfRule>
  </conditionalFormatting>
  <conditionalFormatting sqref="P44">
    <cfRule type="cellIs" dxfId="657" priority="13" operator="equal">
      <formula>$E$4</formula>
    </cfRule>
  </conditionalFormatting>
  <conditionalFormatting sqref="X44">
    <cfRule type="cellIs" dxfId="656" priority="12" operator="equal">
      <formula>"n"</formula>
    </cfRule>
  </conditionalFormatting>
  <conditionalFormatting sqref="X44">
    <cfRule type="cellIs" dxfId="655" priority="11" operator="equal">
      <formula>$E$4</formula>
    </cfRule>
  </conditionalFormatting>
  <conditionalFormatting sqref="AG44">
    <cfRule type="cellIs" dxfId="654" priority="10" operator="equal">
      <formula>"n"</formula>
    </cfRule>
  </conditionalFormatting>
  <conditionalFormatting sqref="AG44">
    <cfRule type="cellIs" dxfId="653" priority="9" operator="equal">
      <formula>$E$4</formula>
    </cfRule>
  </conditionalFormatting>
  <conditionalFormatting sqref="AX44">
    <cfRule type="cellIs" dxfId="652" priority="8" operator="equal">
      <formula>"n"</formula>
    </cfRule>
  </conditionalFormatting>
  <conditionalFormatting sqref="AX44">
    <cfRule type="cellIs" dxfId="651" priority="7" operator="equal">
      <formula>$E$4</formula>
    </cfRule>
  </conditionalFormatting>
  <conditionalFormatting sqref="BF44">
    <cfRule type="cellIs" dxfId="650" priority="6" operator="equal">
      <formula>"n"</formula>
    </cfRule>
  </conditionalFormatting>
  <conditionalFormatting sqref="BF44">
    <cfRule type="cellIs" dxfId="649" priority="5" operator="equal">
      <formula>$E$4</formula>
    </cfRule>
  </conditionalFormatting>
  <conditionalFormatting sqref="BN44">
    <cfRule type="cellIs" dxfId="648" priority="4" operator="equal">
      <formula>"n"</formula>
    </cfRule>
  </conditionalFormatting>
  <conditionalFormatting sqref="BN44">
    <cfRule type="cellIs" dxfId="647" priority="3" operator="equal">
      <formula>$E$4</formula>
    </cfRule>
  </conditionalFormatting>
  <conditionalFormatting sqref="AP44">
    <cfRule type="cellIs" dxfId="646" priority="2" operator="equal">
      <formula>"n"</formula>
    </cfRule>
  </conditionalFormatting>
  <conditionalFormatting sqref="AP44">
    <cfRule type="cellIs" dxfId="645" priority="1" operator="equal">
      <formula>$E$4</formula>
    </cfRule>
  </conditionalFormatting>
  <hyperlinks>
    <hyperlink ref="E28" r:id="rId1" xr:uid="{45EF326A-100D-4C51-99DD-E11E17391B76}"/>
    <hyperlink ref="E29:E41" r:id="rId2" display="https://brightspace.hud.ac.uk/d2l/le/content/83156/viewContent/526455/View" xr:uid="{635AC01C-81A8-4AEB-996A-64E26768DEA5}"/>
    <hyperlink ref="E27" r:id="rId3" xr:uid="{360DC3EC-4534-43E3-BB30-382B19630A5C}"/>
    <hyperlink ref="E41" r:id="rId4" xr:uid="{961CB280-F890-4DA6-848F-07456B7EE5FE}"/>
    <hyperlink ref="X27" r:id="rId5" xr:uid="{701EEE65-FDC3-43FD-8C1B-7AED61A439A3}"/>
    <hyperlink ref="X28:X41" r:id="rId6" display="https://brightspace.hud.ac.uk/d2l/le/content/83156/Home?itemIdentifier=D2L.LE.Content.ContentObject.ModuleCO-537166" xr:uid="{8709D443-1E0B-44D3-ADD2-65ED5A388BE5}"/>
    <hyperlink ref="AG27" r:id="rId7" xr:uid="{458BF5FC-87BA-4707-8EF3-B2D7D7E59665}"/>
    <hyperlink ref="AG28:AG41" r:id="rId8" display="https://brightspace.hud.ac.uk/d2l/le/content/83156/Home?itemIdentifier=D2L.LE.Content.ContentObject.ModuleCO-537166" xr:uid="{9944A09D-49B8-4D25-AA55-0DB7D34626A9}"/>
  </hyperlinks>
  <pageMargins left="0.70866141732283472" right="0.70866141732283472" top="0.74803149606299213" bottom="0.74803149606299213" header="0.31496062992125984" footer="0.31496062992125984"/>
  <pageSetup paperSize="9" scale="2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9E06-D10B-4953-AB7D-8844208F382E}">
  <sheetPr>
    <tabColor rgb="FF8EA9DB"/>
    <pageSetUpPr fitToPage="1"/>
  </sheetPr>
  <dimension ref="A1:BT52"/>
  <sheetViews>
    <sheetView zoomScale="40" zoomScaleNormal="40" zoomScalePageLayoutView="58" workbookViewId="0">
      <pane xSplit="3" topLeftCell="BC55" activePane="topRight" state="frozen"/>
      <selection pane="topRight" activeCell="BC55" sqref="BC55"/>
    </sheetView>
  </sheetViews>
  <sheetFormatPr defaultRowHeight="14.45"/>
  <cols>
    <col min="1" max="1" width="16.42578125" customWidth="1"/>
    <col min="2" max="2" width="31.42578125" customWidth="1"/>
    <col min="3" max="3" width="16" hidden="1" customWidth="1"/>
    <col min="4" max="4" width="15.7109375" customWidth="1"/>
    <col min="5" max="5" width="10" customWidth="1"/>
    <col min="6" max="6" width="15.140625" customWidth="1"/>
    <col min="7" max="7" width="11.42578125" style="10" customWidth="1"/>
    <col min="8" max="8" width="8.5703125" customWidth="1"/>
    <col min="9" max="9" width="10.85546875" customWidth="1"/>
    <col min="10" max="10" width="8.5703125" hidden="1" customWidth="1"/>
    <col min="11" max="14" width="10.85546875" hidden="1" customWidth="1"/>
    <col min="15" max="15" width="10" customWidth="1"/>
    <col min="16" max="16" width="8.5703125" customWidth="1"/>
    <col min="17" max="17" width="10.42578125" customWidth="1"/>
    <col min="18" max="18" width="8.5703125" hidden="1" customWidth="1"/>
    <col min="19" max="19" width="10.28515625" hidden="1" customWidth="1"/>
    <col min="20" max="20" width="8.5703125" hidden="1" customWidth="1"/>
    <col min="21" max="21" width="10.28515625" hidden="1" customWidth="1"/>
    <col min="22" max="22" width="9.140625" hidden="1" customWidth="1"/>
    <col min="23" max="23" width="9.5703125" hidden="1" customWidth="1"/>
    <col min="24" max="24" width="10" customWidth="1"/>
    <col min="25" max="25" width="8.5703125" customWidth="1"/>
    <col min="26" max="26" width="10.28515625" customWidth="1"/>
    <col min="27" max="27" width="8.5703125" customWidth="1"/>
    <col min="28" max="28" width="10.28515625" customWidth="1"/>
    <col min="29" max="29" width="8.5703125" customWidth="1"/>
    <col min="30" max="30" width="10.28515625" customWidth="1"/>
    <col min="31" max="31" width="9.140625" customWidth="1"/>
    <col min="32" max="32" width="10" customWidth="1"/>
    <col min="34" max="34" width="10.28515625" customWidth="1"/>
    <col min="35" max="35" width="8.5703125" customWidth="1"/>
    <col min="36" max="36" width="10.28515625" customWidth="1"/>
    <col min="37" max="37" width="8.5703125" customWidth="1"/>
    <col min="38" max="38" width="10.28515625" customWidth="1"/>
    <col min="39" max="39" width="9.140625" customWidth="1"/>
    <col min="40" max="40" width="10" customWidth="1"/>
    <col min="42" max="42" width="10.28515625" customWidth="1"/>
    <col min="43" max="43" width="8.5703125" customWidth="1"/>
    <col min="44" max="44" width="10.28515625" customWidth="1"/>
    <col min="45" max="45" width="8.5703125" customWidth="1"/>
    <col min="46" max="46" width="10.28515625" customWidth="1"/>
    <col min="47" max="47" width="9.140625" customWidth="1"/>
    <col min="48" max="48" width="10" customWidth="1"/>
    <col min="50" max="50" width="10.7109375" customWidth="1"/>
    <col min="51" max="51" width="8.5703125" customWidth="1"/>
    <col min="52" max="52" width="10.28515625" customWidth="1"/>
    <col min="53" max="53" width="8.5703125" customWidth="1"/>
    <col min="54" max="54" width="51.85546875" customWidth="1"/>
    <col min="55" max="55" width="9.140625" customWidth="1"/>
    <col min="56" max="56" width="10" customWidth="1"/>
    <col min="58" max="58" width="10.7109375" customWidth="1"/>
    <col min="59" max="59" width="8.5703125" customWidth="1"/>
    <col min="60" max="60" width="10.28515625" customWidth="1"/>
    <col min="61" max="61" width="8.5703125" customWidth="1"/>
    <col min="62" max="62" width="10.28515625" customWidth="1"/>
    <col min="63" max="63" width="9.140625" customWidth="1"/>
    <col min="64" max="64" width="10" customWidth="1"/>
    <col min="66" max="66" width="10.7109375" customWidth="1"/>
    <col min="67" max="67" width="8.5703125" customWidth="1"/>
    <col min="68" max="68" width="10.28515625" customWidth="1"/>
    <col min="69" max="69" width="8.5703125" customWidth="1"/>
    <col min="70" max="70" width="10.28515625" customWidth="1"/>
    <col min="71" max="71" width="9.140625" customWidth="1"/>
    <col min="72" max="72" width="10" customWidth="1"/>
  </cols>
  <sheetData>
    <row r="1" spans="1:72" ht="15.75">
      <c r="E1" s="1339"/>
      <c r="F1" s="1340" t="s">
        <v>1</v>
      </c>
      <c r="G1" s="1397" t="s">
        <v>2</v>
      </c>
      <c r="H1" s="1341"/>
      <c r="I1" s="1342"/>
      <c r="J1" s="710"/>
      <c r="K1" s="710"/>
      <c r="L1" s="710"/>
      <c r="M1" s="710"/>
      <c r="N1" s="710"/>
      <c r="O1" s="710"/>
      <c r="P1" s="709" t="s">
        <v>3</v>
      </c>
      <c r="Q1" s="710" t="s">
        <v>4</v>
      </c>
      <c r="R1" s="710"/>
      <c r="S1" s="710"/>
      <c r="T1" s="710"/>
      <c r="U1" s="710"/>
      <c r="V1" s="710"/>
      <c r="W1" s="710"/>
      <c r="X1" s="1426"/>
      <c r="Y1" s="1340" t="s">
        <v>5</v>
      </c>
      <c r="Z1" s="1341" t="s">
        <v>6</v>
      </c>
      <c r="AA1" s="1341"/>
      <c r="AB1" s="1341"/>
      <c r="AC1" s="1341"/>
      <c r="AD1" s="1341"/>
      <c r="AE1" s="1342"/>
      <c r="AF1" s="710"/>
      <c r="AG1" s="709" t="s">
        <v>7</v>
      </c>
      <c r="AH1" s="710" t="s">
        <v>8</v>
      </c>
      <c r="AI1" s="710"/>
      <c r="AJ1" s="710"/>
      <c r="AK1" s="710"/>
      <c r="AL1" s="710"/>
      <c r="AM1" s="710"/>
      <c r="AN1" s="710"/>
      <c r="AO1" s="1357" t="s">
        <v>9</v>
      </c>
      <c r="AP1" s="1341" t="s">
        <v>10</v>
      </c>
      <c r="AQ1" s="1341"/>
      <c r="AR1" s="1341"/>
      <c r="AS1" s="1341"/>
      <c r="AT1" s="1341"/>
      <c r="AU1" s="1341"/>
      <c r="AV1" s="1342"/>
      <c r="AW1" s="709" t="s">
        <v>11</v>
      </c>
      <c r="AX1" s="710" t="s">
        <v>12</v>
      </c>
      <c r="AY1" s="710"/>
      <c r="AZ1" s="710"/>
      <c r="BA1" s="710"/>
      <c r="BB1" s="710"/>
      <c r="BC1" s="710"/>
      <c r="BD1" s="710"/>
      <c r="BE1" s="1357" t="s">
        <v>13</v>
      </c>
      <c r="BF1" s="1341" t="s">
        <v>14</v>
      </c>
      <c r="BG1" s="1341"/>
      <c r="BH1" s="1341"/>
      <c r="BI1" s="1341"/>
      <c r="BJ1" s="1341"/>
      <c r="BK1" s="1341"/>
      <c r="BL1" s="1342"/>
      <c r="BM1" s="709" t="s">
        <v>15</v>
      </c>
      <c r="BN1" s="710" t="s">
        <v>16</v>
      </c>
      <c r="BO1" s="710"/>
      <c r="BP1" s="710"/>
      <c r="BQ1" s="710"/>
      <c r="BR1" s="710"/>
      <c r="BS1" s="710"/>
      <c r="BT1" s="710"/>
    </row>
    <row r="2" spans="1:72" ht="34.9" customHeight="1">
      <c r="A2" s="705" t="s">
        <v>44</v>
      </c>
      <c r="B2" s="706"/>
      <c r="C2" s="706"/>
      <c r="D2" s="706"/>
      <c r="E2" s="1372"/>
      <c r="F2" s="706"/>
      <c r="G2" s="896"/>
      <c r="H2" s="706"/>
      <c r="I2" s="1373"/>
      <c r="J2" s="706"/>
      <c r="K2" s="706"/>
      <c r="L2" s="706"/>
      <c r="M2" s="706"/>
      <c r="N2" s="706"/>
      <c r="O2" s="706"/>
      <c r="P2" s="706"/>
      <c r="Q2" s="706"/>
      <c r="R2" s="706"/>
      <c r="S2" s="706"/>
      <c r="T2" s="706"/>
      <c r="U2" s="706"/>
      <c r="V2" s="706"/>
      <c r="W2" s="706"/>
      <c r="X2" s="1372"/>
      <c r="Y2" s="706"/>
      <c r="Z2" s="706"/>
      <c r="AA2" s="706"/>
      <c r="AB2" s="706"/>
      <c r="AC2" s="706"/>
      <c r="AD2" s="706"/>
      <c r="AE2" s="1373"/>
      <c r="AF2" s="706"/>
      <c r="AG2" s="706"/>
      <c r="AH2" s="706"/>
      <c r="AI2" s="706"/>
      <c r="AJ2" s="706"/>
      <c r="AK2" s="706"/>
      <c r="AL2" s="706"/>
      <c r="AM2" s="706"/>
      <c r="AN2" s="706"/>
      <c r="AO2" s="1372"/>
      <c r="AP2" s="706"/>
      <c r="AQ2" s="706"/>
      <c r="AR2" s="706"/>
      <c r="AS2" s="706"/>
      <c r="AT2" s="706"/>
      <c r="AU2" s="706"/>
      <c r="AV2" s="1373"/>
      <c r="AW2" s="706"/>
      <c r="AX2" s="706"/>
      <c r="AY2" s="706"/>
      <c r="AZ2" s="706"/>
      <c r="BA2" s="706"/>
      <c r="BB2" s="706"/>
      <c r="BC2" s="706"/>
      <c r="BD2" s="706"/>
      <c r="BE2" s="706"/>
      <c r="BF2" s="706"/>
      <c r="BG2" s="706"/>
      <c r="BH2" s="706"/>
      <c r="BI2" s="706"/>
      <c r="BJ2" s="706"/>
      <c r="BK2" s="706"/>
      <c r="BL2" s="706"/>
      <c r="BM2" s="709"/>
      <c r="BN2" s="709"/>
      <c r="BO2" s="709"/>
      <c r="BP2" s="709"/>
      <c r="BQ2" s="709"/>
      <c r="BR2" s="709"/>
      <c r="BS2" s="709"/>
      <c r="BT2" s="709"/>
    </row>
    <row r="3" spans="1:72" s="1" customFormat="1" ht="28.5" customHeight="1">
      <c r="A3" s="2043" t="s">
        <v>47</v>
      </c>
      <c r="B3" s="2044"/>
      <c r="C3" s="2045"/>
      <c r="D3" s="88"/>
      <c r="E3" s="752" t="s">
        <v>22</v>
      </c>
      <c r="F3" s="753" t="s">
        <v>23</v>
      </c>
      <c r="G3" s="961" t="s">
        <v>24</v>
      </c>
      <c r="H3" s="753" t="s">
        <v>23</v>
      </c>
      <c r="I3" s="1404" t="s">
        <v>24</v>
      </c>
      <c r="J3" s="712" t="s">
        <v>23</v>
      </c>
      <c r="K3" s="713" t="s">
        <v>24</v>
      </c>
      <c r="L3" s="711" t="s">
        <v>22</v>
      </c>
      <c r="M3" s="714" t="s">
        <v>25</v>
      </c>
      <c r="N3" s="749" t="s">
        <v>22</v>
      </c>
      <c r="O3" s="715" t="s">
        <v>198</v>
      </c>
      <c r="P3" s="712" t="s">
        <v>23</v>
      </c>
      <c r="Q3" s="713" t="s">
        <v>24</v>
      </c>
      <c r="R3" s="712" t="s">
        <v>23</v>
      </c>
      <c r="S3" s="713" t="s">
        <v>24</v>
      </c>
      <c r="T3" s="712" t="s">
        <v>23</v>
      </c>
      <c r="U3" s="713" t="s">
        <v>24</v>
      </c>
      <c r="V3" s="714" t="s">
        <v>233</v>
      </c>
      <c r="W3" s="715" t="s">
        <v>26</v>
      </c>
      <c r="X3" s="1427" t="s">
        <v>234</v>
      </c>
      <c r="Y3" s="753" t="s">
        <v>23</v>
      </c>
      <c r="Z3" s="754" t="s">
        <v>24</v>
      </c>
      <c r="AA3" s="753" t="s">
        <v>23</v>
      </c>
      <c r="AB3" s="754" t="s">
        <v>24</v>
      </c>
      <c r="AC3" s="753" t="s">
        <v>23</v>
      </c>
      <c r="AD3" s="754" t="s">
        <v>24</v>
      </c>
      <c r="AE3" s="1428" t="s">
        <v>235</v>
      </c>
      <c r="AF3" s="715" t="s">
        <v>22</v>
      </c>
      <c r="AG3" s="712" t="s">
        <v>23</v>
      </c>
      <c r="AH3" s="713" t="s">
        <v>24</v>
      </c>
      <c r="AI3" s="712" t="s">
        <v>23</v>
      </c>
      <c r="AJ3" s="713" t="s">
        <v>24</v>
      </c>
      <c r="AK3" s="712" t="s">
        <v>23</v>
      </c>
      <c r="AL3" s="713" t="s">
        <v>24</v>
      </c>
      <c r="AM3" s="714" t="s">
        <v>235</v>
      </c>
      <c r="AN3" s="715" t="s">
        <v>22</v>
      </c>
      <c r="AO3" s="770" t="s">
        <v>23</v>
      </c>
      <c r="AP3" s="754" t="s">
        <v>24</v>
      </c>
      <c r="AQ3" s="753" t="s">
        <v>23</v>
      </c>
      <c r="AR3" s="754" t="s">
        <v>24</v>
      </c>
      <c r="AS3" s="753" t="s">
        <v>23</v>
      </c>
      <c r="AT3" s="754" t="s">
        <v>24</v>
      </c>
      <c r="AU3" s="771" t="s">
        <v>25</v>
      </c>
      <c r="AV3" s="1343" t="s">
        <v>26</v>
      </c>
      <c r="AW3" s="712" t="s">
        <v>23</v>
      </c>
      <c r="AX3" s="713" t="s">
        <v>24</v>
      </c>
      <c r="AY3" s="712" t="s">
        <v>23</v>
      </c>
      <c r="AZ3" s="713" t="s">
        <v>24</v>
      </c>
      <c r="BA3" s="712" t="s">
        <v>23</v>
      </c>
      <c r="BB3" s="713" t="s">
        <v>24</v>
      </c>
      <c r="BC3" s="714" t="s">
        <v>25</v>
      </c>
      <c r="BD3" s="715" t="s">
        <v>26</v>
      </c>
      <c r="BE3" s="770" t="s">
        <v>23</v>
      </c>
      <c r="BF3" s="754" t="s">
        <v>24</v>
      </c>
      <c r="BG3" s="753" t="s">
        <v>23</v>
      </c>
      <c r="BH3" s="754" t="s">
        <v>24</v>
      </c>
      <c r="BI3" s="753" t="s">
        <v>23</v>
      </c>
      <c r="BJ3" s="754" t="s">
        <v>24</v>
      </c>
      <c r="BK3" s="771" t="s">
        <v>25</v>
      </c>
      <c r="BL3" s="1343" t="s">
        <v>26</v>
      </c>
      <c r="BM3" s="712" t="s">
        <v>23</v>
      </c>
      <c r="BN3" s="713" t="s">
        <v>24</v>
      </c>
      <c r="BO3" s="712" t="s">
        <v>23</v>
      </c>
      <c r="BP3" s="713" t="s">
        <v>24</v>
      </c>
      <c r="BQ3" s="712" t="s">
        <v>23</v>
      </c>
      <c r="BR3" s="713" t="s">
        <v>24</v>
      </c>
      <c r="BS3" s="714" t="s">
        <v>25</v>
      </c>
      <c r="BT3" s="715" t="s">
        <v>26</v>
      </c>
    </row>
    <row r="4" spans="1:72" s="10" customFormat="1" ht="48.75" hidden="1" customHeight="1">
      <c r="A4" s="508" t="s">
        <v>27</v>
      </c>
      <c r="B4" s="509" t="s">
        <v>28</v>
      </c>
      <c r="C4" s="509" t="s">
        <v>40</v>
      </c>
      <c r="D4" s="510" t="s">
        <v>48</v>
      </c>
      <c r="E4" s="755"/>
      <c r="F4" s="756"/>
      <c r="G4" s="1398"/>
      <c r="H4" s="756"/>
      <c r="I4" s="1405"/>
      <c r="J4" s="717"/>
      <c r="K4" s="718"/>
      <c r="L4" s="718"/>
      <c r="M4" s="718"/>
      <c r="N4" s="749"/>
      <c r="O4" s="720"/>
      <c r="P4" s="717"/>
      <c r="Q4" s="718"/>
      <c r="R4" s="717"/>
      <c r="S4" s="718"/>
      <c r="T4" s="717"/>
      <c r="U4" s="718"/>
      <c r="V4" s="719"/>
      <c r="W4" s="715" t="s">
        <v>26</v>
      </c>
      <c r="X4" s="1429"/>
      <c r="Y4" s="756"/>
      <c r="Z4" s="757"/>
      <c r="AA4" s="756"/>
      <c r="AB4" s="757"/>
      <c r="AC4" s="756"/>
      <c r="AD4" s="757"/>
      <c r="AE4" s="1430"/>
      <c r="AF4" s="720"/>
      <c r="AG4" s="717"/>
      <c r="AH4" s="718"/>
      <c r="AI4" s="717"/>
      <c r="AJ4" s="718"/>
      <c r="AK4" s="717"/>
      <c r="AL4" s="718"/>
      <c r="AM4" s="719"/>
      <c r="AN4" s="720"/>
      <c r="AO4" s="773"/>
      <c r="AP4" s="757"/>
      <c r="AQ4" s="756"/>
      <c r="AR4" s="757"/>
      <c r="AS4" s="756"/>
      <c r="AT4" s="757"/>
      <c r="AU4" s="774"/>
      <c r="AV4" s="964"/>
      <c r="AW4" s="717"/>
      <c r="AX4" s="718"/>
      <c r="AY4" s="717"/>
      <c r="AZ4" s="718"/>
      <c r="BA4" s="717"/>
      <c r="BB4" s="718"/>
      <c r="BC4" s="719"/>
      <c r="BD4" s="720"/>
      <c r="BE4" s="773"/>
      <c r="BF4" s="757"/>
      <c r="BG4" s="756"/>
      <c r="BH4" s="757"/>
      <c r="BI4" s="756"/>
      <c r="BJ4" s="757"/>
      <c r="BK4" s="774"/>
      <c r="BL4" s="964"/>
      <c r="BM4" s="717"/>
      <c r="BN4" s="718"/>
      <c r="BO4" s="717"/>
      <c r="BP4" s="718"/>
      <c r="BQ4" s="717"/>
      <c r="BR4" s="718"/>
      <c r="BS4" s="719"/>
      <c r="BT4" s="720"/>
    </row>
    <row r="5" spans="1:72" ht="48.75" hidden="1" customHeight="1">
      <c r="A5" s="678" t="s">
        <v>49</v>
      </c>
      <c r="B5" s="477" t="s">
        <v>50</v>
      </c>
      <c r="C5" s="439">
        <v>1973113</v>
      </c>
      <c r="D5" s="1413">
        <v>2517505</v>
      </c>
      <c r="E5" s="755"/>
      <c r="F5" s="756"/>
      <c r="G5" s="1398"/>
      <c r="H5" s="756"/>
      <c r="I5" s="1405"/>
      <c r="J5" s="717"/>
      <c r="K5" s="718"/>
      <c r="L5" s="718"/>
      <c r="M5" s="718"/>
      <c r="N5" s="749"/>
      <c r="O5" s="720"/>
      <c r="P5" s="717"/>
      <c r="Q5" s="718"/>
      <c r="R5" s="717"/>
      <c r="S5" s="718"/>
      <c r="T5" s="717"/>
      <c r="U5" s="718"/>
      <c r="V5" s="719"/>
      <c r="W5" s="715" t="s">
        <v>26</v>
      </c>
      <c r="X5" s="1429"/>
      <c r="Y5" s="756"/>
      <c r="Z5" s="757"/>
      <c r="AA5" s="756"/>
      <c r="AB5" s="757"/>
      <c r="AC5" s="756"/>
      <c r="AD5" s="757"/>
      <c r="AE5" s="1430"/>
      <c r="AF5" s="720"/>
      <c r="AG5" s="717"/>
      <c r="AH5" s="718"/>
      <c r="AI5" s="717"/>
      <c r="AJ5" s="718"/>
      <c r="AK5" s="717"/>
      <c r="AL5" s="718"/>
      <c r="AM5" s="719"/>
      <c r="AN5" s="720"/>
      <c r="AO5" s="773"/>
      <c r="AP5" s="757"/>
      <c r="AQ5" s="756"/>
      <c r="AR5" s="757"/>
      <c r="AS5" s="756"/>
      <c r="AT5" s="757"/>
      <c r="AU5" s="774"/>
      <c r="AV5" s="964"/>
      <c r="AW5" s="717"/>
      <c r="AX5" s="718"/>
      <c r="AY5" s="717"/>
      <c r="AZ5" s="718"/>
      <c r="BA5" s="717"/>
      <c r="BB5" s="718"/>
      <c r="BC5" s="719"/>
      <c r="BD5" s="720"/>
      <c r="BE5" s="773"/>
      <c r="BF5" s="757"/>
      <c r="BG5" s="756"/>
      <c r="BH5" s="757"/>
      <c r="BI5" s="756"/>
      <c r="BJ5" s="757"/>
      <c r="BK5" s="774"/>
      <c r="BL5" s="964"/>
      <c r="BM5" s="717"/>
      <c r="BN5" s="718"/>
      <c r="BO5" s="717"/>
      <c r="BP5" s="718"/>
      <c r="BQ5" s="717"/>
      <c r="BR5" s="718"/>
      <c r="BS5" s="719"/>
      <c r="BT5" s="720"/>
    </row>
    <row r="6" spans="1:72" ht="48.75" hidden="1" customHeight="1">
      <c r="A6" s="680" t="s">
        <v>51</v>
      </c>
      <c r="B6" s="479" t="s">
        <v>52</v>
      </c>
      <c r="C6" s="465">
        <v>1975972</v>
      </c>
      <c r="D6" s="1414">
        <v>2528461</v>
      </c>
      <c r="E6" s="755"/>
      <c r="F6" s="756"/>
      <c r="G6" s="1398"/>
      <c r="H6" s="756"/>
      <c r="I6" s="1405"/>
      <c r="J6" s="717"/>
      <c r="K6" s="718"/>
      <c r="L6" s="718"/>
      <c r="M6" s="718"/>
      <c r="N6" s="749"/>
      <c r="O6" s="720"/>
      <c r="P6" s="717"/>
      <c r="Q6" s="718"/>
      <c r="R6" s="717"/>
      <c r="S6" s="718"/>
      <c r="T6" s="717"/>
      <c r="U6" s="718"/>
      <c r="V6" s="719"/>
      <c r="W6" s="715" t="s">
        <v>26</v>
      </c>
      <c r="X6" s="1429"/>
      <c r="Y6" s="756"/>
      <c r="Z6" s="757"/>
      <c r="AA6" s="756"/>
      <c r="AB6" s="757"/>
      <c r="AC6" s="756"/>
      <c r="AD6" s="757"/>
      <c r="AE6" s="1430"/>
      <c r="AF6" s="720"/>
      <c r="AG6" s="717"/>
      <c r="AH6" s="718"/>
      <c r="AI6" s="717"/>
      <c r="AJ6" s="718"/>
      <c r="AK6" s="717"/>
      <c r="AL6" s="718"/>
      <c r="AM6" s="719"/>
      <c r="AN6" s="720"/>
      <c r="AO6" s="773"/>
      <c r="AP6" s="757"/>
      <c r="AQ6" s="756"/>
      <c r="AR6" s="757"/>
      <c r="AS6" s="756"/>
      <c r="AT6" s="757"/>
      <c r="AU6" s="774"/>
      <c r="AV6" s="964"/>
      <c r="AW6" s="717"/>
      <c r="AX6" s="718"/>
      <c r="AY6" s="717"/>
      <c r="AZ6" s="718"/>
      <c r="BA6" s="717"/>
      <c r="BB6" s="718"/>
      <c r="BC6" s="719"/>
      <c r="BD6" s="720"/>
      <c r="BE6" s="773"/>
      <c r="BF6" s="757"/>
      <c r="BG6" s="756"/>
      <c r="BH6" s="757"/>
      <c r="BI6" s="756"/>
      <c r="BJ6" s="757"/>
      <c r="BK6" s="774"/>
      <c r="BL6" s="964"/>
      <c r="BM6" s="717"/>
      <c r="BN6" s="718"/>
      <c r="BO6" s="717"/>
      <c r="BP6" s="718"/>
      <c r="BQ6" s="717"/>
      <c r="BR6" s="718"/>
      <c r="BS6" s="719"/>
      <c r="BT6" s="720"/>
    </row>
    <row r="7" spans="1:72" ht="48.75" hidden="1" customHeight="1">
      <c r="A7" s="680" t="s">
        <v>53</v>
      </c>
      <c r="B7" s="479" t="s">
        <v>54</v>
      </c>
      <c r="C7" s="465">
        <v>1974606</v>
      </c>
      <c r="D7" s="1414">
        <v>2519112</v>
      </c>
      <c r="E7" s="755"/>
      <c r="F7" s="756"/>
      <c r="G7" s="1398"/>
      <c r="H7" s="756"/>
      <c r="I7" s="1405"/>
      <c r="J7" s="717"/>
      <c r="K7" s="718"/>
      <c r="L7" s="718"/>
      <c r="M7" s="718"/>
      <c r="N7" s="749"/>
      <c r="O7" s="720"/>
      <c r="P7" s="717"/>
      <c r="Q7" s="718"/>
      <c r="R7" s="717"/>
      <c r="S7" s="718"/>
      <c r="T7" s="717"/>
      <c r="U7" s="718"/>
      <c r="V7" s="719"/>
      <c r="W7" s="715" t="s">
        <v>26</v>
      </c>
      <c r="X7" s="1429"/>
      <c r="Y7" s="756"/>
      <c r="Z7" s="757"/>
      <c r="AA7" s="756"/>
      <c r="AB7" s="757"/>
      <c r="AC7" s="756"/>
      <c r="AD7" s="757"/>
      <c r="AE7" s="1430"/>
      <c r="AF7" s="720"/>
      <c r="AG7" s="717"/>
      <c r="AH7" s="718"/>
      <c r="AI7" s="717"/>
      <c r="AJ7" s="718"/>
      <c r="AK7" s="717"/>
      <c r="AL7" s="718"/>
      <c r="AM7" s="719"/>
      <c r="AN7" s="720"/>
      <c r="AO7" s="773"/>
      <c r="AP7" s="757"/>
      <c r="AQ7" s="756"/>
      <c r="AR7" s="757"/>
      <c r="AS7" s="756"/>
      <c r="AT7" s="757"/>
      <c r="AU7" s="774"/>
      <c r="AV7" s="964"/>
      <c r="AW7" s="717"/>
      <c r="AX7" s="718"/>
      <c r="AY7" s="717"/>
      <c r="AZ7" s="718"/>
      <c r="BA7" s="717"/>
      <c r="BB7" s="718"/>
      <c r="BC7" s="719"/>
      <c r="BD7" s="720"/>
      <c r="BE7" s="773"/>
      <c r="BF7" s="757"/>
      <c r="BG7" s="756"/>
      <c r="BH7" s="757"/>
      <c r="BI7" s="756"/>
      <c r="BJ7" s="757"/>
      <c r="BK7" s="774"/>
      <c r="BL7" s="964"/>
      <c r="BM7" s="717"/>
      <c r="BN7" s="718"/>
      <c r="BO7" s="717"/>
      <c r="BP7" s="718"/>
      <c r="BQ7" s="717"/>
      <c r="BR7" s="718"/>
      <c r="BS7" s="719"/>
      <c r="BT7" s="720"/>
    </row>
    <row r="8" spans="1:72" ht="48.75" hidden="1" customHeight="1">
      <c r="A8" s="680" t="s">
        <v>55</v>
      </c>
      <c r="B8" s="479" t="s">
        <v>56</v>
      </c>
      <c r="C8" s="465">
        <v>1975966</v>
      </c>
      <c r="D8" s="1414">
        <v>2535550</v>
      </c>
      <c r="E8" s="755"/>
      <c r="F8" s="756"/>
      <c r="G8" s="1398"/>
      <c r="H8" s="756"/>
      <c r="I8" s="1405"/>
      <c r="J8" s="717"/>
      <c r="K8" s="718"/>
      <c r="L8" s="718"/>
      <c r="M8" s="718"/>
      <c r="N8" s="749"/>
      <c r="O8" s="720"/>
      <c r="P8" s="717"/>
      <c r="Q8" s="718"/>
      <c r="R8" s="717"/>
      <c r="S8" s="718"/>
      <c r="T8" s="717"/>
      <c r="U8" s="718"/>
      <c r="V8" s="719"/>
      <c r="W8" s="715" t="s">
        <v>26</v>
      </c>
      <c r="X8" s="1429"/>
      <c r="Y8" s="756"/>
      <c r="Z8" s="757"/>
      <c r="AA8" s="756"/>
      <c r="AB8" s="757"/>
      <c r="AC8" s="756"/>
      <c r="AD8" s="757"/>
      <c r="AE8" s="1430"/>
      <c r="AF8" s="720"/>
      <c r="AG8" s="717"/>
      <c r="AH8" s="718"/>
      <c r="AI8" s="717"/>
      <c r="AJ8" s="718"/>
      <c r="AK8" s="717"/>
      <c r="AL8" s="718"/>
      <c r="AM8" s="719"/>
      <c r="AN8" s="720"/>
      <c r="AO8" s="773"/>
      <c r="AP8" s="757"/>
      <c r="AQ8" s="756"/>
      <c r="AR8" s="757"/>
      <c r="AS8" s="756"/>
      <c r="AT8" s="757"/>
      <c r="AU8" s="774"/>
      <c r="AV8" s="964"/>
      <c r="AW8" s="717"/>
      <c r="AX8" s="718"/>
      <c r="AY8" s="717"/>
      <c r="AZ8" s="718"/>
      <c r="BA8" s="717"/>
      <c r="BB8" s="718"/>
      <c r="BC8" s="719"/>
      <c r="BD8" s="720"/>
      <c r="BE8" s="773"/>
      <c r="BF8" s="757"/>
      <c r="BG8" s="756"/>
      <c r="BH8" s="757"/>
      <c r="BI8" s="756"/>
      <c r="BJ8" s="757"/>
      <c r="BK8" s="774"/>
      <c r="BL8" s="964"/>
      <c r="BM8" s="717"/>
      <c r="BN8" s="718"/>
      <c r="BO8" s="717"/>
      <c r="BP8" s="718"/>
      <c r="BQ8" s="717"/>
      <c r="BR8" s="718"/>
      <c r="BS8" s="719"/>
      <c r="BT8" s="720"/>
    </row>
    <row r="9" spans="1:72" ht="48.75" hidden="1" customHeight="1">
      <c r="A9" s="680" t="s">
        <v>57</v>
      </c>
      <c r="B9" s="479" t="s">
        <v>58</v>
      </c>
      <c r="C9" s="465">
        <v>1973602</v>
      </c>
      <c r="D9" s="1414">
        <v>2521796</v>
      </c>
      <c r="E9" s="755"/>
      <c r="F9" s="756"/>
      <c r="G9" s="1398"/>
      <c r="H9" s="756"/>
      <c r="I9" s="1405"/>
      <c r="J9" s="717"/>
      <c r="K9" s="718"/>
      <c r="L9" s="718"/>
      <c r="M9" s="718"/>
      <c r="N9" s="749"/>
      <c r="O9" s="720"/>
      <c r="P9" s="717"/>
      <c r="Q9" s="718"/>
      <c r="R9" s="717"/>
      <c r="S9" s="718"/>
      <c r="T9" s="717"/>
      <c r="U9" s="718"/>
      <c r="V9" s="719"/>
      <c r="W9" s="715" t="s">
        <v>26</v>
      </c>
      <c r="X9" s="1429"/>
      <c r="Y9" s="756"/>
      <c r="Z9" s="757"/>
      <c r="AA9" s="756"/>
      <c r="AB9" s="757"/>
      <c r="AC9" s="756"/>
      <c r="AD9" s="757"/>
      <c r="AE9" s="1430"/>
      <c r="AF9" s="720"/>
      <c r="AG9" s="717"/>
      <c r="AH9" s="718"/>
      <c r="AI9" s="717"/>
      <c r="AJ9" s="718"/>
      <c r="AK9" s="717"/>
      <c r="AL9" s="718"/>
      <c r="AM9" s="719"/>
      <c r="AN9" s="720"/>
      <c r="AO9" s="773"/>
      <c r="AP9" s="757"/>
      <c r="AQ9" s="756"/>
      <c r="AR9" s="757"/>
      <c r="AS9" s="756"/>
      <c r="AT9" s="757"/>
      <c r="AU9" s="774"/>
      <c r="AV9" s="964"/>
      <c r="AW9" s="717"/>
      <c r="AX9" s="718"/>
      <c r="AY9" s="717"/>
      <c r="AZ9" s="718"/>
      <c r="BA9" s="717"/>
      <c r="BB9" s="718"/>
      <c r="BC9" s="719"/>
      <c r="BD9" s="720"/>
      <c r="BE9" s="773"/>
      <c r="BF9" s="757"/>
      <c r="BG9" s="756"/>
      <c r="BH9" s="757"/>
      <c r="BI9" s="756"/>
      <c r="BJ9" s="757"/>
      <c r="BK9" s="774"/>
      <c r="BL9" s="964"/>
      <c r="BM9" s="717"/>
      <c r="BN9" s="718"/>
      <c r="BO9" s="717"/>
      <c r="BP9" s="718"/>
      <c r="BQ9" s="717"/>
      <c r="BR9" s="718"/>
      <c r="BS9" s="719"/>
      <c r="BT9" s="720"/>
    </row>
    <row r="10" spans="1:72" ht="48.75" hidden="1" customHeight="1">
      <c r="A10" s="680" t="s">
        <v>59</v>
      </c>
      <c r="B10" s="479" t="s">
        <v>60</v>
      </c>
      <c r="C10" s="465">
        <v>1975657</v>
      </c>
      <c r="D10" s="1414">
        <v>2423752</v>
      </c>
      <c r="E10" s="755"/>
      <c r="F10" s="756"/>
      <c r="G10" s="1398"/>
      <c r="H10" s="756"/>
      <c r="I10" s="1405"/>
      <c r="J10" s="717"/>
      <c r="K10" s="718"/>
      <c r="L10" s="718"/>
      <c r="M10" s="718"/>
      <c r="N10" s="749"/>
      <c r="O10" s="720"/>
      <c r="P10" s="717"/>
      <c r="Q10" s="718"/>
      <c r="R10" s="717"/>
      <c r="S10" s="718"/>
      <c r="T10" s="717"/>
      <c r="U10" s="718"/>
      <c r="V10" s="719"/>
      <c r="W10" s="715" t="s">
        <v>26</v>
      </c>
      <c r="X10" s="1429"/>
      <c r="Y10" s="756"/>
      <c r="Z10" s="757"/>
      <c r="AA10" s="756"/>
      <c r="AB10" s="757"/>
      <c r="AC10" s="756"/>
      <c r="AD10" s="757"/>
      <c r="AE10" s="1430"/>
      <c r="AF10" s="720"/>
      <c r="AG10" s="717"/>
      <c r="AH10" s="718"/>
      <c r="AI10" s="717"/>
      <c r="AJ10" s="718"/>
      <c r="AK10" s="717"/>
      <c r="AL10" s="718"/>
      <c r="AM10" s="719"/>
      <c r="AN10" s="720"/>
      <c r="AO10" s="773"/>
      <c r="AP10" s="757"/>
      <c r="AQ10" s="756"/>
      <c r="AR10" s="757"/>
      <c r="AS10" s="756"/>
      <c r="AT10" s="757"/>
      <c r="AU10" s="774"/>
      <c r="AV10" s="964"/>
      <c r="AW10" s="717"/>
      <c r="AX10" s="718"/>
      <c r="AY10" s="717"/>
      <c r="AZ10" s="718"/>
      <c r="BA10" s="717"/>
      <c r="BB10" s="718"/>
      <c r="BC10" s="719"/>
      <c r="BD10" s="720"/>
      <c r="BE10" s="773"/>
      <c r="BF10" s="757"/>
      <c r="BG10" s="756"/>
      <c r="BH10" s="757"/>
      <c r="BI10" s="756"/>
      <c r="BJ10" s="757"/>
      <c r="BK10" s="774"/>
      <c r="BL10" s="964"/>
      <c r="BM10" s="717"/>
      <c r="BN10" s="718"/>
      <c r="BO10" s="717"/>
      <c r="BP10" s="718"/>
      <c r="BQ10" s="717"/>
      <c r="BR10" s="718"/>
      <c r="BS10" s="719"/>
      <c r="BT10" s="720"/>
    </row>
    <row r="11" spans="1:72" ht="48.75" hidden="1" customHeight="1">
      <c r="A11" s="680" t="s">
        <v>61</v>
      </c>
      <c r="B11" s="479" t="s">
        <v>62</v>
      </c>
      <c r="C11" s="465">
        <v>1974377</v>
      </c>
      <c r="D11" s="1414">
        <v>2499130</v>
      </c>
      <c r="E11" s="755"/>
      <c r="F11" s="756"/>
      <c r="G11" s="1398"/>
      <c r="H11" s="756"/>
      <c r="I11" s="1405"/>
      <c r="J11" s="717"/>
      <c r="K11" s="718"/>
      <c r="L11" s="718"/>
      <c r="M11" s="718"/>
      <c r="N11" s="749"/>
      <c r="O11" s="720"/>
      <c r="P11" s="717"/>
      <c r="Q11" s="718"/>
      <c r="R11" s="717"/>
      <c r="S11" s="718"/>
      <c r="T11" s="717"/>
      <c r="U11" s="718"/>
      <c r="V11" s="719"/>
      <c r="W11" s="715" t="s">
        <v>26</v>
      </c>
      <c r="X11" s="1429"/>
      <c r="Y11" s="756"/>
      <c r="Z11" s="757"/>
      <c r="AA11" s="756"/>
      <c r="AB11" s="757"/>
      <c r="AC11" s="756"/>
      <c r="AD11" s="757"/>
      <c r="AE11" s="1430"/>
      <c r="AF11" s="720"/>
      <c r="AG11" s="717"/>
      <c r="AH11" s="718"/>
      <c r="AI11" s="717"/>
      <c r="AJ11" s="718"/>
      <c r="AK11" s="717"/>
      <c r="AL11" s="718"/>
      <c r="AM11" s="719"/>
      <c r="AN11" s="720"/>
      <c r="AO11" s="773"/>
      <c r="AP11" s="757"/>
      <c r="AQ11" s="756"/>
      <c r="AR11" s="757"/>
      <c r="AS11" s="756"/>
      <c r="AT11" s="757"/>
      <c r="AU11" s="774"/>
      <c r="AV11" s="964"/>
      <c r="AW11" s="717"/>
      <c r="AX11" s="718"/>
      <c r="AY11" s="717"/>
      <c r="AZ11" s="718"/>
      <c r="BA11" s="717"/>
      <c r="BB11" s="718"/>
      <c r="BC11" s="719"/>
      <c r="BD11" s="720"/>
      <c r="BE11" s="773"/>
      <c r="BF11" s="757"/>
      <c r="BG11" s="756"/>
      <c r="BH11" s="757"/>
      <c r="BI11" s="756"/>
      <c r="BJ11" s="757"/>
      <c r="BK11" s="774"/>
      <c r="BL11" s="964"/>
      <c r="BM11" s="717"/>
      <c r="BN11" s="718"/>
      <c r="BO11" s="717"/>
      <c r="BP11" s="718"/>
      <c r="BQ11" s="717"/>
      <c r="BR11" s="718"/>
      <c r="BS11" s="719"/>
      <c r="BT11" s="720"/>
    </row>
    <row r="12" spans="1:72" ht="48.75" hidden="1" customHeight="1">
      <c r="A12" s="680" t="s">
        <v>63</v>
      </c>
      <c r="B12" s="479" t="s">
        <v>64</v>
      </c>
      <c r="C12" s="465">
        <v>1974558</v>
      </c>
      <c r="D12" s="1414">
        <v>2529262</v>
      </c>
      <c r="E12" s="755"/>
      <c r="F12" s="756"/>
      <c r="G12" s="1398"/>
      <c r="H12" s="756"/>
      <c r="I12" s="1405"/>
      <c r="J12" s="717"/>
      <c r="K12" s="718"/>
      <c r="L12" s="718"/>
      <c r="M12" s="718"/>
      <c r="N12" s="749"/>
      <c r="O12" s="720"/>
      <c r="P12" s="717"/>
      <c r="Q12" s="718"/>
      <c r="R12" s="717"/>
      <c r="S12" s="718"/>
      <c r="T12" s="717"/>
      <c r="U12" s="718"/>
      <c r="V12" s="719"/>
      <c r="W12" s="715" t="s">
        <v>26</v>
      </c>
      <c r="X12" s="1429"/>
      <c r="Y12" s="756"/>
      <c r="Z12" s="757"/>
      <c r="AA12" s="756"/>
      <c r="AB12" s="757"/>
      <c r="AC12" s="756"/>
      <c r="AD12" s="757"/>
      <c r="AE12" s="1430"/>
      <c r="AF12" s="720"/>
      <c r="AG12" s="717"/>
      <c r="AH12" s="718"/>
      <c r="AI12" s="717"/>
      <c r="AJ12" s="718"/>
      <c r="AK12" s="717"/>
      <c r="AL12" s="718"/>
      <c r="AM12" s="719"/>
      <c r="AN12" s="720"/>
      <c r="AO12" s="773"/>
      <c r="AP12" s="757"/>
      <c r="AQ12" s="756"/>
      <c r="AR12" s="757"/>
      <c r="AS12" s="756"/>
      <c r="AT12" s="757"/>
      <c r="AU12" s="774"/>
      <c r="AV12" s="964"/>
      <c r="AW12" s="717"/>
      <c r="AX12" s="718"/>
      <c r="AY12" s="717"/>
      <c r="AZ12" s="718"/>
      <c r="BA12" s="717"/>
      <c r="BB12" s="718"/>
      <c r="BC12" s="719"/>
      <c r="BD12" s="720"/>
      <c r="BE12" s="773"/>
      <c r="BF12" s="757"/>
      <c r="BG12" s="756"/>
      <c r="BH12" s="757"/>
      <c r="BI12" s="756"/>
      <c r="BJ12" s="757"/>
      <c r="BK12" s="774"/>
      <c r="BL12" s="964"/>
      <c r="BM12" s="717"/>
      <c r="BN12" s="718"/>
      <c r="BO12" s="717"/>
      <c r="BP12" s="718"/>
      <c r="BQ12" s="717"/>
      <c r="BR12" s="718"/>
      <c r="BS12" s="719"/>
      <c r="BT12" s="720"/>
    </row>
    <row r="13" spans="1:72" ht="48.75" hidden="1" customHeight="1">
      <c r="A13" s="680" t="s">
        <v>65</v>
      </c>
      <c r="B13" s="479" t="s">
        <v>66</v>
      </c>
      <c r="C13" s="465">
        <v>1975650</v>
      </c>
      <c r="D13" s="1415">
        <v>2530091</v>
      </c>
      <c r="E13" s="755"/>
      <c r="F13" s="756"/>
      <c r="G13" s="1398"/>
      <c r="H13" s="756"/>
      <c r="I13" s="1405"/>
      <c r="J13" s="717"/>
      <c r="K13" s="718"/>
      <c r="L13" s="718"/>
      <c r="M13" s="718"/>
      <c r="N13" s="749"/>
      <c r="O13" s="720"/>
      <c r="P13" s="717"/>
      <c r="Q13" s="718"/>
      <c r="R13" s="717"/>
      <c r="S13" s="718"/>
      <c r="T13" s="717"/>
      <c r="U13" s="718"/>
      <c r="V13" s="719"/>
      <c r="W13" s="715" t="s">
        <v>26</v>
      </c>
      <c r="X13" s="1429"/>
      <c r="Y13" s="756"/>
      <c r="Z13" s="757"/>
      <c r="AA13" s="756"/>
      <c r="AB13" s="757"/>
      <c r="AC13" s="756"/>
      <c r="AD13" s="757"/>
      <c r="AE13" s="1430"/>
      <c r="AF13" s="720"/>
      <c r="AG13" s="717"/>
      <c r="AH13" s="718"/>
      <c r="AI13" s="717"/>
      <c r="AJ13" s="718"/>
      <c r="AK13" s="717"/>
      <c r="AL13" s="718"/>
      <c r="AM13" s="719"/>
      <c r="AN13" s="720"/>
      <c r="AO13" s="773"/>
      <c r="AP13" s="757"/>
      <c r="AQ13" s="756"/>
      <c r="AR13" s="757"/>
      <c r="AS13" s="756"/>
      <c r="AT13" s="757"/>
      <c r="AU13" s="774"/>
      <c r="AV13" s="964"/>
      <c r="AW13" s="717"/>
      <c r="AX13" s="718"/>
      <c r="AY13" s="717"/>
      <c r="AZ13" s="718"/>
      <c r="BA13" s="717"/>
      <c r="BB13" s="718"/>
      <c r="BC13" s="719"/>
      <c r="BD13" s="720"/>
      <c r="BE13" s="773"/>
      <c r="BF13" s="757"/>
      <c r="BG13" s="756"/>
      <c r="BH13" s="757"/>
      <c r="BI13" s="756"/>
      <c r="BJ13" s="757"/>
      <c r="BK13" s="774"/>
      <c r="BL13" s="964"/>
      <c r="BM13" s="717"/>
      <c r="BN13" s="718"/>
      <c r="BO13" s="717"/>
      <c r="BP13" s="718"/>
      <c r="BQ13" s="717"/>
      <c r="BR13" s="718"/>
      <c r="BS13" s="719"/>
      <c r="BT13" s="720"/>
    </row>
    <row r="14" spans="1:72" ht="48.75" hidden="1" customHeight="1">
      <c r="A14" s="680" t="s">
        <v>67</v>
      </c>
      <c r="B14" s="479" t="s">
        <v>68</v>
      </c>
      <c r="C14" s="465">
        <v>1975653</v>
      </c>
      <c r="D14" s="1415">
        <v>2390629</v>
      </c>
      <c r="E14" s="755"/>
      <c r="F14" s="756"/>
      <c r="G14" s="1398"/>
      <c r="H14" s="756"/>
      <c r="I14" s="1405"/>
      <c r="J14" s="717"/>
      <c r="K14" s="718"/>
      <c r="L14" s="718"/>
      <c r="M14" s="718"/>
      <c r="N14" s="749"/>
      <c r="O14" s="720"/>
      <c r="P14" s="717"/>
      <c r="Q14" s="718"/>
      <c r="R14" s="717"/>
      <c r="S14" s="718"/>
      <c r="T14" s="717"/>
      <c r="U14" s="718"/>
      <c r="V14" s="719"/>
      <c r="W14" s="715" t="s">
        <v>26</v>
      </c>
      <c r="X14" s="1429"/>
      <c r="Y14" s="756"/>
      <c r="Z14" s="757"/>
      <c r="AA14" s="756"/>
      <c r="AB14" s="757"/>
      <c r="AC14" s="756"/>
      <c r="AD14" s="757"/>
      <c r="AE14" s="1430"/>
      <c r="AF14" s="720"/>
      <c r="AG14" s="717"/>
      <c r="AH14" s="718"/>
      <c r="AI14" s="717"/>
      <c r="AJ14" s="718"/>
      <c r="AK14" s="717"/>
      <c r="AL14" s="718"/>
      <c r="AM14" s="719"/>
      <c r="AN14" s="720"/>
      <c r="AO14" s="773"/>
      <c r="AP14" s="757"/>
      <c r="AQ14" s="756"/>
      <c r="AR14" s="757"/>
      <c r="AS14" s="756"/>
      <c r="AT14" s="757"/>
      <c r="AU14" s="774"/>
      <c r="AV14" s="964"/>
      <c r="AW14" s="717"/>
      <c r="AX14" s="718"/>
      <c r="AY14" s="717"/>
      <c r="AZ14" s="718"/>
      <c r="BA14" s="717"/>
      <c r="BB14" s="718"/>
      <c r="BC14" s="719"/>
      <c r="BD14" s="720"/>
      <c r="BE14" s="773"/>
      <c r="BF14" s="757"/>
      <c r="BG14" s="756"/>
      <c r="BH14" s="757"/>
      <c r="BI14" s="756"/>
      <c r="BJ14" s="757"/>
      <c r="BK14" s="774"/>
      <c r="BL14" s="964"/>
      <c r="BM14" s="717"/>
      <c r="BN14" s="718"/>
      <c r="BO14" s="717"/>
      <c r="BP14" s="718"/>
      <c r="BQ14" s="717"/>
      <c r="BR14" s="718"/>
      <c r="BS14" s="719"/>
      <c r="BT14" s="720"/>
    </row>
    <row r="15" spans="1:72" ht="48.75" hidden="1" customHeight="1">
      <c r="A15" s="680" t="s">
        <v>69</v>
      </c>
      <c r="B15" s="479" t="s">
        <v>70</v>
      </c>
      <c r="C15" s="465">
        <v>1970814</v>
      </c>
      <c r="D15" s="1415">
        <v>2413537</v>
      </c>
      <c r="E15" s="755"/>
      <c r="F15" s="756"/>
      <c r="G15" s="1398"/>
      <c r="H15" s="756"/>
      <c r="I15" s="1405"/>
      <c r="J15" s="717"/>
      <c r="K15" s="718"/>
      <c r="L15" s="718"/>
      <c r="M15" s="718"/>
      <c r="N15" s="749"/>
      <c r="O15" s="720"/>
      <c r="P15" s="717"/>
      <c r="Q15" s="718"/>
      <c r="R15" s="717"/>
      <c r="S15" s="718"/>
      <c r="T15" s="717"/>
      <c r="U15" s="718"/>
      <c r="V15" s="719"/>
      <c r="W15" s="715" t="s">
        <v>26</v>
      </c>
      <c r="X15" s="1429"/>
      <c r="Y15" s="756"/>
      <c r="Z15" s="757"/>
      <c r="AA15" s="756"/>
      <c r="AB15" s="757"/>
      <c r="AC15" s="756"/>
      <c r="AD15" s="757"/>
      <c r="AE15" s="1430"/>
      <c r="AF15" s="720"/>
      <c r="AG15" s="717"/>
      <c r="AH15" s="718"/>
      <c r="AI15" s="717"/>
      <c r="AJ15" s="718"/>
      <c r="AK15" s="717"/>
      <c r="AL15" s="718"/>
      <c r="AM15" s="719"/>
      <c r="AN15" s="720"/>
      <c r="AO15" s="773"/>
      <c r="AP15" s="757"/>
      <c r="AQ15" s="756"/>
      <c r="AR15" s="757"/>
      <c r="AS15" s="756"/>
      <c r="AT15" s="757"/>
      <c r="AU15" s="774"/>
      <c r="AV15" s="964"/>
      <c r="AW15" s="717"/>
      <c r="AX15" s="718"/>
      <c r="AY15" s="717"/>
      <c r="AZ15" s="718"/>
      <c r="BA15" s="717"/>
      <c r="BB15" s="718"/>
      <c r="BC15" s="719"/>
      <c r="BD15" s="720"/>
      <c r="BE15" s="773"/>
      <c r="BF15" s="757"/>
      <c r="BG15" s="756"/>
      <c r="BH15" s="757"/>
      <c r="BI15" s="756"/>
      <c r="BJ15" s="757"/>
      <c r="BK15" s="774"/>
      <c r="BL15" s="964"/>
      <c r="BM15" s="717"/>
      <c r="BN15" s="718"/>
      <c r="BO15" s="717"/>
      <c r="BP15" s="718"/>
      <c r="BQ15" s="717"/>
      <c r="BR15" s="718"/>
      <c r="BS15" s="719"/>
      <c r="BT15" s="720"/>
    </row>
    <row r="16" spans="1:72" ht="48.75" hidden="1" customHeight="1">
      <c r="A16" s="680" t="s">
        <v>71</v>
      </c>
      <c r="B16" s="479" t="s">
        <v>72</v>
      </c>
      <c r="C16" s="465">
        <v>1975366</v>
      </c>
      <c r="D16" s="1415">
        <v>2474460</v>
      </c>
      <c r="E16" s="755"/>
      <c r="F16" s="756"/>
      <c r="G16" s="1398"/>
      <c r="H16" s="756"/>
      <c r="I16" s="1405"/>
      <c r="J16" s="717"/>
      <c r="K16" s="718"/>
      <c r="L16" s="718"/>
      <c r="M16" s="718"/>
      <c r="N16" s="749"/>
      <c r="O16" s="720"/>
      <c r="P16" s="717"/>
      <c r="Q16" s="718"/>
      <c r="R16" s="717"/>
      <c r="S16" s="718"/>
      <c r="T16" s="717"/>
      <c r="U16" s="718"/>
      <c r="V16" s="719"/>
      <c r="W16" s="715" t="s">
        <v>26</v>
      </c>
      <c r="X16" s="1429"/>
      <c r="Y16" s="756"/>
      <c r="Z16" s="757"/>
      <c r="AA16" s="756"/>
      <c r="AB16" s="757"/>
      <c r="AC16" s="756"/>
      <c r="AD16" s="757"/>
      <c r="AE16" s="1430"/>
      <c r="AF16" s="720"/>
      <c r="AG16" s="717"/>
      <c r="AH16" s="718"/>
      <c r="AI16" s="717"/>
      <c r="AJ16" s="718"/>
      <c r="AK16" s="717"/>
      <c r="AL16" s="718"/>
      <c r="AM16" s="719"/>
      <c r="AN16" s="720"/>
      <c r="AO16" s="773"/>
      <c r="AP16" s="757"/>
      <c r="AQ16" s="756"/>
      <c r="AR16" s="757"/>
      <c r="AS16" s="756"/>
      <c r="AT16" s="757"/>
      <c r="AU16" s="774"/>
      <c r="AV16" s="964"/>
      <c r="AW16" s="717"/>
      <c r="AX16" s="718"/>
      <c r="AY16" s="717"/>
      <c r="AZ16" s="718"/>
      <c r="BA16" s="717"/>
      <c r="BB16" s="718"/>
      <c r="BC16" s="719"/>
      <c r="BD16" s="720"/>
      <c r="BE16" s="773"/>
      <c r="BF16" s="757"/>
      <c r="BG16" s="756"/>
      <c r="BH16" s="757"/>
      <c r="BI16" s="756"/>
      <c r="BJ16" s="757"/>
      <c r="BK16" s="774"/>
      <c r="BL16" s="964"/>
      <c r="BM16" s="717"/>
      <c r="BN16" s="718"/>
      <c r="BO16" s="717"/>
      <c r="BP16" s="718"/>
      <c r="BQ16" s="717"/>
      <c r="BR16" s="718"/>
      <c r="BS16" s="719"/>
      <c r="BT16" s="720"/>
    </row>
    <row r="17" spans="1:72" ht="48.75" hidden="1" customHeight="1">
      <c r="A17" s="680" t="s">
        <v>73</v>
      </c>
      <c r="B17" s="479" t="s">
        <v>74</v>
      </c>
      <c r="C17" s="465">
        <v>1975631</v>
      </c>
      <c r="D17" s="1415">
        <v>2506904</v>
      </c>
      <c r="E17" s="755"/>
      <c r="F17" s="756"/>
      <c r="G17" s="1398"/>
      <c r="H17" s="756"/>
      <c r="I17" s="1405"/>
      <c r="J17" s="717"/>
      <c r="K17" s="718"/>
      <c r="L17" s="718"/>
      <c r="M17" s="718"/>
      <c r="N17" s="749"/>
      <c r="O17" s="720"/>
      <c r="P17" s="717"/>
      <c r="Q17" s="718"/>
      <c r="R17" s="717"/>
      <c r="S17" s="718"/>
      <c r="T17" s="717"/>
      <c r="U17" s="718"/>
      <c r="V17" s="719"/>
      <c r="W17" s="715" t="s">
        <v>26</v>
      </c>
      <c r="X17" s="1429"/>
      <c r="Y17" s="756"/>
      <c r="Z17" s="757"/>
      <c r="AA17" s="756"/>
      <c r="AB17" s="757"/>
      <c r="AC17" s="756"/>
      <c r="AD17" s="757"/>
      <c r="AE17" s="1430"/>
      <c r="AF17" s="720"/>
      <c r="AG17" s="717"/>
      <c r="AH17" s="718"/>
      <c r="AI17" s="717"/>
      <c r="AJ17" s="718"/>
      <c r="AK17" s="717"/>
      <c r="AL17" s="718"/>
      <c r="AM17" s="719"/>
      <c r="AN17" s="720"/>
      <c r="AO17" s="773"/>
      <c r="AP17" s="757"/>
      <c r="AQ17" s="756"/>
      <c r="AR17" s="757"/>
      <c r="AS17" s="756"/>
      <c r="AT17" s="757"/>
      <c r="AU17" s="774"/>
      <c r="AV17" s="964"/>
      <c r="AW17" s="717"/>
      <c r="AX17" s="718"/>
      <c r="AY17" s="717"/>
      <c r="AZ17" s="718"/>
      <c r="BA17" s="717"/>
      <c r="BB17" s="718"/>
      <c r="BC17" s="719"/>
      <c r="BD17" s="720"/>
      <c r="BE17" s="773"/>
      <c r="BF17" s="757"/>
      <c r="BG17" s="756"/>
      <c r="BH17" s="757"/>
      <c r="BI17" s="756"/>
      <c r="BJ17" s="757"/>
      <c r="BK17" s="774"/>
      <c r="BL17" s="964"/>
      <c r="BM17" s="717"/>
      <c r="BN17" s="718"/>
      <c r="BO17" s="717"/>
      <c r="BP17" s="718"/>
      <c r="BQ17" s="717"/>
      <c r="BR17" s="718"/>
      <c r="BS17" s="719"/>
      <c r="BT17" s="720"/>
    </row>
    <row r="18" spans="1:72" ht="48.75" hidden="1" customHeight="1">
      <c r="A18" s="680" t="s">
        <v>75</v>
      </c>
      <c r="B18" s="479" t="s">
        <v>76</v>
      </c>
      <c r="C18" s="465">
        <v>1975609</v>
      </c>
      <c r="D18" s="1415">
        <v>2538516</v>
      </c>
      <c r="E18" s="755"/>
      <c r="F18" s="756"/>
      <c r="G18" s="1398"/>
      <c r="H18" s="756"/>
      <c r="I18" s="1405"/>
      <c r="J18" s="717"/>
      <c r="K18" s="718"/>
      <c r="L18" s="718"/>
      <c r="M18" s="718"/>
      <c r="N18" s="749"/>
      <c r="O18" s="720"/>
      <c r="P18" s="717"/>
      <c r="Q18" s="718"/>
      <c r="R18" s="717"/>
      <c r="S18" s="718"/>
      <c r="T18" s="717"/>
      <c r="U18" s="718"/>
      <c r="V18" s="719"/>
      <c r="W18" s="715" t="s">
        <v>26</v>
      </c>
      <c r="X18" s="1429"/>
      <c r="Y18" s="756"/>
      <c r="Z18" s="757"/>
      <c r="AA18" s="756"/>
      <c r="AB18" s="757"/>
      <c r="AC18" s="756"/>
      <c r="AD18" s="757"/>
      <c r="AE18" s="1430"/>
      <c r="AF18" s="720"/>
      <c r="AG18" s="717"/>
      <c r="AH18" s="718"/>
      <c r="AI18" s="717"/>
      <c r="AJ18" s="718"/>
      <c r="AK18" s="717"/>
      <c r="AL18" s="718"/>
      <c r="AM18" s="719"/>
      <c r="AN18" s="720"/>
      <c r="AO18" s="773"/>
      <c r="AP18" s="757"/>
      <c r="AQ18" s="756"/>
      <c r="AR18" s="757"/>
      <c r="AS18" s="756"/>
      <c r="AT18" s="757"/>
      <c r="AU18" s="774"/>
      <c r="AV18" s="964"/>
      <c r="AW18" s="717"/>
      <c r="AX18" s="718"/>
      <c r="AY18" s="717"/>
      <c r="AZ18" s="718"/>
      <c r="BA18" s="717"/>
      <c r="BB18" s="718"/>
      <c r="BC18" s="719"/>
      <c r="BD18" s="720"/>
      <c r="BE18" s="773"/>
      <c r="BF18" s="757"/>
      <c r="BG18" s="756"/>
      <c r="BH18" s="757"/>
      <c r="BI18" s="756"/>
      <c r="BJ18" s="757"/>
      <c r="BK18" s="774"/>
      <c r="BL18" s="964"/>
      <c r="BM18" s="717"/>
      <c r="BN18" s="718"/>
      <c r="BO18" s="717"/>
      <c r="BP18" s="718"/>
      <c r="BQ18" s="717"/>
      <c r="BR18" s="718"/>
      <c r="BS18" s="719"/>
      <c r="BT18" s="720"/>
    </row>
    <row r="19" spans="1:72" ht="48.75" hidden="1" customHeight="1">
      <c r="A19" s="695" t="s">
        <v>77</v>
      </c>
      <c r="B19" s="497" t="s">
        <v>76</v>
      </c>
      <c r="C19" s="498">
        <v>1976176</v>
      </c>
      <c r="D19" s="1416">
        <v>2492725</v>
      </c>
      <c r="E19" s="755"/>
      <c r="F19" s="756"/>
      <c r="G19" s="1398"/>
      <c r="H19" s="756"/>
      <c r="I19" s="1405"/>
      <c r="J19" s="717"/>
      <c r="K19" s="718"/>
      <c r="L19" s="718"/>
      <c r="M19" s="718"/>
      <c r="N19" s="749"/>
      <c r="O19" s="720"/>
      <c r="P19" s="717"/>
      <c r="Q19" s="718"/>
      <c r="R19" s="717"/>
      <c r="S19" s="718"/>
      <c r="T19" s="717"/>
      <c r="U19" s="718"/>
      <c r="V19" s="719"/>
      <c r="W19" s="715" t="s">
        <v>26</v>
      </c>
      <c r="X19" s="1429"/>
      <c r="Y19" s="756"/>
      <c r="Z19" s="757"/>
      <c r="AA19" s="756"/>
      <c r="AB19" s="757"/>
      <c r="AC19" s="756"/>
      <c r="AD19" s="757"/>
      <c r="AE19" s="1430"/>
      <c r="AF19" s="720"/>
      <c r="AG19" s="717"/>
      <c r="AH19" s="718"/>
      <c r="AI19" s="717"/>
      <c r="AJ19" s="718"/>
      <c r="AK19" s="717"/>
      <c r="AL19" s="718"/>
      <c r="AM19" s="719"/>
      <c r="AN19" s="720"/>
      <c r="AO19" s="773"/>
      <c r="AP19" s="757"/>
      <c r="AQ19" s="756"/>
      <c r="AR19" s="757"/>
      <c r="AS19" s="756"/>
      <c r="AT19" s="757"/>
      <c r="AU19" s="774"/>
      <c r="AV19" s="964"/>
      <c r="AW19" s="717"/>
      <c r="AX19" s="718"/>
      <c r="AY19" s="717"/>
      <c r="AZ19" s="718"/>
      <c r="BA19" s="717"/>
      <c r="BB19" s="718"/>
      <c r="BC19" s="719"/>
      <c r="BD19" s="720"/>
      <c r="BE19" s="773"/>
      <c r="BF19" s="757"/>
      <c r="BG19" s="756"/>
      <c r="BH19" s="757"/>
      <c r="BI19" s="756"/>
      <c r="BJ19" s="757"/>
      <c r="BK19" s="774"/>
      <c r="BL19" s="964"/>
      <c r="BM19" s="717"/>
      <c r="BN19" s="718"/>
      <c r="BO19" s="717"/>
      <c r="BP19" s="718"/>
      <c r="BQ19" s="717"/>
      <c r="BR19" s="718"/>
      <c r="BS19" s="719"/>
      <c r="BT19" s="720"/>
    </row>
    <row r="20" spans="1:72" s="213" customFormat="1" ht="48.75" hidden="1" customHeight="1">
      <c r="A20" s="494"/>
      <c r="B20" s="495"/>
      <c r="C20" s="496"/>
      <c r="D20" s="511"/>
      <c r="E20" s="755"/>
      <c r="F20" s="758"/>
      <c r="G20" s="1399"/>
      <c r="H20" s="758"/>
      <c r="I20" s="1406"/>
      <c r="J20" s="721"/>
      <c r="K20" s="722"/>
      <c r="L20" s="722"/>
      <c r="M20" s="722"/>
      <c r="N20" s="749"/>
      <c r="O20" s="724"/>
      <c r="P20" s="721"/>
      <c r="Q20" s="722"/>
      <c r="R20" s="721"/>
      <c r="S20" s="722"/>
      <c r="T20" s="721"/>
      <c r="U20" s="722"/>
      <c r="V20" s="723"/>
      <c r="W20" s="715" t="s">
        <v>26</v>
      </c>
      <c r="X20" s="1431"/>
      <c r="Y20" s="758"/>
      <c r="Z20" s="759"/>
      <c r="AA20" s="758"/>
      <c r="AB20" s="759"/>
      <c r="AC20" s="758"/>
      <c r="AD20" s="759"/>
      <c r="AE20" s="1432"/>
      <c r="AF20" s="724"/>
      <c r="AG20" s="721"/>
      <c r="AH20" s="722"/>
      <c r="AI20" s="721"/>
      <c r="AJ20" s="722"/>
      <c r="AK20" s="721"/>
      <c r="AL20" s="722"/>
      <c r="AM20" s="723"/>
      <c r="AN20" s="724"/>
      <c r="AO20" s="776"/>
      <c r="AP20" s="759"/>
      <c r="AQ20" s="758"/>
      <c r="AR20" s="759"/>
      <c r="AS20" s="758"/>
      <c r="AT20" s="759"/>
      <c r="AU20" s="777"/>
      <c r="AV20" s="965"/>
      <c r="AW20" s="721"/>
      <c r="AX20" s="722"/>
      <c r="AY20" s="721"/>
      <c r="AZ20" s="722"/>
      <c r="BA20" s="721"/>
      <c r="BB20" s="722"/>
      <c r="BC20" s="723"/>
      <c r="BD20" s="724"/>
      <c r="BE20" s="776"/>
      <c r="BF20" s="759"/>
      <c r="BG20" s="758"/>
      <c r="BH20" s="759"/>
      <c r="BI20" s="758"/>
      <c r="BJ20" s="759"/>
      <c r="BK20" s="777"/>
      <c r="BL20" s="965"/>
      <c r="BM20" s="721"/>
      <c r="BN20" s="722"/>
      <c r="BO20" s="721"/>
      <c r="BP20" s="722"/>
      <c r="BQ20" s="721"/>
      <c r="BR20" s="722"/>
      <c r="BS20" s="723"/>
      <c r="BT20" s="724"/>
    </row>
    <row r="21" spans="1:72" s="213" customFormat="1" ht="48.75" hidden="1" customHeight="1">
      <c r="A21" s="307"/>
      <c r="B21" s="214"/>
      <c r="C21" s="164"/>
      <c r="D21" s="500"/>
      <c r="E21" s="755"/>
      <c r="F21" s="758"/>
      <c r="G21" s="1399"/>
      <c r="H21" s="758"/>
      <c r="I21" s="1406"/>
      <c r="J21" s="721"/>
      <c r="K21" s="722"/>
      <c r="L21" s="722"/>
      <c r="M21" s="722"/>
      <c r="N21" s="749"/>
      <c r="O21" s="724"/>
      <c r="P21" s="721"/>
      <c r="Q21" s="722"/>
      <c r="R21" s="721"/>
      <c r="S21" s="722"/>
      <c r="T21" s="721"/>
      <c r="U21" s="722"/>
      <c r="V21" s="723"/>
      <c r="W21" s="715" t="s">
        <v>26</v>
      </c>
      <c r="X21" s="1431"/>
      <c r="Y21" s="758"/>
      <c r="Z21" s="759"/>
      <c r="AA21" s="758"/>
      <c r="AB21" s="759"/>
      <c r="AC21" s="758"/>
      <c r="AD21" s="759"/>
      <c r="AE21" s="1432"/>
      <c r="AF21" s="724"/>
      <c r="AG21" s="721"/>
      <c r="AH21" s="722"/>
      <c r="AI21" s="721"/>
      <c r="AJ21" s="722"/>
      <c r="AK21" s="721"/>
      <c r="AL21" s="722"/>
      <c r="AM21" s="723"/>
      <c r="AN21" s="724"/>
      <c r="AO21" s="776"/>
      <c r="AP21" s="759"/>
      <c r="AQ21" s="758"/>
      <c r="AR21" s="759"/>
      <c r="AS21" s="758"/>
      <c r="AT21" s="759"/>
      <c r="AU21" s="777"/>
      <c r="AV21" s="965"/>
      <c r="AW21" s="721"/>
      <c r="AX21" s="722"/>
      <c r="AY21" s="721"/>
      <c r="AZ21" s="722"/>
      <c r="BA21" s="721"/>
      <c r="BB21" s="722"/>
      <c r="BC21" s="723"/>
      <c r="BD21" s="724"/>
      <c r="BE21" s="776"/>
      <c r="BF21" s="759"/>
      <c r="BG21" s="758"/>
      <c r="BH21" s="759"/>
      <c r="BI21" s="758"/>
      <c r="BJ21" s="759"/>
      <c r="BK21" s="777"/>
      <c r="BL21" s="965"/>
      <c r="BM21" s="721"/>
      <c r="BN21" s="722"/>
      <c r="BO21" s="721"/>
      <c r="BP21" s="722"/>
      <c r="BQ21" s="721"/>
      <c r="BR21" s="722"/>
      <c r="BS21" s="723"/>
      <c r="BT21" s="724"/>
    </row>
    <row r="22" spans="1:72" s="213" customFormat="1" ht="48.75" hidden="1" customHeight="1">
      <c r="A22" s="501"/>
      <c r="B22" s="502"/>
      <c r="C22" s="503"/>
      <c r="D22" s="504"/>
      <c r="E22" s="760"/>
      <c r="F22" s="761"/>
      <c r="G22" s="764"/>
      <c r="H22" s="761"/>
      <c r="I22" s="1407"/>
      <c r="J22" s="726"/>
      <c r="K22" s="727"/>
      <c r="L22" s="727"/>
      <c r="M22" s="727"/>
      <c r="N22" s="749"/>
      <c r="O22" s="729"/>
      <c r="P22" s="726"/>
      <c r="Q22" s="727"/>
      <c r="R22" s="726"/>
      <c r="S22" s="727"/>
      <c r="T22" s="726"/>
      <c r="U22" s="727"/>
      <c r="V22" s="728"/>
      <c r="W22" s="715" t="s">
        <v>26</v>
      </c>
      <c r="X22" s="1433"/>
      <c r="Y22" s="761"/>
      <c r="Z22" s="762"/>
      <c r="AA22" s="761"/>
      <c r="AB22" s="762"/>
      <c r="AC22" s="761"/>
      <c r="AD22" s="762"/>
      <c r="AE22" s="1434"/>
      <c r="AF22" s="729"/>
      <c r="AG22" s="726"/>
      <c r="AH22" s="727"/>
      <c r="AI22" s="726"/>
      <c r="AJ22" s="727"/>
      <c r="AK22" s="726"/>
      <c r="AL22" s="727"/>
      <c r="AM22" s="728"/>
      <c r="AN22" s="729"/>
      <c r="AO22" s="779"/>
      <c r="AP22" s="762"/>
      <c r="AQ22" s="761"/>
      <c r="AR22" s="762"/>
      <c r="AS22" s="761"/>
      <c r="AT22" s="762"/>
      <c r="AU22" s="780"/>
      <c r="AV22" s="966"/>
      <c r="AW22" s="726"/>
      <c r="AX22" s="727"/>
      <c r="AY22" s="726"/>
      <c r="AZ22" s="727"/>
      <c r="BA22" s="726"/>
      <c r="BB22" s="727"/>
      <c r="BC22" s="728"/>
      <c r="BD22" s="729"/>
      <c r="BE22" s="779"/>
      <c r="BF22" s="762"/>
      <c r="BG22" s="761"/>
      <c r="BH22" s="762"/>
      <c r="BI22" s="761"/>
      <c r="BJ22" s="762"/>
      <c r="BK22" s="780"/>
      <c r="BL22" s="966"/>
      <c r="BM22" s="726"/>
      <c r="BN22" s="727"/>
      <c r="BO22" s="726"/>
      <c r="BP22" s="727"/>
      <c r="BQ22" s="726"/>
      <c r="BR22" s="727"/>
      <c r="BS22" s="728"/>
      <c r="BT22" s="729"/>
    </row>
    <row r="23" spans="1:72" ht="48.75" hidden="1" customHeight="1">
      <c r="A23" s="506"/>
      <c r="B23" s="439"/>
      <c r="C23" s="439"/>
      <c r="D23" s="1417"/>
      <c r="E23" s="760"/>
      <c r="F23" s="761"/>
      <c r="G23" s="764"/>
      <c r="H23" s="761"/>
      <c r="I23" s="1407"/>
      <c r="J23" s="726"/>
      <c r="K23" s="727"/>
      <c r="L23" s="727"/>
      <c r="M23" s="727"/>
      <c r="N23" s="749"/>
      <c r="O23" s="729"/>
      <c r="P23" s="726"/>
      <c r="Q23" s="727"/>
      <c r="R23" s="726"/>
      <c r="S23" s="727"/>
      <c r="T23" s="726"/>
      <c r="U23" s="727"/>
      <c r="V23" s="728"/>
      <c r="W23" s="715" t="s">
        <v>26</v>
      </c>
      <c r="X23" s="1433"/>
      <c r="Y23" s="761"/>
      <c r="Z23" s="762"/>
      <c r="AA23" s="761"/>
      <c r="AB23" s="762"/>
      <c r="AC23" s="761"/>
      <c r="AD23" s="762"/>
      <c r="AE23" s="1434"/>
      <c r="AF23" s="729"/>
      <c r="AG23" s="726"/>
      <c r="AH23" s="727"/>
      <c r="AI23" s="726"/>
      <c r="AJ23" s="727"/>
      <c r="AK23" s="726"/>
      <c r="AL23" s="727"/>
      <c r="AM23" s="728"/>
      <c r="AN23" s="729"/>
      <c r="AO23" s="779"/>
      <c r="AP23" s="762"/>
      <c r="AQ23" s="761"/>
      <c r="AR23" s="762"/>
      <c r="AS23" s="761"/>
      <c r="AT23" s="762"/>
      <c r="AU23" s="780"/>
      <c r="AV23" s="966"/>
      <c r="AW23" s="726"/>
      <c r="AX23" s="727"/>
      <c r="AY23" s="726"/>
      <c r="AZ23" s="727"/>
      <c r="BA23" s="726"/>
      <c r="BB23" s="727"/>
      <c r="BC23" s="728"/>
      <c r="BD23" s="729"/>
      <c r="BE23" s="779"/>
      <c r="BF23" s="762"/>
      <c r="BG23" s="761"/>
      <c r="BH23" s="762"/>
      <c r="BI23" s="761"/>
      <c r="BJ23" s="762"/>
      <c r="BK23" s="780"/>
      <c r="BL23" s="966"/>
      <c r="BM23" s="726"/>
      <c r="BN23" s="727"/>
      <c r="BO23" s="726"/>
      <c r="BP23" s="727"/>
      <c r="BQ23" s="726"/>
      <c r="BR23" s="727"/>
      <c r="BS23" s="728"/>
      <c r="BT23" s="729"/>
    </row>
    <row r="24" spans="1:72" ht="21" customHeight="1">
      <c r="A24" s="507"/>
      <c r="B24" s="441"/>
      <c r="C24" s="441"/>
      <c r="D24" s="1418"/>
      <c r="E24" s="1408"/>
      <c r="F24" s="761"/>
      <c r="G24" s="764"/>
      <c r="H24" s="761"/>
      <c r="I24" s="1407"/>
      <c r="J24" s="726"/>
      <c r="K24" s="727"/>
      <c r="L24" s="749"/>
      <c r="M24" s="728"/>
      <c r="N24" s="749"/>
      <c r="O24" s="729"/>
      <c r="P24" s="726"/>
      <c r="Q24" s="727"/>
      <c r="R24" s="726"/>
      <c r="S24" s="727"/>
      <c r="T24" s="726"/>
      <c r="U24" s="727"/>
      <c r="V24" s="728"/>
      <c r="W24" s="715"/>
      <c r="X24" s="1435"/>
      <c r="Y24" s="761"/>
      <c r="Z24" s="762"/>
      <c r="AA24" s="761"/>
      <c r="AB24" s="762"/>
      <c r="AC24" s="761"/>
      <c r="AD24" s="762"/>
      <c r="AE24" s="1434"/>
      <c r="AF24" s="729"/>
      <c r="AG24" s="726"/>
      <c r="AH24" s="727"/>
      <c r="AI24" s="726"/>
      <c r="AJ24" s="727"/>
      <c r="AK24" s="726"/>
      <c r="AL24" s="727"/>
      <c r="AM24" s="728"/>
      <c r="AN24" s="729"/>
      <c r="AO24" s="779"/>
      <c r="AP24" s="762"/>
      <c r="AQ24" s="761"/>
      <c r="AR24" s="762"/>
      <c r="AS24" s="761"/>
      <c r="AT24" s="762"/>
      <c r="AU24" s="780"/>
      <c r="AV24" s="966"/>
      <c r="AW24" s="726"/>
      <c r="AX24" s="727"/>
      <c r="AY24" s="726"/>
      <c r="AZ24" s="727"/>
      <c r="BA24" s="726"/>
      <c r="BB24" s="727"/>
      <c r="BC24" s="728"/>
      <c r="BD24" s="729"/>
      <c r="BE24" s="779"/>
      <c r="BF24" s="762"/>
      <c r="BG24" s="761"/>
      <c r="BH24" s="762"/>
      <c r="BI24" s="761"/>
      <c r="BJ24" s="762"/>
      <c r="BK24" s="780"/>
      <c r="BL24" s="966"/>
      <c r="BM24" s="726"/>
      <c r="BN24" s="727"/>
      <c r="BO24" s="726"/>
      <c r="BP24" s="727"/>
      <c r="BQ24" s="726"/>
      <c r="BR24" s="727"/>
      <c r="BS24" s="728"/>
      <c r="BT24" s="729"/>
    </row>
    <row r="25" spans="1:72" ht="34.9" customHeight="1">
      <c r="A25" s="2046" t="s">
        <v>21</v>
      </c>
      <c r="B25" s="2047"/>
      <c r="C25" s="2047"/>
      <c r="D25" s="505"/>
      <c r="E25" s="1409" t="s">
        <v>236</v>
      </c>
      <c r="F25" s="761"/>
      <c r="G25" s="764"/>
      <c r="H25" s="761"/>
      <c r="I25" s="1407"/>
      <c r="J25" s="726"/>
      <c r="K25" s="727"/>
      <c r="L25" s="749"/>
      <c r="M25" s="728"/>
      <c r="N25" s="749"/>
      <c r="O25" s="1043" t="s">
        <v>237</v>
      </c>
      <c r="P25" s="726"/>
      <c r="Q25" s="727"/>
      <c r="R25" s="726"/>
      <c r="S25" s="727"/>
      <c r="T25" s="726"/>
      <c r="U25" s="727"/>
      <c r="V25" s="728"/>
      <c r="W25" s="715"/>
      <c r="X25" s="1436" t="s">
        <v>1</v>
      </c>
      <c r="Y25" s="761"/>
      <c r="Z25" s="762"/>
      <c r="AA25" s="761"/>
      <c r="AB25" s="762"/>
      <c r="AC25" s="761"/>
      <c r="AD25" s="762"/>
      <c r="AE25" s="1434"/>
      <c r="AF25" s="1044" t="s">
        <v>3</v>
      </c>
      <c r="AG25" s="726"/>
      <c r="AH25" s="727"/>
      <c r="AI25" s="726"/>
      <c r="AJ25" s="727"/>
      <c r="AK25" s="726"/>
      <c r="AL25" s="727"/>
      <c r="AM25" s="728"/>
      <c r="AN25" s="729"/>
      <c r="AO25" s="1799" t="s">
        <v>5</v>
      </c>
      <c r="AP25" s="762"/>
      <c r="AQ25" s="761"/>
      <c r="AR25" s="762"/>
      <c r="AS25" s="761"/>
      <c r="AT25" s="762"/>
      <c r="AU25" s="780"/>
      <c r="AV25" s="966"/>
      <c r="AW25" s="726"/>
      <c r="AX25" s="727"/>
      <c r="AY25" s="726"/>
      <c r="AZ25" s="727"/>
      <c r="BA25" s="726"/>
      <c r="BB25" s="727"/>
      <c r="BC25" s="728"/>
      <c r="BD25" s="729"/>
      <c r="BE25" s="779"/>
      <c r="BF25" s="762"/>
      <c r="BG25" s="761"/>
      <c r="BH25" s="762"/>
      <c r="BI25" s="761"/>
      <c r="BJ25" s="762"/>
      <c r="BK25" s="780"/>
      <c r="BL25" s="966"/>
      <c r="BM25" s="726"/>
      <c r="BN25" s="727"/>
      <c r="BO25" s="726"/>
      <c r="BP25" s="727"/>
      <c r="BQ25" s="726"/>
      <c r="BR25" s="727"/>
      <c r="BS25" s="728"/>
      <c r="BT25" s="729"/>
    </row>
    <row r="26" spans="1:72" ht="32.25" customHeight="1">
      <c r="A26" s="949" t="s">
        <v>27</v>
      </c>
      <c r="B26" s="950" t="s">
        <v>28</v>
      </c>
      <c r="C26" s="950" t="s">
        <v>40</v>
      </c>
      <c r="D26" s="1419" t="s">
        <v>48</v>
      </c>
      <c r="E26" s="760"/>
      <c r="F26" s="761"/>
      <c r="G26" s="764"/>
      <c r="H26" s="761"/>
      <c r="I26" s="1410" t="s">
        <v>238</v>
      </c>
      <c r="J26" s="726"/>
      <c r="K26" s="727"/>
      <c r="L26" s="749"/>
      <c r="M26" s="728"/>
      <c r="N26" s="749"/>
      <c r="O26" s="729"/>
      <c r="P26" s="726"/>
      <c r="Q26" s="727"/>
      <c r="R26" s="726"/>
      <c r="S26" s="727"/>
      <c r="T26" s="726"/>
      <c r="U26" s="727"/>
      <c r="V26" s="728"/>
      <c r="W26" s="715"/>
      <c r="X26" s="1435"/>
      <c r="Y26" s="761"/>
      <c r="Z26" s="762"/>
      <c r="AA26" s="761"/>
      <c r="AB26" s="762"/>
      <c r="AC26" s="761"/>
      <c r="AD26" s="762"/>
      <c r="AE26" s="1434"/>
      <c r="AF26" s="729"/>
      <c r="AG26" s="726"/>
      <c r="AH26" s="727"/>
      <c r="AI26" s="726"/>
      <c r="AJ26" s="727"/>
      <c r="AK26" s="726"/>
      <c r="AL26" s="897" t="s">
        <v>238</v>
      </c>
      <c r="AM26" s="728"/>
      <c r="AN26" s="729"/>
      <c r="AO26" s="779"/>
      <c r="AP26" s="762"/>
      <c r="AQ26" s="761"/>
      <c r="AR26" s="762"/>
      <c r="AS26" s="761"/>
      <c r="AT26" s="762"/>
      <c r="AU26" s="780"/>
      <c r="AV26" s="966"/>
      <c r="AW26" s="726"/>
      <c r="AX26" s="727"/>
      <c r="AY26" s="726"/>
      <c r="AZ26" s="727"/>
      <c r="BA26" s="726"/>
      <c r="BB26" s="727"/>
      <c r="BC26" s="728"/>
      <c r="BD26" s="729"/>
      <c r="BE26" s="779"/>
      <c r="BF26" s="762"/>
      <c r="BG26" s="761"/>
      <c r="BH26" s="762"/>
      <c r="BI26" s="761"/>
      <c r="BJ26" s="762"/>
      <c r="BK26" s="780"/>
      <c r="BL26" s="966"/>
      <c r="BM26" s="726"/>
      <c r="BN26" s="727"/>
      <c r="BO26" s="726"/>
      <c r="BP26" s="727"/>
      <c r="BQ26" s="726"/>
      <c r="BR26" s="727"/>
      <c r="BS26" s="728"/>
      <c r="BT26" s="729"/>
    </row>
    <row r="27" spans="1:72" s="702" customFormat="1" ht="15" customHeight="1">
      <c r="A27" s="936" t="s">
        <v>155</v>
      </c>
      <c r="B27" s="937" t="s">
        <v>154</v>
      </c>
      <c r="C27" s="938">
        <v>1876708</v>
      </c>
      <c r="D27" s="1420">
        <v>2432950</v>
      </c>
      <c r="E27" s="1345" t="s">
        <v>206</v>
      </c>
      <c r="F27" s="761" t="s">
        <v>239</v>
      </c>
      <c r="G27" s="764" t="s">
        <v>125</v>
      </c>
      <c r="H27" s="761" t="s">
        <v>208</v>
      </c>
      <c r="I27" s="1407"/>
      <c r="J27" s="726"/>
      <c r="K27" s="727"/>
      <c r="L27" s="748"/>
      <c r="M27" s="728"/>
      <c r="N27" s="748"/>
      <c r="O27" s="880" t="s">
        <v>240</v>
      </c>
      <c r="P27" s="726" t="s">
        <v>241</v>
      </c>
      <c r="Q27" s="727" t="s">
        <v>126</v>
      </c>
      <c r="R27" s="726"/>
      <c r="S27" s="727"/>
      <c r="T27" s="726"/>
      <c r="U27" s="727"/>
      <c r="V27" s="728"/>
      <c r="W27" s="715"/>
      <c r="X27" s="1435" t="s">
        <v>221</v>
      </c>
      <c r="Y27" s="761" t="s">
        <v>242</v>
      </c>
      <c r="Z27" s="764" t="s">
        <v>125</v>
      </c>
      <c r="AA27" s="761" t="s">
        <v>243</v>
      </c>
      <c r="AB27" s="764" t="s">
        <v>126</v>
      </c>
      <c r="AC27" s="761" t="s">
        <v>244</v>
      </c>
      <c r="AD27" s="762"/>
      <c r="AE27" s="1434" t="s">
        <v>125</v>
      </c>
      <c r="AF27" s="880" t="s">
        <v>210</v>
      </c>
      <c r="AG27" s="910" t="s">
        <v>245</v>
      </c>
      <c r="AH27" s="899"/>
      <c r="AI27" s="910" t="s">
        <v>246</v>
      </c>
      <c r="AJ27" s="899"/>
      <c r="AK27" s="910" t="s">
        <v>208</v>
      </c>
      <c r="AL27" s="899" t="s">
        <v>125</v>
      </c>
      <c r="AM27" s="912" t="s">
        <v>126</v>
      </c>
      <c r="AN27" s="729"/>
      <c r="AO27" s="779" t="s">
        <v>247</v>
      </c>
      <c r="AP27" s="762"/>
      <c r="AQ27" s="761"/>
      <c r="AR27" s="762"/>
      <c r="AS27" s="761"/>
      <c r="AT27" s="762"/>
      <c r="AU27" s="780"/>
      <c r="AV27" s="966"/>
      <c r="AW27" s="726"/>
      <c r="AX27" s="727"/>
      <c r="AY27" s="726"/>
      <c r="AZ27" s="727"/>
      <c r="BA27" s="726"/>
      <c r="BB27" s="727"/>
      <c r="BC27" s="728"/>
      <c r="BD27" s="729"/>
      <c r="BE27" s="779"/>
      <c r="BF27" s="762"/>
      <c r="BG27" s="761"/>
      <c r="BH27" s="762"/>
      <c r="BI27" s="761"/>
      <c r="BJ27" s="762"/>
      <c r="BK27" s="780"/>
      <c r="BL27" s="966"/>
      <c r="BM27" s="726"/>
      <c r="BN27" s="727"/>
      <c r="BO27" s="726"/>
      <c r="BP27" s="727"/>
      <c r="BQ27" s="726"/>
      <c r="BR27" s="727"/>
      <c r="BS27" s="728"/>
      <c r="BT27" s="729"/>
    </row>
    <row r="28" spans="1:72" s="702" customFormat="1" ht="15" customHeight="1">
      <c r="A28" s="939" t="s">
        <v>157</v>
      </c>
      <c r="B28" s="939" t="s">
        <v>156</v>
      </c>
      <c r="C28" s="940">
        <v>1975097</v>
      </c>
      <c r="D28" s="1421">
        <v>2537510</v>
      </c>
      <c r="E28" s="1345" t="s">
        <v>206</v>
      </c>
      <c r="F28" s="761" t="s">
        <v>239</v>
      </c>
      <c r="G28" s="764" t="s">
        <v>126</v>
      </c>
      <c r="H28" s="761"/>
      <c r="I28" s="1407"/>
      <c r="J28" s="726"/>
      <c r="K28" s="727"/>
      <c r="L28" s="749"/>
      <c r="M28" s="728"/>
      <c r="N28" s="749"/>
      <c r="O28" s="880" t="s">
        <v>240</v>
      </c>
      <c r="P28" s="726" t="s">
        <v>241</v>
      </c>
      <c r="Q28" s="727" t="s">
        <v>126</v>
      </c>
      <c r="R28" s="726"/>
      <c r="S28" s="727"/>
      <c r="T28" s="726"/>
      <c r="U28" s="727"/>
      <c r="V28" s="728"/>
      <c r="W28" s="715"/>
      <c r="X28" s="1435" t="s">
        <v>222</v>
      </c>
      <c r="Y28" s="761" t="s">
        <v>242</v>
      </c>
      <c r="Z28" s="764" t="s">
        <v>126</v>
      </c>
      <c r="AA28" s="761" t="s">
        <v>243</v>
      </c>
      <c r="AB28" s="764" t="s">
        <v>126</v>
      </c>
      <c r="AC28" s="761" t="s">
        <v>244</v>
      </c>
      <c r="AD28" s="762"/>
      <c r="AE28" s="1434" t="s">
        <v>126</v>
      </c>
      <c r="AF28" s="880" t="s">
        <v>219</v>
      </c>
      <c r="AG28" s="910" t="s">
        <v>245</v>
      </c>
      <c r="AH28" s="899"/>
      <c r="AI28" s="910" t="s">
        <v>246</v>
      </c>
      <c r="AJ28" s="899"/>
      <c r="AK28" s="910" t="s">
        <v>208</v>
      </c>
      <c r="AL28" s="899" t="s">
        <v>126</v>
      </c>
      <c r="AM28" s="912" t="s">
        <v>125</v>
      </c>
      <c r="AN28" s="729"/>
      <c r="AO28" s="779" t="s">
        <v>247</v>
      </c>
      <c r="AP28" s="762"/>
      <c r="AQ28" s="761"/>
      <c r="AR28" s="762"/>
      <c r="AS28" s="761"/>
      <c r="AT28" s="762"/>
      <c r="AU28" s="780"/>
      <c r="AV28" s="966"/>
      <c r="AW28" s="726"/>
      <c r="AX28" s="727"/>
      <c r="AY28" s="726"/>
      <c r="AZ28" s="727"/>
      <c r="BA28" s="726"/>
      <c r="BB28" s="727"/>
      <c r="BC28" s="728"/>
      <c r="BD28" s="729"/>
      <c r="BE28" s="779"/>
      <c r="BF28" s="762"/>
      <c r="BG28" s="761"/>
      <c r="BH28" s="762"/>
      <c r="BI28" s="761"/>
      <c r="BJ28" s="762"/>
      <c r="BK28" s="780"/>
      <c r="BL28" s="966"/>
      <c r="BM28" s="726"/>
      <c r="BN28" s="727"/>
      <c r="BO28" s="726"/>
      <c r="BP28" s="727"/>
      <c r="BQ28" s="726"/>
      <c r="BR28" s="727"/>
      <c r="BS28" s="728"/>
      <c r="BT28" s="729"/>
    </row>
    <row r="29" spans="1:72" s="702" customFormat="1" ht="15.75" customHeight="1">
      <c r="A29" s="941" t="s">
        <v>159</v>
      </c>
      <c r="B29" s="937" t="s">
        <v>158</v>
      </c>
      <c r="C29" s="942">
        <v>1975538</v>
      </c>
      <c r="D29" s="1422">
        <v>2390611</v>
      </c>
      <c r="E29" s="1345" t="s">
        <v>206</v>
      </c>
      <c r="F29" s="761" t="s">
        <v>239</v>
      </c>
      <c r="G29" s="764" t="s">
        <v>126</v>
      </c>
      <c r="H29" s="761"/>
      <c r="I29" s="1407"/>
      <c r="J29" s="726"/>
      <c r="K29" s="727"/>
      <c r="L29" s="749"/>
      <c r="M29" s="728"/>
      <c r="N29" s="749"/>
      <c r="O29" s="880" t="s">
        <v>240</v>
      </c>
      <c r="P29" s="726" t="s">
        <v>241</v>
      </c>
      <c r="Q29" s="727" t="s">
        <v>125</v>
      </c>
      <c r="R29" s="726"/>
      <c r="S29" s="727"/>
      <c r="T29" s="726"/>
      <c r="U29" s="727"/>
      <c r="V29" s="728"/>
      <c r="W29" s="715"/>
      <c r="X29" s="1435" t="s">
        <v>223</v>
      </c>
      <c r="Y29" s="761" t="s">
        <v>242</v>
      </c>
      <c r="Z29" s="764" t="s">
        <v>125</v>
      </c>
      <c r="AA29" s="761" t="s">
        <v>243</v>
      </c>
      <c r="AB29" s="764" t="s">
        <v>126</v>
      </c>
      <c r="AC29" s="761" t="s">
        <v>244</v>
      </c>
      <c r="AD29" s="762"/>
      <c r="AE29" s="1434" t="s">
        <v>125</v>
      </c>
      <c r="AF29" s="880" t="s">
        <v>220</v>
      </c>
      <c r="AG29" s="910" t="s">
        <v>245</v>
      </c>
      <c r="AH29" s="899"/>
      <c r="AI29" s="910" t="s">
        <v>246</v>
      </c>
      <c r="AJ29" s="899"/>
      <c r="AK29" s="910" t="s">
        <v>208</v>
      </c>
      <c r="AL29" s="899" t="s">
        <v>125</v>
      </c>
      <c r="AM29" s="912" t="s">
        <v>125</v>
      </c>
      <c r="AN29" s="729"/>
      <c r="AO29" s="779" t="s">
        <v>247</v>
      </c>
      <c r="AP29" s="762"/>
      <c r="AQ29" s="761"/>
      <c r="AR29" s="762"/>
      <c r="AS29" s="761"/>
      <c r="AT29" s="762"/>
      <c r="AU29" s="780"/>
      <c r="AV29" s="966"/>
      <c r="AW29" s="726"/>
      <c r="AX29" s="727"/>
      <c r="AY29" s="726"/>
      <c r="AZ29" s="727"/>
      <c r="BA29" s="726"/>
      <c r="BB29" s="727"/>
      <c r="BC29" s="728"/>
      <c r="BD29" s="729"/>
      <c r="BE29" s="779"/>
      <c r="BF29" s="762"/>
      <c r="BG29" s="761"/>
      <c r="BH29" s="762"/>
      <c r="BI29" s="761"/>
      <c r="BJ29" s="762"/>
      <c r="BK29" s="780"/>
      <c r="BL29" s="966"/>
      <c r="BM29" s="726"/>
      <c r="BN29" s="727"/>
      <c r="BO29" s="726"/>
      <c r="BP29" s="727"/>
      <c r="BQ29" s="726"/>
      <c r="BR29" s="727"/>
      <c r="BS29" s="728"/>
      <c r="BT29" s="729"/>
    </row>
    <row r="30" spans="1:72" s="702" customFormat="1" ht="15.75" customHeight="1">
      <c r="A30" s="941" t="s">
        <v>161</v>
      </c>
      <c r="B30" s="941" t="s">
        <v>160</v>
      </c>
      <c r="C30" s="943">
        <v>1975351</v>
      </c>
      <c r="D30" s="1423">
        <v>2540778</v>
      </c>
      <c r="E30" s="1345" t="s">
        <v>206</v>
      </c>
      <c r="F30" s="761" t="s">
        <v>239</v>
      </c>
      <c r="G30" s="764" t="s">
        <v>126</v>
      </c>
      <c r="H30" s="761"/>
      <c r="I30" s="1407"/>
      <c r="J30" s="726"/>
      <c r="K30" s="727"/>
      <c r="L30" s="749"/>
      <c r="M30" s="728"/>
      <c r="N30" s="749"/>
      <c r="O30" s="880" t="s">
        <v>240</v>
      </c>
      <c r="P30" s="726" t="s">
        <v>241</v>
      </c>
      <c r="Q30" s="727" t="s">
        <v>126</v>
      </c>
      <c r="R30" s="726"/>
      <c r="S30" s="727"/>
      <c r="T30" s="726"/>
      <c r="U30" s="727"/>
      <c r="V30" s="728"/>
      <c r="W30" s="715"/>
      <c r="X30" s="1435" t="s">
        <v>224</v>
      </c>
      <c r="Y30" s="761" t="s">
        <v>242</v>
      </c>
      <c r="Z30" s="764" t="s">
        <v>126</v>
      </c>
      <c r="AA30" s="761" t="s">
        <v>243</v>
      </c>
      <c r="AB30" s="764" t="s">
        <v>126</v>
      </c>
      <c r="AC30" s="761" t="s">
        <v>244</v>
      </c>
      <c r="AD30" s="762"/>
      <c r="AE30" s="1434" t="s">
        <v>126</v>
      </c>
      <c r="AF30" s="880" t="s">
        <v>221</v>
      </c>
      <c r="AG30" s="910" t="s">
        <v>245</v>
      </c>
      <c r="AH30" s="899"/>
      <c r="AI30" s="910" t="s">
        <v>246</v>
      </c>
      <c r="AJ30" s="899"/>
      <c r="AK30" s="910" t="s">
        <v>208</v>
      </c>
      <c r="AL30" s="899"/>
      <c r="AM30" s="912" t="s">
        <v>125</v>
      </c>
      <c r="AN30" s="729"/>
      <c r="AO30" s="779" t="s">
        <v>247</v>
      </c>
      <c r="AP30" s="762"/>
      <c r="AQ30" s="761"/>
      <c r="AR30" s="762"/>
      <c r="AS30" s="761"/>
      <c r="AT30" s="762"/>
      <c r="AU30" s="780"/>
      <c r="AV30" s="966"/>
      <c r="AW30" s="726"/>
      <c r="AX30" s="727"/>
      <c r="AY30" s="726"/>
      <c r="AZ30" s="727"/>
      <c r="BA30" s="726"/>
      <c r="BB30" s="727"/>
      <c r="BC30" s="728"/>
      <c r="BD30" s="729"/>
      <c r="BE30" s="779"/>
      <c r="BF30" s="762"/>
      <c r="BG30" s="761"/>
      <c r="BH30" s="762"/>
      <c r="BI30" s="761"/>
      <c r="BJ30" s="762"/>
      <c r="BK30" s="780"/>
      <c r="BL30" s="966"/>
      <c r="BM30" s="726"/>
      <c r="BN30" s="727"/>
      <c r="BO30" s="726"/>
      <c r="BP30" s="727"/>
      <c r="BQ30" s="726"/>
      <c r="BR30" s="727"/>
      <c r="BS30" s="728"/>
      <c r="BT30" s="729"/>
    </row>
    <row r="31" spans="1:72" s="702" customFormat="1" ht="15.75" customHeight="1">
      <c r="A31" s="941" t="s">
        <v>162</v>
      </c>
      <c r="B31" s="941" t="s">
        <v>248</v>
      </c>
      <c r="C31" s="943">
        <v>1976023</v>
      </c>
      <c r="D31" s="1423">
        <v>2540909</v>
      </c>
      <c r="E31" s="1345" t="s">
        <v>206</v>
      </c>
      <c r="F31" s="761" t="s">
        <v>239</v>
      </c>
      <c r="G31" s="764" t="s">
        <v>126</v>
      </c>
      <c r="H31" s="761"/>
      <c r="I31" s="1407"/>
      <c r="J31" s="726"/>
      <c r="K31" s="727"/>
      <c r="L31" s="749"/>
      <c r="M31" s="728"/>
      <c r="N31" s="749"/>
      <c r="O31" s="880" t="s">
        <v>240</v>
      </c>
      <c r="P31" s="726" t="s">
        <v>241</v>
      </c>
      <c r="Q31" s="727" t="s">
        <v>126</v>
      </c>
      <c r="R31" s="726"/>
      <c r="S31" s="727"/>
      <c r="T31" s="726"/>
      <c r="U31" s="727"/>
      <c r="V31" s="728"/>
      <c r="W31" s="715"/>
      <c r="X31" s="1435" t="s">
        <v>225</v>
      </c>
      <c r="Y31" s="761" t="s">
        <v>242</v>
      </c>
      <c r="Z31" s="764" t="s">
        <v>126</v>
      </c>
      <c r="AA31" s="761" t="s">
        <v>243</v>
      </c>
      <c r="AB31" s="764" t="s">
        <v>126</v>
      </c>
      <c r="AC31" s="761" t="s">
        <v>244</v>
      </c>
      <c r="AD31" s="762"/>
      <c r="AE31" s="1434" t="s">
        <v>126</v>
      </c>
      <c r="AF31" s="880" t="s">
        <v>222</v>
      </c>
      <c r="AG31" s="910" t="s">
        <v>245</v>
      </c>
      <c r="AH31" s="899"/>
      <c r="AI31" s="910" t="s">
        <v>246</v>
      </c>
      <c r="AJ31" s="899"/>
      <c r="AK31" s="910" t="s">
        <v>208</v>
      </c>
      <c r="AL31" s="899" t="s">
        <v>126</v>
      </c>
      <c r="AM31" s="912" t="s">
        <v>126</v>
      </c>
      <c r="AN31" s="729"/>
      <c r="AO31" s="779" t="s">
        <v>247</v>
      </c>
      <c r="AP31" s="762"/>
      <c r="AQ31" s="761"/>
      <c r="AR31" s="762"/>
      <c r="AS31" s="761"/>
      <c r="AT31" s="762"/>
      <c r="AU31" s="780"/>
      <c r="AV31" s="966"/>
      <c r="AW31" s="726"/>
      <c r="AX31" s="727"/>
      <c r="AY31" s="726"/>
      <c r="AZ31" s="727"/>
      <c r="BA31" s="726"/>
      <c r="BB31" s="727"/>
      <c r="BC31" s="728"/>
      <c r="BD31" s="729"/>
      <c r="BE31" s="779"/>
      <c r="BF31" s="762"/>
      <c r="BG31" s="761"/>
      <c r="BH31" s="762"/>
      <c r="BI31" s="761"/>
      <c r="BJ31" s="762"/>
      <c r="BK31" s="780"/>
      <c r="BL31" s="966"/>
      <c r="BM31" s="726"/>
      <c r="BN31" s="727"/>
      <c r="BO31" s="726"/>
      <c r="BP31" s="727"/>
      <c r="BQ31" s="726"/>
      <c r="BR31" s="727"/>
      <c r="BS31" s="728"/>
      <c r="BT31" s="729"/>
    </row>
    <row r="32" spans="1:72" s="702" customFormat="1" ht="15.75" customHeight="1">
      <c r="A32" s="941" t="s">
        <v>166</v>
      </c>
      <c r="B32" s="941" t="s">
        <v>165</v>
      </c>
      <c r="C32" s="943">
        <v>1975903</v>
      </c>
      <c r="D32" s="1423">
        <v>2529352</v>
      </c>
      <c r="E32" s="1345" t="s">
        <v>206</v>
      </c>
      <c r="F32" s="761" t="s">
        <v>239</v>
      </c>
      <c r="G32" s="764" t="s">
        <v>125</v>
      </c>
      <c r="H32" s="761"/>
      <c r="I32" s="1407"/>
      <c r="J32" s="726"/>
      <c r="K32" s="727"/>
      <c r="L32" s="749"/>
      <c r="M32" s="728"/>
      <c r="N32" s="749"/>
      <c r="O32" s="880" t="s">
        <v>240</v>
      </c>
      <c r="P32" s="726" t="s">
        <v>241</v>
      </c>
      <c r="Q32" s="727" t="s">
        <v>125</v>
      </c>
      <c r="R32" s="726"/>
      <c r="S32" s="727"/>
      <c r="T32" s="726"/>
      <c r="U32" s="727"/>
      <c r="V32" s="728"/>
      <c r="W32" s="715"/>
      <c r="X32" s="1435" t="s">
        <v>226</v>
      </c>
      <c r="Y32" s="761" t="s">
        <v>242</v>
      </c>
      <c r="Z32" s="764" t="s">
        <v>125</v>
      </c>
      <c r="AA32" s="761" t="s">
        <v>243</v>
      </c>
      <c r="AB32" s="764" t="s">
        <v>126</v>
      </c>
      <c r="AC32" s="761" t="s">
        <v>244</v>
      </c>
      <c r="AD32" s="762"/>
      <c r="AE32" s="1434" t="s">
        <v>125</v>
      </c>
      <c r="AF32" s="880" t="s">
        <v>223</v>
      </c>
      <c r="AG32" s="910" t="s">
        <v>245</v>
      </c>
      <c r="AH32" s="899"/>
      <c r="AI32" s="910" t="s">
        <v>246</v>
      </c>
      <c r="AJ32" s="899"/>
      <c r="AK32" s="910" t="s">
        <v>208</v>
      </c>
      <c r="AL32" s="899" t="s">
        <v>125</v>
      </c>
      <c r="AM32" s="912" t="s">
        <v>126</v>
      </c>
      <c r="AN32" s="729"/>
      <c r="AO32" s="779" t="s">
        <v>247</v>
      </c>
      <c r="AP32" s="762"/>
      <c r="AQ32" s="761"/>
      <c r="AR32" s="762"/>
      <c r="AS32" s="761"/>
      <c r="AT32" s="762"/>
      <c r="AU32" s="780"/>
      <c r="AV32" s="966"/>
      <c r="AW32" s="726"/>
      <c r="AX32" s="727"/>
      <c r="AY32" s="726"/>
      <c r="AZ32" s="727"/>
      <c r="BA32" s="726"/>
      <c r="BB32" s="727"/>
      <c r="BC32" s="728"/>
      <c r="BD32" s="729"/>
      <c r="BE32" s="779"/>
      <c r="BF32" s="762"/>
      <c r="BG32" s="761"/>
      <c r="BH32" s="762"/>
      <c r="BI32" s="761"/>
      <c r="BJ32" s="762"/>
      <c r="BK32" s="780"/>
      <c r="BL32" s="966"/>
      <c r="BM32" s="726"/>
      <c r="BN32" s="727"/>
      <c r="BO32" s="726"/>
      <c r="BP32" s="727"/>
      <c r="BQ32" s="726"/>
      <c r="BR32" s="727"/>
      <c r="BS32" s="728"/>
      <c r="BT32" s="729"/>
    </row>
    <row r="33" spans="1:72" s="702" customFormat="1" ht="17.25" customHeight="1">
      <c r="A33" s="941" t="s">
        <v>249</v>
      </c>
      <c r="B33" s="941" t="s">
        <v>248</v>
      </c>
      <c r="C33" s="943">
        <v>1975907</v>
      </c>
      <c r="D33" s="1423">
        <v>2537412</v>
      </c>
      <c r="E33" s="1345" t="s">
        <v>206</v>
      </c>
      <c r="F33" s="761" t="s">
        <v>239</v>
      </c>
      <c r="G33" s="764" t="s">
        <v>125</v>
      </c>
      <c r="H33" s="761"/>
      <c r="I33" s="1407"/>
      <c r="J33" s="726"/>
      <c r="K33" s="727"/>
      <c r="L33" s="749"/>
      <c r="M33" s="728"/>
      <c r="N33" s="749"/>
      <c r="O33" s="880" t="s">
        <v>240</v>
      </c>
      <c r="P33" s="726" t="s">
        <v>241</v>
      </c>
      <c r="Q33" s="727" t="s">
        <v>126</v>
      </c>
      <c r="R33" s="726"/>
      <c r="S33" s="727"/>
      <c r="T33" s="726"/>
      <c r="U33" s="727"/>
      <c r="V33" s="728"/>
      <c r="W33" s="715"/>
      <c r="X33" s="1435" t="s">
        <v>227</v>
      </c>
      <c r="Y33" s="761" t="s">
        <v>242</v>
      </c>
      <c r="Z33" s="764" t="s">
        <v>126</v>
      </c>
      <c r="AA33" s="761" t="s">
        <v>243</v>
      </c>
      <c r="AB33" s="764" t="s">
        <v>126</v>
      </c>
      <c r="AC33" s="761" t="s">
        <v>244</v>
      </c>
      <c r="AD33" s="762"/>
      <c r="AE33" s="1434" t="s">
        <v>126</v>
      </c>
      <c r="AF33" s="880" t="s">
        <v>224</v>
      </c>
      <c r="AG33" s="910" t="s">
        <v>245</v>
      </c>
      <c r="AH33" s="899"/>
      <c r="AI33" s="910" t="s">
        <v>246</v>
      </c>
      <c r="AJ33" s="899"/>
      <c r="AK33" s="910" t="s">
        <v>208</v>
      </c>
      <c r="AL33" s="899" t="s">
        <v>125</v>
      </c>
      <c r="AM33" s="912" t="s">
        <v>126</v>
      </c>
      <c r="AN33" s="729"/>
      <c r="AO33" s="779" t="s">
        <v>247</v>
      </c>
      <c r="AP33" s="762"/>
      <c r="AQ33" s="761"/>
      <c r="AR33" s="762"/>
      <c r="AS33" s="761"/>
      <c r="AT33" s="762"/>
      <c r="AU33" s="780"/>
      <c r="AV33" s="966"/>
      <c r="AW33" s="726"/>
      <c r="AX33" s="727"/>
      <c r="AY33" s="726"/>
      <c r="AZ33" s="727"/>
      <c r="BA33" s="726"/>
      <c r="BB33" s="727"/>
      <c r="BC33" s="728"/>
      <c r="BD33" s="729"/>
      <c r="BE33" s="779"/>
      <c r="BF33" s="762"/>
      <c r="BG33" s="761"/>
      <c r="BH33" s="762"/>
      <c r="BI33" s="761"/>
      <c r="BJ33" s="762"/>
      <c r="BK33" s="780"/>
      <c r="BL33" s="966"/>
      <c r="BM33" s="726"/>
      <c r="BN33" s="727"/>
      <c r="BO33" s="726"/>
      <c r="BP33" s="727"/>
      <c r="BQ33" s="726"/>
      <c r="BR33" s="727"/>
      <c r="BS33" s="728"/>
      <c r="BT33" s="729"/>
    </row>
    <row r="34" spans="1:72" s="702" customFormat="1" ht="15" hidden="1" customHeight="1">
      <c r="A34" s="1116" t="s">
        <v>250</v>
      </c>
      <c r="B34" s="1116" t="s">
        <v>144</v>
      </c>
      <c r="C34" s="1117">
        <v>1875701</v>
      </c>
      <c r="D34" s="1422">
        <v>2463089</v>
      </c>
      <c r="E34" s="1345" t="s">
        <v>206</v>
      </c>
      <c r="F34" s="761" t="s">
        <v>239</v>
      </c>
      <c r="G34" s="764" t="s">
        <v>126</v>
      </c>
      <c r="H34" s="761"/>
      <c r="I34" s="1407"/>
      <c r="J34" s="726"/>
      <c r="K34" s="727"/>
      <c r="L34" s="749"/>
      <c r="M34" s="728"/>
      <c r="N34" s="749"/>
      <c r="O34" s="880" t="s">
        <v>240</v>
      </c>
      <c r="P34" s="726" t="s">
        <v>241</v>
      </c>
      <c r="Q34" s="727" t="s">
        <v>126</v>
      </c>
      <c r="R34" s="726"/>
      <c r="S34" s="727"/>
      <c r="T34" s="726"/>
      <c r="U34" s="727"/>
      <c r="V34" s="728"/>
      <c r="W34" s="715"/>
      <c r="X34" s="1435" t="s">
        <v>228</v>
      </c>
      <c r="Y34" s="761" t="s">
        <v>242</v>
      </c>
      <c r="Z34" s="764" t="s">
        <v>126</v>
      </c>
      <c r="AA34" s="761" t="s">
        <v>243</v>
      </c>
      <c r="AB34" s="764" t="s">
        <v>126</v>
      </c>
      <c r="AC34" s="761" t="s">
        <v>244</v>
      </c>
      <c r="AD34" s="762"/>
      <c r="AE34" s="1434" t="s">
        <v>126</v>
      </c>
      <c r="AF34" s="880" t="s">
        <v>225</v>
      </c>
      <c r="AG34" s="910" t="s">
        <v>245</v>
      </c>
      <c r="AH34" s="899"/>
      <c r="AI34" s="910" t="s">
        <v>246</v>
      </c>
      <c r="AJ34" s="899"/>
      <c r="AK34" s="910" t="s">
        <v>208</v>
      </c>
      <c r="AL34" s="899"/>
      <c r="AM34" s="912" t="s">
        <v>126</v>
      </c>
      <c r="AN34" s="729"/>
      <c r="AO34" s="779" t="s">
        <v>247</v>
      </c>
      <c r="AP34" s="762"/>
      <c r="AQ34" s="761"/>
      <c r="AR34" s="762"/>
      <c r="AS34" s="761"/>
      <c r="AT34" s="762"/>
      <c r="AU34" s="780"/>
      <c r="AV34" s="966"/>
      <c r="AW34" s="726"/>
      <c r="AX34" s="727"/>
      <c r="AY34" s="726"/>
      <c r="AZ34" s="727"/>
      <c r="BA34" s="726"/>
      <c r="BB34" s="727"/>
      <c r="BC34" s="728"/>
      <c r="BD34" s="729"/>
      <c r="BE34" s="779"/>
      <c r="BF34" s="762"/>
      <c r="BG34" s="761"/>
      <c r="BH34" s="762"/>
      <c r="BI34" s="761"/>
      <c r="BJ34" s="762"/>
      <c r="BK34" s="780"/>
      <c r="BL34" s="966"/>
      <c r="BM34" s="726"/>
      <c r="BN34" s="727"/>
      <c r="BO34" s="726"/>
      <c r="BP34" s="727"/>
      <c r="BQ34" s="726"/>
      <c r="BR34" s="727"/>
      <c r="BS34" s="728"/>
      <c r="BT34" s="729"/>
    </row>
    <row r="35" spans="1:72" s="702" customFormat="1" ht="15" customHeight="1">
      <c r="A35" s="944" t="s">
        <v>251</v>
      </c>
      <c r="B35" s="944" t="s">
        <v>146</v>
      </c>
      <c r="C35" s="943">
        <v>1975674</v>
      </c>
      <c r="D35" s="1423">
        <v>2386379</v>
      </c>
      <c r="E35" s="1345" t="s">
        <v>206</v>
      </c>
      <c r="F35" s="761" t="s">
        <v>239</v>
      </c>
      <c r="G35" s="764" t="s">
        <v>126</v>
      </c>
      <c r="H35" s="761"/>
      <c r="I35" s="1407"/>
      <c r="J35" s="726"/>
      <c r="K35" s="727"/>
      <c r="L35" s="749"/>
      <c r="M35" s="728"/>
      <c r="N35" s="749"/>
      <c r="O35" s="880" t="s">
        <v>240</v>
      </c>
      <c r="P35" s="726" t="s">
        <v>241</v>
      </c>
      <c r="Q35" s="727" t="s">
        <v>126</v>
      </c>
      <c r="R35" s="726"/>
      <c r="S35" s="727"/>
      <c r="T35" s="726"/>
      <c r="U35" s="727"/>
      <c r="V35" s="728"/>
      <c r="W35" s="715"/>
      <c r="X35" s="1435" t="s">
        <v>229</v>
      </c>
      <c r="Y35" s="761" t="s">
        <v>242</v>
      </c>
      <c r="Z35" s="764" t="s">
        <v>126</v>
      </c>
      <c r="AA35" s="761" t="s">
        <v>243</v>
      </c>
      <c r="AB35" s="764" t="s">
        <v>126</v>
      </c>
      <c r="AC35" s="761" t="s">
        <v>244</v>
      </c>
      <c r="AD35" s="762"/>
      <c r="AE35" s="1434" t="s">
        <v>125</v>
      </c>
      <c r="AF35" s="880" t="s">
        <v>226</v>
      </c>
      <c r="AG35" s="910" t="s">
        <v>245</v>
      </c>
      <c r="AH35" s="899"/>
      <c r="AI35" s="910" t="s">
        <v>246</v>
      </c>
      <c r="AJ35" s="899"/>
      <c r="AK35" s="910" t="s">
        <v>208</v>
      </c>
      <c r="AL35" s="899" t="s">
        <v>125</v>
      </c>
      <c r="AM35" s="912" t="s">
        <v>126</v>
      </c>
      <c r="AN35" s="729"/>
      <c r="AO35" s="779" t="s">
        <v>247</v>
      </c>
      <c r="AP35" s="762"/>
      <c r="AQ35" s="761"/>
      <c r="AR35" s="762"/>
      <c r="AS35" s="761"/>
      <c r="AT35" s="762"/>
      <c r="AU35" s="780"/>
      <c r="AV35" s="966"/>
      <c r="AW35" s="726"/>
      <c r="AX35" s="727"/>
      <c r="AY35" s="726"/>
      <c r="AZ35" s="727"/>
      <c r="BA35" s="726"/>
      <c r="BB35" s="727"/>
      <c r="BC35" s="728"/>
      <c r="BD35" s="729"/>
      <c r="BE35" s="779"/>
      <c r="BF35" s="762"/>
      <c r="BG35" s="761"/>
      <c r="BH35" s="762"/>
      <c r="BI35" s="761"/>
      <c r="BJ35" s="762"/>
      <c r="BK35" s="780"/>
      <c r="BL35" s="966"/>
      <c r="BM35" s="726"/>
      <c r="BN35" s="727"/>
      <c r="BO35" s="726"/>
      <c r="BP35" s="727"/>
      <c r="BQ35" s="726"/>
      <c r="BR35" s="727"/>
      <c r="BS35" s="728"/>
      <c r="BT35" s="729"/>
    </row>
    <row r="36" spans="1:72" s="702" customFormat="1" ht="15" customHeight="1">
      <c r="A36" s="945" t="s">
        <v>252</v>
      </c>
      <c r="B36" s="944" t="s">
        <v>152</v>
      </c>
      <c r="C36" s="942">
        <v>1975378</v>
      </c>
      <c r="D36" s="1422">
        <v>2536644</v>
      </c>
      <c r="E36" s="1345" t="s">
        <v>206</v>
      </c>
      <c r="F36" s="761" t="s">
        <v>239</v>
      </c>
      <c r="G36" s="1142" t="s">
        <v>125</v>
      </c>
      <c r="H36" s="765"/>
      <c r="I36" s="1411"/>
      <c r="J36" s="730"/>
      <c r="K36" s="731"/>
      <c r="L36" s="749"/>
      <c r="M36" s="728"/>
      <c r="N36" s="749"/>
      <c r="O36" s="880" t="s">
        <v>240</v>
      </c>
      <c r="P36" s="726" t="s">
        <v>241</v>
      </c>
      <c r="Q36" s="731" t="s">
        <v>126</v>
      </c>
      <c r="R36" s="730"/>
      <c r="S36" s="731"/>
      <c r="T36" s="730"/>
      <c r="U36" s="731"/>
      <c r="V36" s="732"/>
      <c r="W36" s="715"/>
      <c r="X36" s="1435" t="s">
        <v>230</v>
      </c>
      <c r="Y36" s="761" t="s">
        <v>242</v>
      </c>
      <c r="Z36" s="1142" t="s">
        <v>126</v>
      </c>
      <c r="AA36" s="761" t="s">
        <v>243</v>
      </c>
      <c r="AB36" s="764" t="s">
        <v>126</v>
      </c>
      <c r="AC36" s="761" t="s">
        <v>244</v>
      </c>
      <c r="AD36" s="782"/>
      <c r="AE36" s="1437" t="s">
        <v>125</v>
      </c>
      <c r="AF36" s="880" t="s">
        <v>227</v>
      </c>
      <c r="AG36" s="910" t="s">
        <v>245</v>
      </c>
      <c r="AH36" s="900"/>
      <c r="AI36" s="910" t="s">
        <v>246</v>
      </c>
      <c r="AJ36" s="900"/>
      <c r="AK36" s="910" t="s">
        <v>208</v>
      </c>
      <c r="AL36" s="900" t="s">
        <v>125</v>
      </c>
      <c r="AM36" s="918" t="s">
        <v>125</v>
      </c>
      <c r="AN36" s="733"/>
      <c r="AO36" s="779" t="s">
        <v>247</v>
      </c>
      <c r="AP36" s="782"/>
      <c r="AQ36" s="765"/>
      <c r="AR36" s="782"/>
      <c r="AS36" s="765"/>
      <c r="AT36" s="782"/>
      <c r="AU36" s="1467"/>
      <c r="AV36" s="1468"/>
      <c r="AW36" s="730"/>
      <c r="AX36" s="731"/>
      <c r="AY36" s="730"/>
      <c r="AZ36" s="731"/>
      <c r="BA36" s="730"/>
      <c r="BB36" s="731"/>
      <c r="BC36" s="732"/>
      <c r="BD36" s="733"/>
      <c r="BE36" s="967"/>
      <c r="BF36" s="782"/>
      <c r="BG36" s="765"/>
      <c r="BH36" s="782"/>
      <c r="BI36" s="765"/>
      <c r="BJ36" s="782"/>
      <c r="BK36" s="1467"/>
      <c r="BL36" s="1468"/>
      <c r="BM36" s="730"/>
      <c r="BN36" s="731"/>
      <c r="BO36" s="730"/>
      <c r="BP36" s="731"/>
      <c r="BQ36" s="730"/>
      <c r="BR36" s="731"/>
      <c r="BS36" s="732"/>
      <c r="BT36" s="733"/>
    </row>
    <row r="37" spans="1:72" s="702" customFormat="1" ht="15" customHeight="1">
      <c r="A37" s="946" t="s">
        <v>253</v>
      </c>
      <c r="B37" s="939" t="s">
        <v>254</v>
      </c>
      <c r="C37" s="940">
        <v>1974960</v>
      </c>
      <c r="D37" s="1421">
        <v>2541968</v>
      </c>
      <c r="E37" s="1345" t="s">
        <v>206</v>
      </c>
      <c r="F37" s="761" t="s">
        <v>239</v>
      </c>
      <c r="G37" s="1142" t="s">
        <v>125</v>
      </c>
      <c r="H37" s="765"/>
      <c r="I37" s="1411"/>
      <c r="J37" s="730"/>
      <c r="K37" s="731"/>
      <c r="L37" s="749"/>
      <c r="M37" s="728"/>
      <c r="N37" s="749"/>
      <c r="O37" s="880" t="s">
        <v>240</v>
      </c>
      <c r="P37" s="726" t="s">
        <v>241</v>
      </c>
      <c r="Q37" s="731" t="s">
        <v>125</v>
      </c>
      <c r="R37" s="730"/>
      <c r="S37" s="731"/>
      <c r="T37" s="730"/>
      <c r="U37" s="731"/>
      <c r="V37" s="732"/>
      <c r="W37" s="715"/>
      <c r="X37" s="1435" t="s">
        <v>231</v>
      </c>
      <c r="Y37" s="761" t="s">
        <v>242</v>
      </c>
      <c r="Z37" s="1142" t="s">
        <v>126</v>
      </c>
      <c r="AA37" s="761" t="s">
        <v>243</v>
      </c>
      <c r="AB37" s="764" t="s">
        <v>126</v>
      </c>
      <c r="AC37" s="761" t="s">
        <v>244</v>
      </c>
      <c r="AD37" s="782"/>
      <c r="AE37" s="1437" t="s">
        <v>125</v>
      </c>
      <c r="AF37" s="880" t="s">
        <v>228</v>
      </c>
      <c r="AG37" s="910" t="s">
        <v>245</v>
      </c>
      <c r="AH37" s="900"/>
      <c r="AI37" s="910" t="s">
        <v>246</v>
      </c>
      <c r="AJ37" s="900"/>
      <c r="AK37" s="910" t="s">
        <v>208</v>
      </c>
      <c r="AL37" s="900"/>
      <c r="AM37" s="918" t="s">
        <v>126</v>
      </c>
      <c r="AN37" s="733"/>
      <c r="AO37" s="779" t="s">
        <v>247</v>
      </c>
      <c r="AP37" s="782"/>
      <c r="AQ37" s="765"/>
      <c r="AR37" s="782"/>
      <c r="AS37" s="765"/>
      <c r="AT37" s="782"/>
      <c r="AU37" s="1467"/>
      <c r="AV37" s="1468"/>
      <c r="AW37" s="730"/>
      <c r="AX37" s="731"/>
      <c r="AY37" s="730"/>
      <c r="AZ37" s="731"/>
      <c r="BA37" s="730"/>
      <c r="BB37" s="731"/>
      <c r="BC37" s="732"/>
      <c r="BD37" s="733"/>
      <c r="BE37" s="967"/>
      <c r="BF37" s="782"/>
      <c r="BG37" s="765"/>
      <c r="BH37" s="782"/>
      <c r="BI37" s="765"/>
      <c r="BJ37" s="782"/>
      <c r="BK37" s="1467"/>
      <c r="BL37" s="1468"/>
      <c r="BM37" s="730"/>
      <c r="BN37" s="731"/>
      <c r="BO37" s="730"/>
      <c r="BP37" s="731"/>
      <c r="BQ37" s="730"/>
      <c r="BR37" s="731"/>
      <c r="BS37" s="732"/>
      <c r="BT37" s="733"/>
    </row>
    <row r="38" spans="1:72" s="702" customFormat="1" ht="17.25" customHeight="1">
      <c r="A38" s="936" t="s">
        <v>151</v>
      </c>
      <c r="B38" s="937" t="s">
        <v>255</v>
      </c>
      <c r="C38" s="938">
        <v>1975977</v>
      </c>
      <c r="D38" s="1420">
        <v>2537195</v>
      </c>
      <c r="E38" s="1345" t="s">
        <v>206</v>
      </c>
      <c r="F38" s="761" t="s">
        <v>239</v>
      </c>
      <c r="G38" s="1142" t="s">
        <v>125</v>
      </c>
      <c r="H38" s="765"/>
      <c r="I38" s="1411"/>
      <c r="J38" s="730"/>
      <c r="K38" s="731"/>
      <c r="L38" s="749"/>
      <c r="M38" s="728"/>
      <c r="N38" s="749"/>
      <c r="O38" s="880" t="s">
        <v>240</v>
      </c>
      <c r="P38" s="726" t="s">
        <v>241</v>
      </c>
      <c r="Q38" s="731" t="s">
        <v>125</v>
      </c>
      <c r="R38" s="730"/>
      <c r="S38" s="731"/>
      <c r="T38" s="730"/>
      <c r="U38" s="731"/>
      <c r="V38" s="732"/>
      <c r="W38" s="715"/>
      <c r="X38" s="1435" t="s">
        <v>232</v>
      </c>
      <c r="Y38" s="761" t="s">
        <v>242</v>
      </c>
      <c r="Z38" s="1142" t="s">
        <v>126</v>
      </c>
      <c r="AA38" s="761" t="s">
        <v>243</v>
      </c>
      <c r="AB38" s="1142" t="s">
        <v>125</v>
      </c>
      <c r="AC38" s="761" t="s">
        <v>244</v>
      </c>
      <c r="AD38" s="1142" t="s">
        <v>125</v>
      </c>
      <c r="AE38" s="1437" t="s">
        <v>125</v>
      </c>
      <c r="AF38" s="880" t="s">
        <v>229</v>
      </c>
      <c r="AG38" s="910" t="s">
        <v>245</v>
      </c>
      <c r="AH38" s="900"/>
      <c r="AI38" s="910" t="s">
        <v>246</v>
      </c>
      <c r="AJ38" s="900"/>
      <c r="AK38" s="910" t="s">
        <v>208</v>
      </c>
      <c r="AL38" s="900" t="s">
        <v>125</v>
      </c>
      <c r="AM38" s="918" t="s">
        <v>125</v>
      </c>
      <c r="AN38" s="733"/>
      <c r="AO38" s="779" t="s">
        <v>247</v>
      </c>
      <c r="AP38" s="782"/>
      <c r="AQ38" s="765"/>
      <c r="AR38" s="782"/>
      <c r="AS38" s="765"/>
      <c r="AT38" s="782"/>
      <c r="AU38" s="1467"/>
      <c r="AV38" s="1468"/>
      <c r="AW38" s="730"/>
      <c r="AX38" s="731"/>
      <c r="AY38" s="730"/>
      <c r="AZ38" s="731"/>
      <c r="BA38" s="730"/>
      <c r="BB38" s="731"/>
      <c r="BC38" s="732"/>
      <c r="BD38" s="733"/>
      <c r="BE38" s="967"/>
      <c r="BF38" s="782"/>
      <c r="BG38" s="765"/>
      <c r="BH38" s="782"/>
      <c r="BI38" s="765"/>
      <c r="BJ38" s="782"/>
      <c r="BK38" s="1467"/>
      <c r="BL38" s="1468"/>
      <c r="BM38" s="730"/>
      <c r="BN38" s="731"/>
      <c r="BO38" s="730"/>
      <c r="BP38" s="731"/>
      <c r="BQ38" s="730"/>
      <c r="BR38" s="731"/>
      <c r="BS38" s="732"/>
      <c r="BT38" s="733"/>
    </row>
    <row r="39" spans="1:72" s="702" customFormat="1" ht="16.5" customHeight="1">
      <c r="A39" s="944" t="s">
        <v>256</v>
      </c>
      <c r="B39" s="941" t="s">
        <v>148</v>
      </c>
      <c r="C39" s="942">
        <v>1876697</v>
      </c>
      <c r="D39" s="1422">
        <v>2449486</v>
      </c>
      <c r="E39" s="1345" t="s">
        <v>206</v>
      </c>
      <c r="F39" s="761" t="s">
        <v>239</v>
      </c>
      <c r="G39" s="1142" t="s">
        <v>126</v>
      </c>
      <c r="H39" s="765"/>
      <c r="I39" s="1411"/>
      <c r="J39" s="730"/>
      <c r="K39" s="731"/>
      <c r="L39" s="749"/>
      <c r="M39" s="728"/>
      <c r="N39" s="749"/>
      <c r="O39" s="880" t="s">
        <v>240</v>
      </c>
      <c r="P39" s="726" t="s">
        <v>241</v>
      </c>
      <c r="Q39" s="731" t="s">
        <v>126</v>
      </c>
      <c r="R39" s="730"/>
      <c r="S39" s="731"/>
      <c r="T39" s="730"/>
      <c r="U39" s="731"/>
      <c r="V39" s="732"/>
      <c r="W39" s="715"/>
      <c r="X39" s="1435" t="s">
        <v>257</v>
      </c>
      <c r="Y39" s="761" t="s">
        <v>242</v>
      </c>
      <c r="Z39" s="1142" t="s">
        <v>126</v>
      </c>
      <c r="AA39" s="761" t="s">
        <v>243</v>
      </c>
      <c r="AB39" s="1142" t="s">
        <v>126</v>
      </c>
      <c r="AC39" s="761" t="s">
        <v>244</v>
      </c>
      <c r="AD39" s="782"/>
      <c r="AE39" s="1437" t="s">
        <v>125</v>
      </c>
      <c r="AF39" s="880" t="s">
        <v>230</v>
      </c>
      <c r="AG39" s="910" t="s">
        <v>245</v>
      </c>
      <c r="AH39" s="900"/>
      <c r="AI39" s="910" t="s">
        <v>246</v>
      </c>
      <c r="AJ39" s="900"/>
      <c r="AK39" s="910" t="s">
        <v>208</v>
      </c>
      <c r="AL39" s="900" t="s">
        <v>125</v>
      </c>
      <c r="AM39" s="918" t="s">
        <v>126</v>
      </c>
      <c r="AN39" s="733"/>
      <c r="AO39" s="779" t="s">
        <v>247</v>
      </c>
      <c r="AP39" s="782"/>
      <c r="AQ39" s="765"/>
      <c r="AR39" s="782"/>
      <c r="AS39" s="765"/>
      <c r="AT39" s="782"/>
      <c r="AU39" s="1467"/>
      <c r="AV39" s="1468"/>
      <c r="AW39" s="730"/>
      <c r="AX39" s="731"/>
      <c r="AY39" s="730"/>
      <c r="AZ39" s="731"/>
      <c r="BA39" s="730"/>
      <c r="BB39" s="731"/>
      <c r="BC39" s="732"/>
      <c r="BD39" s="733"/>
      <c r="BE39" s="967"/>
      <c r="BF39" s="782"/>
      <c r="BG39" s="765"/>
      <c r="BH39" s="782"/>
      <c r="BI39" s="765"/>
      <c r="BJ39" s="782"/>
      <c r="BK39" s="1467"/>
      <c r="BL39" s="1468"/>
      <c r="BM39" s="730"/>
      <c r="BN39" s="731"/>
      <c r="BO39" s="730"/>
      <c r="BP39" s="731"/>
      <c r="BQ39" s="730"/>
      <c r="BR39" s="731"/>
      <c r="BS39" s="732"/>
      <c r="BT39" s="733"/>
    </row>
    <row r="40" spans="1:72" ht="15.75" customHeight="1">
      <c r="A40" s="939" t="s">
        <v>164</v>
      </c>
      <c r="B40" s="939" t="s">
        <v>163</v>
      </c>
      <c r="C40" s="940">
        <v>1975687</v>
      </c>
      <c r="D40" s="1421">
        <v>2534498</v>
      </c>
      <c r="E40" s="1345" t="s">
        <v>206</v>
      </c>
      <c r="F40" s="761" t="s">
        <v>239</v>
      </c>
      <c r="G40" s="1142" t="s">
        <v>125</v>
      </c>
      <c r="H40" s="765"/>
      <c r="I40" s="1411"/>
      <c r="J40" s="730"/>
      <c r="K40" s="731"/>
      <c r="L40" s="749"/>
      <c r="M40" s="728"/>
      <c r="N40" s="749"/>
      <c r="O40" s="880" t="s">
        <v>240</v>
      </c>
      <c r="P40" s="726" t="s">
        <v>241</v>
      </c>
      <c r="Q40" s="731" t="s">
        <v>126</v>
      </c>
      <c r="R40" s="730"/>
      <c r="S40" s="731"/>
      <c r="T40" s="730"/>
      <c r="U40" s="731"/>
      <c r="V40" s="732"/>
      <c r="W40" s="715"/>
      <c r="X40" s="1435" t="s">
        <v>258</v>
      </c>
      <c r="Y40" s="761" t="s">
        <v>242</v>
      </c>
      <c r="Z40" s="1142" t="s">
        <v>126</v>
      </c>
      <c r="AA40" s="761" t="s">
        <v>243</v>
      </c>
      <c r="AB40" s="1142" t="s">
        <v>126</v>
      </c>
      <c r="AC40" s="761" t="s">
        <v>244</v>
      </c>
      <c r="AD40" s="782"/>
      <c r="AE40" s="1437" t="s">
        <v>126</v>
      </c>
      <c r="AF40" s="880" t="s">
        <v>231</v>
      </c>
      <c r="AG40" s="910" t="s">
        <v>245</v>
      </c>
      <c r="AH40" s="900"/>
      <c r="AI40" s="910" t="s">
        <v>246</v>
      </c>
      <c r="AJ40" s="900"/>
      <c r="AK40" s="910" t="s">
        <v>208</v>
      </c>
      <c r="AL40" s="900" t="s">
        <v>125</v>
      </c>
      <c r="AM40" s="918" t="s">
        <v>126</v>
      </c>
      <c r="AN40" s="733"/>
      <c r="AO40" s="779" t="s">
        <v>247</v>
      </c>
      <c r="AP40" s="782"/>
      <c r="AQ40" s="765"/>
      <c r="AR40" s="782"/>
      <c r="AS40" s="765"/>
      <c r="AT40" s="782"/>
      <c r="AU40" s="1467"/>
      <c r="AV40" s="1468"/>
      <c r="AW40" s="730"/>
      <c r="AX40" s="731"/>
      <c r="AY40" s="730"/>
      <c r="AZ40" s="731"/>
      <c r="BA40" s="730"/>
      <c r="BB40" s="731"/>
      <c r="BC40" s="732"/>
      <c r="BD40" s="733"/>
      <c r="BE40" s="967"/>
      <c r="BF40" s="782"/>
      <c r="BG40" s="765"/>
      <c r="BH40" s="782"/>
      <c r="BI40" s="765"/>
      <c r="BJ40" s="782"/>
      <c r="BK40" s="1467"/>
      <c r="BL40" s="1468"/>
      <c r="BM40" s="730"/>
      <c r="BN40" s="731"/>
      <c r="BO40" s="730"/>
      <c r="BP40" s="731"/>
      <c r="BQ40" s="730"/>
      <c r="BR40" s="731"/>
      <c r="BS40" s="732"/>
      <c r="BT40" s="733"/>
    </row>
    <row r="41" spans="1:72" ht="16.5" customHeight="1">
      <c r="A41" s="947" t="s">
        <v>37</v>
      </c>
      <c r="B41" s="947" t="s">
        <v>259</v>
      </c>
      <c r="C41" s="948">
        <v>1975771</v>
      </c>
      <c r="D41" s="1424"/>
      <c r="E41" s="1345" t="s">
        <v>206</v>
      </c>
      <c r="F41" s="761" t="s">
        <v>239</v>
      </c>
      <c r="G41" s="1142" t="s">
        <v>126</v>
      </c>
      <c r="H41" s="765"/>
      <c r="I41" s="1411"/>
      <c r="J41" s="730"/>
      <c r="K41" s="731"/>
      <c r="L41" s="749"/>
      <c r="M41" s="728"/>
      <c r="N41" s="749"/>
      <c r="O41" s="880" t="s">
        <v>240</v>
      </c>
      <c r="P41" s="726" t="s">
        <v>241</v>
      </c>
      <c r="Q41" s="731" t="s">
        <v>126</v>
      </c>
      <c r="R41" s="730"/>
      <c r="S41" s="731"/>
      <c r="T41" s="730"/>
      <c r="U41" s="731"/>
      <c r="V41" s="732"/>
      <c r="W41" s="715"/>
      <c r="X41" s="1435" t="s">
        <v>260</v>
      </c>
      <c r="Y41" s="761" t="s">
        <v>242</v>
      </c>
      <c r="Z41" s="1142" t="s">
        <v>126</v>
      </c>
      <c r="AA41" s="761" t="s">
        <v>243</v>
      </c>
      <c r="AB41" s="1142" t="s">
        <v>126</v>
      </c>
      <c r="AC41" s="761" t="s">
        <v>244</v>
      </c>
      <c r="AD41" s="782"/>
      <c r="AE41" s="1437" t="s">
        <v>126</v>
      </c>
      <c r="AF41" s="880" t="s">
        <v>232</v>
      </c>
      <c r="AG41" s="910" t="s">
        <v>245</v>
      </c>
      <c r="AH41" s="900"/>
      <c r="AI41" s="910" t="s">
        <v>246</v>
      </c>
      <c r="AJ41" s="900"/>
      <c r="AK41" s="910" t="s">
        <v>208</v>
      </c>
      <c r="AL41" s="900" t="s">
        <v>125</v>
      </c>
      <c r="AM41" s="918" t="s">
        <v>126</v>
      </c>
      <c r="AN41" s="733"/>
      <c r="AO41" s="779" t="s">
        <v>247</v>
      </c>
      <c r="AP41" s="782"/>
      <c r="AQ41" s="765"/>
      <c r="AR41" s="782"/>
      <c r="AS41" s="765"/>
      <c r="AT41" s="782"/>
      <c r="AU41" s="1467"/>
      <c r="AV41" s="1468"/>
      <c r="AW41" s="730"/>
      <c r="AX41" s="731"/>
      <c r="AY41" s="730"/>
      <c r="AZ41" s="731"/>
      <c r="BA41" s="730"/>
      <c r="BB41" s="731"/>
      <c r="BC41" s="732"/>
      <c r="BD41" s="733"/>
      <c r="BE41" s="967"/>
      <c r="BF41" s="782"/>
      <c r="BG41" s="765"/>
      <c r="BH41" s="782"/>
      <c r="BI41" s="765"/>
      <c r="BJ41" s="782"/>
      <c r="BK41" s="1467"/>
      <c r="BL41" s="1468"/>
      <c r="BM41" s="730"/>
      <c r="BN41" s="731"/>
      <c r="BO41" s="730"/>
      <c r="BP41" s="731"/>
      <c r="BQ41" s="730"/>
      <c r="BR41" s="731"/>
      <c r="BS41" s="732"/>
      <c r="BT41" s="733"/>
    </row>
    <row r="42" spans="1:72" ht="15" customHeight="1">
      <c r="A42" s="947" t="s">
        <v>35</v>
      </c>
      <c r="B42" s="947" t="s">
        <v>261</v>
      </c>
      <c r="C42" s="948">
        <v>1973855</v>
      </c>
      <c r="D42" s="1424"/>
      <c r="E42" s="1345" t="s">
        <v>206</v>
      </c>
      <c r="F42" s="761" t="s">
        <v>239</v>
      </c>
      <c r="G42" s="1142" t="s">
        <v>125</v>
      </c>
      <c r="H42" s="765"/>
      <c r="I42" s="1411"/>
      <c r="J42" s="730"/>
      <c r="K42" s="731"/>
      <c r="L42" s="749"/>
      <c r="M42" s="728"/>
      <c r="N42" s="749"/>
      <c r="O42" s="880" t="s">
        <v>240</v>
      </c>
      <c r="P42" s="726" t="s">
        <v>241</v>
      </c>
      <c r="Q42" s="731" t="s">
        <v>126</v>
      </c>
      <c r="R42" s="730"/>
      <c r="S42" s="731"/>
      <c r="T42" s="730"/>
      <c r="U42" s="731"/>
      <c r="V42" s="732"/>
      <c r="W42" s="715"/>
      <c r="X42" s="1435" t="s">
        <v>262</v>
      </c>
      <c r="Y42" s="761" t="s">
        <v>242</v>
      </c>
      <c r="Z42" s="1142" t="s">
        <v>126</v>
      </c>
      <c r="AA42" s="761" t="s">
        <v>243</v>
      </c>
      <c r="AB42" s="1142" t="s">
        <v>126</v>
      </c>
      <c r="AC42" s="761" t="s">
        <v>244</v>
      </c>
      <c r="AD42" s="782"/>
      <c r="AE42" s="1437" t="s">
        <v>126</v>
      </c>
      <c r="AF42" s="880" t="s">
        <v>257</v>
      </c>
      <c r="AG42" s="910" t="s">
        <v>245</v>
      </c>
      <c r="AH42" s="900"/>
      <c r="AI42" s="910" t="s">
        <v>246</v>
      </c>
      <c r="AJ42" s="900"/>
      <c r="AK42" s="910" t="s">
        <v>208</v>
      </c>
      <c r="AL42" s="900" t="s">
        <v>125</v>
      </c>
      <c r="AM42" s="918" t="s">
        <v>125</v>
      </c>
      <c r="AN42" s="733"/>
      <c r="AO42" s="779" t="s">
        <v>247</v>
      </c>
      <c r="AP42" s="782"/>
      <c r="AQ42" s="765"/>
      <c r="AR42" s="782"/>
      <c r="AS42" s="765"/>
      <c r="AT42" s="782"/>
      <c r="AU42" s="1467"/>
      <c r="AV42" s="1468"/>
      <c r="AW42" s="730"/>
      <c r="AX42" s="731"/>
      <c r="AY42" s="730"/>
      <c r="AZ42" s="731"/>
      <c r="BA42" s="730"/>
      <c r="BB42" s="731"/>
      <c r="BC42" s="732"/>
      <c r="BD42" s="733"/>
      <c r="BE42" s="967"/>
      <c r="BF42" s="782"/>
      <c r="BG42" s="765"/>
      <c r="BH42" s="782"/>
      <c r="BI42" s="765"/>
      <c r="BJ42" s="782"/>
      <c r="BK42" s="1467"/>
      <c r="BL42" s="1468"/>
      <c r="BM42" s="730"/>
      <c r="BN42" s="731"/>
      <c r="BO42" s="730"/>
      <c r="BP42" s="731"/>
      <c r="BQ42" s="730"/>
      <c r="BR42" s="731"/>
      <c r="BS42" s="732"/>
      <c r="BT42" s="733"/>
    </row>
    <row r="43" spans="1:72" ht="15" customHeight="1">
      <c r="A43" s="939" t="s">
        <v>263</v>
      </c>
      <c r="B43" s="939" t="s">
        <v>264</v>
      </c>
      <c r="C43" s="940">
        <v>1973356</v>
      </c>
      <c r="D43" s="1421"/>
      <c r="E43" s="1345" t="s">
        <v>206</v>
      </c>
      <c r="F43" s="761" t="s">
        <v>239</v>
      </c>
      <c r="G43" s="1142" t="s">
        <v>125</v>
      </c>
      <c r="H43" s="765"/>
      <c r="I43" s="1411"/>
      <c r="J43" s="730"/>
      <c r="K43" s="731"/>
      <c r="L43" s="749"/>
      <c r="M43" s="728"/>
      <c r="N43" s="749"/>
      <c r="O43" s="880" t="s">
        <v>240</v>
      </c>
      <c r="P43" s="726" t="s">
        <v>241</v>
      </c>
      <c r="Q43" s="731" t="s">
        <v>125</v>
      </c>
      <c r="R43" s="730"/>
      <c r="S43" s="731"/>
      <c r="T43" s="730"/>
      <c r="U43" s="731"/>
      <c r="V43" s="732"/>
      <c r="W43" s="715"/>
      <c r="X43" s="1435" t="s">
        <v>265</v>
      </c>
      <c r="Y43" s="761" t="s">
        <v>242</v>
      </c>
      <c r="Z43" s="1142" t="s">
        <v>126</v>
      </c>
      <c r="AA43" s="761" t="s">
        <v>243</v>
      </c>
      <c r="AB43" s="1142" t="s">
        <v>126</v>
      </c>
      <c r="AC43" s="761" t="s">
        <v>244</v>
      </c>
      <c r="AD43" s="782"/>
      <c r="AE43" s="1437" t="s">
        <v>126</v>
      </c>
      <c r="AF43" s="880" t="s">
        <v>258</v>
      </c>
      <c r="AG43" s="910" t="s">
        <v>245</v>
      </c>
      <c r="AH43" s="900"/>
      <c r="AI43" s="910" t="s">
        <v>246</v>
      </c>
      <c r="AJ43" s="900"/>
      <c r="AK43" s="910" t="s">
        <v>208</v>
      </c>
      <c r="AL43" s="900" t="s">
        <v>125</v>
      </c>
      <c r="AM43" s="918" t="s">
        <v>126</v>
      </c>
      <c r="AN43" s="733"/>
      <c r="AO43" s="779" t="s">
        <v>247</v>
      </c>
      <c r="AP43" s="782"/>
      <c r="AQ43" s="765"/>
      <c r="AR43" s="782"/>
      <c r="AS43" s="765"/>
      <c r="AT43" s="782"/>
      <c r="AU43" s="1467"/>
      <c r="AV43" s="1468"/>
      <c r="AW43" s="730"/>
      <c r="AX43" s="731"/>
      <c r="AY43" s="730"/>
      <c r="AZ43" s="731"/>
      <c r="BA43" s="730"/>
      <c r="BB43" s="731"/>
      <c r="BC43" s="732"/>
      <c r="BD43" s="733"/>
      <c r="BE43" s="967"/>
      <c r="BF43" s="782"/>
      <c r="BG43" s="765"/>
      <c r="BH43" s="782"/>
      <c r="BI43" s="765"/>
      <c r="BJ43" s="782"/>
      <c r="BK43" s="1467"/>
      <c r="BL43" s="1468"/>
      <c r="BM43" s="730"/>
      <c r="BN43" s="731"/>
      <c r="BO43" s="730"/>
      <c r="BP43" s="731"/>
      <c r="BQ43" s="730"/>
      <c r="BR43" s="731"/>
      <c r="BS43" s="732"/>
      <c r="BT43" s="733"/>
    </row>
    <row r="44" spans="1:72" ht="15" customHeight="1">
      <c r="A44" s="939" t="s">
        <v>266</v>
      </c>
      <c r="B44" s="939" t="s">
        <v>267</v>
      </c>
      <c r="C44" s="940">
        <v>1974413</v>
      </c>
      <c r="D44" s="1421"/>
      <c r="E44" s="1345" t="s">
        <v>206</v>
      </c>
      <c r="F44" s="761" t="s">
        <v>239</v>
      </c>
      <c r="G44" s="1142" t="s">
        <v>125</v>
      </c>
      <c r="H44" s="765"/>
      <c r="I44" s="1411"/>
      <c r="J44" s="730"/>
      <c r="K44" s="731"/>
      <c r="L44" s="749"/>
      <c r="M44" s="728"/>
      <c r="N44" s="749"/>
      <c r="O44" s="880" t="s">
        <v>240</v>
      </c>
      <c r="P44" s="726" t="s">
        <v>241</v>
      </c>
      <c r="Q44" s="731" t="s">
        <v>126</v>
      </c>
      <c r="R44" s="730"/>
      <c r="S44" s="731"/>
      <c r="T44" s="730"/>
      <c r="U44" s="731"/>
      <c r="V44" s="732"/>
      <c r="W44" s="715"/>
      <c r="X44" s="1435" t="s">
        <v>268</v>
      </c>
      <c r="Y44" s="761" t="s">
        <v>242</v>
      </c>
      <c r="Z44" s="1142" t="s">
        <v>125</v>
      </c>
      <c r="AA44" s="761" t="s">
        <v>243</v>
      </c>
      <c r="AB44" s="1142" t="s">
        <v>126</v>
      </c>
      <c r="AC44" s="761" t="s">
        <v>244</v>
      </c>
      <c r="AD44" s="782"/>
      <c r="AE44" s="1437" t="s">
        <v>125</v>
      </c>
      <c r="AF44" s="880" t="s">
        <v>260</v>
      </c>
      <c r="AG44" s="910" t="s">
        <v>245</v>
      </c>
      <c r="AH44" s="900"/>
      <c r="AI44" s="910" t="s">
        <v>246</v>
      </c>
      <c r="AJ44" s="900"/>
      <c r="AK44" s="910" t="s">
        <v>208</v>
      </c>
      <c r="AL44" s="900" t="s">
        <v>125</v>
      </c>
      <c r="AM44" s="918" t="s">
        <v>126</v>
      </c>
      <c r="AN44" s="733"/>
      <c r="AO44" s="779" t="s">
        <v>247</v>
      </c>
      <c r="AP44" s="782"/>
      <c r="AQ44" s="765"/>
      <c r="AR44" s="782"/>
      <c r="AS44" s="765"/>
      <c r="AT44" s="782"/>
      <c r="AU44" s="1467"/>
      <c r="AV44" s="1468"/>
      <c r="AW44" s="730"/>
      <c r="AX44" s="731"/>
      <c r="AY44" s="730"/>
      <c r="AZ44" s="731"/>
      <c r="BA44" s="730"/>
      <c r="BB44" s="731"/>
      <c r="BC44" s="732"/>
      <c r="BD44" s="733"/>
      <c r="BE44" s="967"/>
      <c r="BF44" s="782"/>
      <c r="BG44" s="765"/>
      <c r="BH44" s="782"/>
      <c r="BI44" s="765"/>
      <c r="BJ44" s="782"/>
      <c r="BK44" s="1467"/>
      <c r="BL44" s="1468"/>
      <c r="BM44" s="730"/>
      <c r="BN44" s="731"/>
      <c r="BO44" s="730"/>
      <c r="BP44" s="731"/>
      <c r="BQ44" s="730"/>
      <c r="BR44" s="731"/>
      <c r="BS44" s="732"/>
      <c r="BT44" s="733"/>
    </row>
    <row r="45" spans="1:72" ht="15" customHeight="1">
      <c r="A45" s="947" t="s">
        <v>269</v>
      </c>
      <c r="B45" s="947" t="s">
        <v>270</v>
      </c>
      <c r="C45" s="948">
        <v>1974873</v>
      </c>
      <c r="D45" s="1424"/>
      <c r="E45" s="1345" t="s">
        <v>206</v>
      </c>
      <c r="F45" s="761" t="s">
        <v>239</v>
      </c>
      <c r="G45" s="1142" t="s">
        <v>125</v>
      </c>
      <c r="H45" s="765"/>
      <c r="I45" s="1411"/>
      <c r="J45" s="730"/>
      <c r="K45" s="731"/>
      <c r="L45" s="749"/>
      <c r="M45" s="728"/>
      <c r="N45" s="749"/>
      <c r="O45" s="880" t="s">
        <v>240</v>
      </c>
      <c r="P45" s="726" t="s">
        <v>241</v>
      </c>
      <c r="Q45" s="731" t="s">
        <v>125</v>
      </c>
      <c r="R45" s="730"/>
      <c r="S45" s="731"/>
      <c r="T45" s="730"/>
      <c r="U45" s="731"/>
      <c r="V45" s="732"/>
      <c r="W45" s="715"/>
      <c r="X45" s="1435" t="s">
        <v>271</v>
      </c>
      <c r="Y45" s="761" t="s">
        <v>242</v>
      </c>
      <c r="Z45" s="1142" t="s">
        <v>125</v>
      </c>
      <c r="AA45" s="761" t="s">
        <v>243</v>
      </c>
      <c r="AB45" s="1142" t="s">
        <v>125</v>
      </c>
      <c r="AC45" s="761" t="s">
        <v>244</v>
      </c>
      <c r="AD45" s="782"/>
      <c r="AE45" s="1437" t="s">
        <v>125</v>
      </c>
      <c r="AF45" s="880" t="s">
        <v>262</v>
      </c>
      <c r="AG45" s="910" t="s">
        <v>245</v>
      </c>
      <c r="AH45" s="900"/>
      <c r="AI45" s="910" t="s">
        <v>246</v>
      </c>
      <c r="AJ45" s="900"/>
      <c r="AK45" s="910" t="s">
        <v>208</v>
      </c>
      <c r="AL45" s="900" t="s">
        <v>125</v>
      </c>
      <c r="AM45" s="918" t="s">
        <v>125</v>
      </c>
      <c r="AN45" s="733"/>
      <c r="AO45" s="779" t="s">
        <v>247</v>
      </c>
      <c r="AP45" s="782"/>
      <c r="AQ45" s="765"/>
      <c r="AR45" s="782"/>
      <c r="AS45" s="765"/>
      <c r="AT45" s="782"/>
      <c r="AU45" s="1467"/>
      <c r="AV45" s="1468"/>
      <c r="AW45" s="730"/>
      <c r="AX45" s="731"/>
      <c r="AY45" s="730"/>
      <c r="AZ45" s="731"/>
      <c r="BA45" s="730"/>
      <c r="BB45" s="731"/>
      <c r="BC45" s="732"/>
      <c r="BD45" s="733"/>
      <c r="BE45" s="967"/>
      <c r="BF45" s="782"/>
      <c r="BG45" s="765"/>
      <c r="BH45" s="782"/>
      <c r="BI45" s="765"/>
      <c r="BJ45" s="782"/>
      <c r="BK45" s="1467"/>
      <c r="BL45" s="1468"/>
      <c r="BM45" s="730"/>
      <c r="BN45" s="731"/>
      <c r="BO45" s="730"/>
      <c r="BP45" s="731"/>
      <c r="BQ45" s="730"/>
      <c r="BR45" s="731"/>
      <c r="BS45" s="732"/>
      <c r="BT45" s="733"/>
    </row>
    <row r="46" spans="1:72" ht="14.25" customHeight="1">
      <c r="A46" s="941" t="s">
        <v>39</v>
      </c>
      <c r="B46" s="941" t="s">
        <v>272</v>
      </c>
      <c r="C46" s="943">
        <v>1972913</v>
      </c>
      <c r="D46" s="1423"/>
      <c r="E46" s="1345" t="s">
        <v>206</v>
      </c>
      <c r="F46" s="761" t="s">
        <v>239</v>
      </c>
      <c r="G46" s="1142" t="s">
        <v>126</v>
      </c>
      <c r="H46" s="765"/>
      <c r="I46" s="1411"/>
      <c r="J46" s="730"/>
      <c r="K46" s="731"/>
      <c r="L46" s="749"/>
      <c r="M46" s="728"/>
      <c r="N46" s="749"/>
      <c r="O46" s="880" t="s">
        <v>240</v>
      </c>
      <c r="P46" s="726" t="s">
        <v>241</v>
      </c>
      <c r="Q46" s="731" t="s">
        <v>126</v>
      </c>
      <c r="R46" s="730"/>
      <c r="S46" s="731"/>
      <c r="T46" s="730"/>
      <c r="U46" s="731"/>
      <c r="V46" s="732"/>
      <c r="W46" s="715"/>
      <c r="X46" s="1435" t="s">
        <v>273</v>
      </c>
      <c r="Y46" s="761" t="s">
        <v>242</v>
      </c>
      <c r="Z46" s="1142" t="s">
        <v>126</v>
      </c>
      <c r="AA46" s="761" t="s">
        <v>243</v>
      </c>
      <c r="AB46" s="1142" t="s">
        <v>126</v>
      </c>
      <c r="AC46" s="761" t="s">
        <v>244</v>
      </c>
      <c r="AD46" s="782"/>
      <c r="AE46" s="1437" t="s">
        <v>126</v>
      </c>
      <c r="AF46" s="880" t="s">
        <v>265</v>
      </c>
      <c r="AG46" s="910" t="s">
        <v>245</v>
      </c>
      <c r="AH46" s="900"/>
      <c r="AI46" s="910" t="s">
        <v>246</v>
      </c>
      <c r="AJ46" s="900"/>
      <c r="AK46" s="910" t="s">
        <v>208</v>
      </c>
      <c r="AL46" s="900" t="s">
        <v>126</v>
      </c>
      <c r="AM46" s="918" t="s">
        <v>126</v>
      </c>
      <c r="AN46" s="733"/>
      <c r="AO46" s="779" t="s">
        <v>247</v>
      </c>
      <c r="AP46" s="782"/>
      <c r="AQ46" s="765"/>
      <c r="AR46" s="782"/>
      <c r="AS46" s="765"/>
      <c r="AT46" s="782"/>
      <c r="AU46" s="1467"/>
      <c r="AV46" s="1468"/>
      <c r="AW46" s="730"/>
      <c r="AX46" s="731"/>
      <c r="AY46" s="730"/>
      <c r="AZ46" s="731"/>
      <c r="BA46" s="730"/>
      <c r="BB46" s="731"/>
      <c r="BC46" s="732"/>
      <c r="BD46" s="733"/>
      <c r="BE46" s="967"/>
      <c r="BF46" s="782"/>
      <c r="BG46" s="765"/>
      <c r="BH46" s="782"/>
      <c r="BI46" s="765"/>
      <c r="BJ46" s="782"/>
      <c r="BK46" s="1467"/>
      <c r="BL46" s="1468"/>
      <c r="BM46" s="730"/>
      <c r="BN46" s="731"/>
      <c r="BO46" s="730"/>
      <c r="BP46" s="731"/>
      <c r="BQ46" s="730"/>
      <c r="BR46" s="731"/>
      <c r="BS46" s="732"/>
      <c r="BT46" s="733"/>
    </row>
    <row r="47" spans="1:72" ht="15" customHeight="1">
      <c r="A47" s="947" t="s">
        <v>36</v>
      </c>
      <c r="B47" s="947" t="s">
        <v>274</v>
      </c>
      <c r="C47" s="948">
        <v>1964667</v>
      </c>
      <c r="D47" s="1424"/>
      <c r="E47" s="1345" t="s">
        <v>206</v>
      </c>
      <c r="F47" s="761" t="s">
        <v>239</v>
      </c>
      <c r="G47" s="1142" t="s">
        <v>125</v>
      </c>
      <c r="H47" s="765"/>
      <c r="I47" s="1411"/>
      <c r="J47" s="730"/>
      <c r="K47" s="731"/>
      <c r="L47" s="749"/>
      <c r="M47" s="728"/>
      <c r="N47" s="749"/>
      <c r="O47" s="880" t="s">
        <v>240</v>
      </c>
      <c r="P47" s="726" t="s">
        <v>241</v>
      </c>
      <c r="Q47" s="731" t="s">
        <v>126</v>
      </c>
      <c r="R47" s="730"/>
      <c r="S47" s="731"/>
      <c r="T47" s="730"/>
      <c r="U47" s="731"/>
      <c r="V47" s="732"/>
      <c r="W47" s="715"/>
      <c r="X47" s="1435" t="s">
        <v>275</v>
      </c>
      <c r="Y47" s="761" t="s">
        <v>242</v>
      </c>
      <c r="Z47" s="1142" t="s">
        <v>126</v>
      </c>
      <c r="AA47" s="761" t="s">
        <v>243</v>
      </c>
      <c r="AB47" s="1142" t="s">
        <v>126</v>
      </c>
      <c r="AC47" s="761" t="s">
        <v>244</v>
      </c>
      <c r="AD47" s="782"/>
      <c r="AE47" s="1437" t="s">
        <v>125</v>
      </c>
      <c r="AF47" s="880" t="s">
        <v>268</v>
      </c>
      <c r="AG47" s="910" t="s">
        <v>245</v>
      </c>
      <c r="AH47" s="900"/>
      <c r="AI47" s="910" t="s">
        <v>246</v>
      </c>
      <c r="AJ47" s="900"/>
      <c r="AK47" s="910" t="s">
        <v>208</v>
      </c>
      <c r="AL47" s="900" t="s">
        <v>125</v>
      </c>
      <c r="AM47" s="918" t="s">
        <v>125</v>
      </c>
      <c r="AN47" s="733"/>
      <c r="AO47" s="779" t="s">
        <v>247</v>
      </c>
      <c r="AP47" s="782"/>
      <c r="AQ47" s="765"/>
      <c r="AR47" s="782"/>
      <c r="AS47" s="765"/>
      <c r="AT47" s="782"/>
      <c r="AU47" s="1467"/>
      <c r="AV47" s="1468"/>
      <c r="AW47" s="730"/>
      <c r="AX47" s="731"/>
      <c r="AY47" s="730"/>
      <c r="AZ47" s="731"/>
      <c r="BA47" s="730"/>
      <c r="BB47" s="731"/>
      <c r="BC47" s="732"/>
      <c r="BD47" s="733"/>
      <c r="BE47" s="967"/>
      <c r="BF47" s="782"/>
      <c r="BG47" s="765"/>
      <c r="BH47" s="782"/>
      <c r="BI47" s="765"/>
      <c r="BJ47" s="782"/>
      <c r="BK47" s="1467"/>
      <c r="BL47" s="1468"/>
      <c r="BM47" s="730"/>
      <c r="BN47" s="731"/>
      <c r="BO47" s="730"/>
      <c r="BP47" s="731"/>
      <c r="BQ47" s="730"/>
      <c r="BR47" s="731"/>
      <c r="BS47" s="732"/>
      <c r="BT47" s="733"/>
    </row>
    <row r="48" spans="1:72" ht="15" customHeight="1">
      <c r="A48" s="1328" t="s">
        <v>38</v>
      </c>
      <c r="B48" s="1328" t="s">
        <v>276</v>
      </c>
      <c r="C48" s="1329">
        <v>1975133</v>
      </c>
      <c r="D48" s="1425"/>
      <c r="E48" s="1350" t="s">
        <v>206</v>
      </c>
      <c r="F48" s="1056" t="s">
        <v>239</v>
      </c>
      <c r="G48" s="1400" t="s">
        <v>125</v>
      </c>
      <c r="H48" s="1401"/>
      <c r="I48" s="1412"/>
      <c r="J48" s="730"/>
      <c r="K48" s="731"/>
      <c r="L48" s="749"/>
      <c r="M48" s="728"/>
      <c r="N48" s="749"/>
      <c r="O48" s="880" t="s">
        <v>240</v>
      </c>
      <c r="P48" s="726" t="s">
        <v>241</v>
      </c>
      <c r="Q48" s="731" t="s">
        <v>125</v>
      </c>
      <c r="R48" s="730"/>
      <c r="S48" s="731"/>
      <c r="T48" s="730"/>
      <c r="U48" s="731"/>
      <c r="V48" s="732"/>
      <c r="W48" s="715"/>
      <c r="X48" s="1438" t="s">
        <v>277</v>
      </c>
      <c r="Y48" s="1056" t="s">
        <v>242</v>
      </c>
      <c r="Z48" s="1400" t="s">
        <v>126</v>
      </c>
      <c r="AA48" s="1056" t="s">
        <v>243</v>
      </c>
      <c r="AB48" s="1400" t="s">
        <v>126</v>
      </c>
      <c r="AC48" s="1056" t="s">
        <v>244</v>
      </c>
      <c r="AD48" s="1402"/>
      <c r="AE48" s="1439" t="s">
        <v>126</v>
      </c>
      <c r="AF48" s="880" t="s">
        <v>271</v>
      </c>
      <c r="AG48" s="910" t="s">
        <v>245</v>
      </c>
      <c r="AH48" s="900"/>
      <c r="AI48" s="910" t="s">
        <v>246</v>
      </c>
      <c r="AJ48" s="900"/>
      <c r="AK48" s="910" t="s">
        <v>208</v>
      </c>
      <c r="AL48" s="900" t="s">
        <v>125</v>
      </c>
      <c r="AM48" s="918" t="s">
        <v>125</v>
      </c>
      <c r="AN48" s="733"/>
      <c r="AO48" s="779" t="s">
        <v>247</v>
      </c>
      <c r="AP48" s="782"/>
      <c r="AQ48" s="765"/>
      <c r="AR48" s="782"/>
      <c r="AS48" s="765"/>
      <c r="AT48" s="782"/>
      <c r="AU48" s="1467"/>
      <c r="AV48" s="1468"/>
      <c r="AW48" s="730"/>
      <c r="AX48" s="731"/>
      <c r="AY48" s="730"/>
      <c r="AZ48" s="731"/>
      <c r="BA48" s="730"/>
      <c r="BB48" s="731"/>
      <c r="BC48" s="732"/>
      <c r="BD48" s="733"/>
      <c r="BE48" s="967"/>
      <c r="BF48" s="782"/>
      <c r="BG48" s="765"/>
      <c r="BH48" s="782"/>
      <c r="BI48" s="765"/>
      <c r="BJ48" s="782"/>
      <c r="BK48" s="1467"/>
      <c r="BL48" s="1468"/>
      <c r="BM48" s="730"/>
      <c r="BN48" s="731"/>
      <c r="BO48" s="730"/>
      <c r="BP48" s="731"/>
      <c r="BQ48" s="730"/>
      <c r="BR48" s="731"/>
      <c r="BS48" s="732"/>
      <c r="BT48" s="733"/>
    </row>
    <row r="49" spans="1:72" ht="15" customHeight="1">
      <c r="A49" s="1796"/>
      <c r="B49" s="1796"/>
      <c r="C49" s="1797"/>
      <c r="D49" s="1797"/>
      <c r="E49" s="1514"/>
      <c r="F49" s="1056"/>
      <c r="G49" s="1400"/>
      <c r="H49" s="1401"/>
      <c r="I49" s="1402"/>
      <c r="J49" s="730"/>
      <c r="K49" s="731"/>
      <c r="L49" s="749"/>
      <c r="M49" s="728"/>
      <c r="N49" s="749"/>
      <c r="O49" s="880"/>
      <c r="P49" s="726"/>
      <c r="Q49" s="731"/>
      <c r="R49" s="730"/>
      <c r="S49" s="731"/>
      <c r="T49" s="730"/>
      <c r="U49" s="731"/>
      <c r="V49" s="732"/>
      <c r="W49" s="715"/>
      <c r="X49" s="1798"/>
      <c r="Y49" s="1056"/>
      <c r="Z49" s="1400"/>
      <c r="AA49" s="1056"/>
      <c r="AB49" s="1400"/>
      <c r="AC49" s="1056"/>
      <c r="AD49" s="1402"/>
      <c r="AE49" s="1791"/>
      <c r="AF49" s="880"/>
      <c r="AG49" s="910"/>
      <c r="AH49" s="900"/>
      <c r="AI49" s="910"/>
      <c r="AJ49" s="900"/>
      <c r="AK49" s="910"/>
      <c r="AL49" s="900"/>
      <c r="AM49" s="918"/>
      <c r="AN49" s="733"/>
      <c r="AO49" s="1800"/>
      <c r="AP49" s="1402"/>
      <c r="AQ49" s="1401"/>
      <c r="AR49" s="1402"/>
      <c r="AS49" s="1401"/>
      <c r="AT49" s="1402"/>
      <c r="AU49" s="1791"/>
      <c r="AV49" s="1790"/>
      <c r="AW49" s="730"/>
      <c r="AX49" s="731"/>
      <c r="AY49" s="730"/>
      <c r="AZ49" s="731"/>
      <c r="BA49" s="730"/>
      <c r="BB49" s="731"/>
      <c r="BC49" s="732"/>
      <c r="BD49" s="733"/>
      <c r="BE49" s="1795"/>
      <c r="BF49" s="1402"/>
      <c r="BG49" s="1401"/>
      <c r="BH49" s="1402"/>
      <c r="BI49" s="1401"/>
      <c r="BJ49" s="1402"/>
      <c r="BK49" s="1791"/>
      <c r="BL49" s="1790"/>
      <c r="BM49" s="730"/>
      <c r="BN49" s="731"/>
      <c r="BO49" s="730"/>
      <c r="BP49" s="731"/>
      <c r="BQ49" s="730"/>
      <c r="BR49" s="731"/>
      <c r="BS49" s="732"/>
      <c r="BT49" s="733"/>
    </row>
    <row r="50" spans="1:72" s="1147" customFormat="1" ht="31.5">
      <c r="A50" s="2067" t="s">
        <v>278</v>
      </c>
      <c r="B50" s="2068"/>
      <c r="C50" s="2068"/>
      <c r="D50" s="2068"/>
      <c r="E50" s="1403"/>
      <c r="F50" s="1403"/>
      <c r="G50" s="1355">
        <f>COUNTIF(G27:G48,G27)</f>
        <v>13</v>
      </c>
      <c r="H50" s="1403"/>
      <c r="I50" s="1403"/>
      <c r="J50" s="1326"/>
      <c r="K50" s="1326"/>
      <c r="L50" s="1326"/>
      <c r="M50" s="1326"/>
      <c r="N50" s="1326"/>
      <c r="O50" s="1326"/>
      <c r="P50" s="1326"/>
      <c r="Q50" s="2025">
        <f>COUNTIF(Q27:Q48,Q27)</f>
        <v>15</v>
      </c>
      <c r="R50" s="1326"/>
      <c r="S50" s="1326"/>
      <c r="T50" s="1326"/>
      <c r="U50" s="1326"/>
      <c r="V50" s="1326"/>
      <c r="W50" s="1326"/>
      <c r="X50" s="1403"/>
      <c r="Y50" s="1403"/>
      <c r="Z50" s="1355">
        <f>COUNTIF(Z27:Z48,Z27)</f>
        <v>5</v>
      </c>
      <c r="AA50" s="1403"/>
      <c r="AB50" s="1355">
        <f>COUNTIF(AB27:AB48,AB27)</f>
        <v>20</v>
      </c>
      <c r="AC50" s="1403"/>
      <c r="AD50" s="1403"/>
      <c r="AE50" s="1355">
        <f>COUNTIF(AE27:AE48,AE27)</f>
        <v>11</v>
      </c>
      <c r="AF50" s="1326"/>
      <c r="AG50" s="1326"/>
      <c r="AH50" s="1326"/>
      <c r="AI50" s="1326"/>
      <c r="AJ50" s="1326"/>
      <c r="AK50" s="1326"/>
      <c r="AL50" s="2025">
        <f>COUNTIF(AL27:AL48,AL27)</f>
        <v>16</v>
      </c>
      <c r="AM50" s="2025">
        <f>COUNTIF(AM27:AM48,AM27)</f>
        <v>13</v>
      </c>
      <c r="AN50" s="1326"/>
      <c r="AO50" s="1403"/>
      <c r="AP50" s="1403"/>
      <c r="AQ50" s="1403"/>
      <c r="AR50" s="1403"/>
      <c r="AS50" s="1403"/>
      <c r="AT50" s="1403">
        <f>COUNTIF(AT27:AT48,AT27)</f>
        <v>0</v>
      </c>
      <c r="AU50" s="1403">
        <f>COUNTIF(AU27:AU48,AU27)</f>
        <v>0</v>
      </c>
      <c r="AV50" s="1403"/>
      <c r="AW50" s="1326"/>
      <c r="AX50" s="1326"/>
      <c r="AY50" s="1326"/>
      <c r="AZ50" s="1326"/>
      <c r="BA50" s="1326"/>
      <c r="BB50" s="1326">
        <f>COUNTIF(BB27:BB48,BB27)</f>
        <v>0</v>
      </c>
      <c r="BC50" s="1326">
        <f>COUNTIF(BC27:BC48,BC27)</f>
        <v>0</v>
      </c>
      <c r="BD50" s="1326"/>
      <c r="BE50" s="1403"/>
      <c r="BF50" s="1403"/>
      <c r="BG50" s="1403"/>
      <c r="BH50" s="1403"/>
      <c r="BI50" s="1403"/>
      <c r="BJ50" s="1326">
        <f>COUNTIF(BJ27:BJ48,BJ27)</f>
        <v>0</v>
      </c>
      <c r="BK50" s="1326">
        <f>COUNTIF(BK27:BK48,BK27)</f>
        <v>0</v>
      </c>
      <c r="BL50" s="1403"/>
      <c r="BM50" s="1326"/>
      <c r="BN50" s="1326"/>
      <c r="BO50" s="1326"/>
      <c r="BP50" s="1326"/>
      <c r="BQ50" s="1326"/>
      <c r="BR50" s="1326">
        <f>COUNTIF(BR27:BR48,BR27)</f>
        <v>0</v>
      </c>
      <c r="BS50" s="1326">
        <f>COUNTIF(BS27:BS48,BS27)</f>
        <v>0</v>
      </c>
      <c r="BT50" s="1326"/>
    </row>
    <row r="51" spans="1:72" ht="30">
      <c r="E51" s="1095" t="s">
        <v>132</v>
      </c>
      <c r="F51" s="1396">
        <f>MAX(F50:N50)</f>
        <v>13</v>
      </c>
      <c r="O51" s="1095" t="s">
        <v>132</v>
      </c>
      <c r="P51" s="1396">
        <f>MAX(O50:Q50)</f>
        <v>15</v>
      </c>
      <c r="X51" s="1095" t="s">
        <v>132</v>
      </c>
      <c r="Y51" s="1396">
        <f>MAX(X50:AE50)</f>
        <v>20</v>
      </c>
      <c r="AF51" s="1095" t="s">
        <v>132</v>
      </c>
      <c r="AG51" s="1396">
        <f>MAX(AF50:AM50)</f>
        <v>16</v>
      </c>
      <c r="AO51" s="1095" t="s">
        <v>132</v>
      </c>
      <c r="AP51" s="1396">
        <f>MAX(AN50:AU50)</f>
        <v>0</v>
      </c>
      <c r="AW51" s="1095" t="s">
        <v>132</v>
      </c>
      <c r="AX51" s="1396">
        <f>MAX(AV50:BC50)</f>
        <v>0</v>
      </c>
      <c r="BE51" s="1095" t="s">
        <v>132</v>
      </c>
      <c r="BF51" s="1396">
        <f>MAX(BD50:BK50)</f>
        <v>0</v>
      </c>
      <c r="BM51" s="1095" t="s">
        <v>132</v>
      </c>
      <c r="BN51" s="1396">
        <f>MAX(BL50:BS50)</f>
        <v>0</v>
      </c>
    </row>
    <row r="52" spans="1:72" ht="15"/>
  </sheetData>
  <mergeCells count="3">
    <mergeCell ref="A3:C3"/>
    <mergeCell ref="A25:C25"/>
    <mergeCell ref="A50:D50"/>
  </mergeCells>
  <conditionalFormatting sqref="E51">
    <cfRule type="cellIs" dxfId="644" priority="16" operator="equal">
      <formula>"n"</formula>
    </cfRule>
  </conditionalFormatting>
  <conditionalFormatting sqref="E51">
    <cfRule type="cellIs" dxfId="643" priority="15" operator="equal">
      <formula>$E$4</formula>
    </cfRule>
  </conditionalFormatting>
  <conditionalFormatting sqref="O51">
    <cfRule type="cellIs" dxfId="642" priority="14" operator="equal">
      <formula>"n"</formula>
    </cfRule>
  </conditionalFormatting>
  <conditionalFormatting sqref="O51">
    <cfRule type="cellIs" dxfId="641" priority="13" operator="equal">
      <formula>$E$4</formula>
    </cfRule>
  </conditionalFormatting>
  <conditionalFormatting sqref="X51">
    <cfRule type="cellIs" dxfId="640" priority="12" operator="equal">
      <formula>"n"</formula>
    </cfRule>
  </conditionalFormatting>
  <conditionalFormatting sqref="X51">
    <cfRule type="cellIs" dxfId="639" priority="11" operator="equal">
      <formula>$E$4</formula>
    </cfRule>
  </conditionalFormatting>
  <conditionalFormatting sqref="AF51">
    <cfRule type="cellIs" dxfId="638" priority="10" operator="equal">
      <formula>"n"</formula>
    </cfRule>
  </conditionalFormatting>
  <conditionalFormatting sqref="AF51">
    <cfRule type="cellIs" dxfId="637" priority="9" operator="equal">
      <formula>$E$4</formula>
    </cfRule>
  </conditionalFormatting>
  <conditionalFormatting sqref="AO51">
    <cfRule type="cellIs" dxfId="636" priority="7" operator="equal">
      <formula>$E$4</formula>
    </cfRule>
  </conditionalFormatting>
  <conditionalFormatting sqref="AO51">
    <cfRule type="cellIs" dxfId="635" priority="8" operator="equal">
      <formula>"n"</formula>
    </cfRule>
  </conditionalFormatting>
  <conditionalFormatting sqref="AW51">
    <cfRule type="cellIs" dxfId="634" priority="5" operator="equal">
      <formula>$E$4</formula>
    </cfRule>
  </conditionalFormatting>
  <conditionalFormatting sqref="AW51">
    <cfRule type="cellIs" dxfId="633" priority="6" operator="equal">
      <formula>"n"</formula>
    </cfRule>
  </conditionalFormatting>
  <conditionalFormatting sqref="BE51">
    <cfRule type="cellIs" dxfId="632" priority="3" operator="equal">
      <formula>$E$4</formula>
    </cfRule>
  </conditionalFormatting>
  <conditionalFormatting sqref="BE51">
    <cfRule type="cellIs" dxfId="631" priority="4" operator="equal">
      <formula>"n"</formula>
    </cfRule>
  </conditionalFormatting>
  <conditionalFormatting sqref="BM51">
    <cfRule type="cellIs" dxfId="630" priority="1" operator="equal">
      <formula>$E$4</formula>
    </cfRule>
  </conditionalFormatting>
  <conditionalFormatting sqref="BM51">
    <cfRule type="cellIs" dxfId="629" priority="2" operator="equal">
      <formula>"n"</formula>
    </cfRule>
  </conditionalFormatting>
  <hyperlinks>
    <hyperlink ref="E27" r:id="rId1" xr:uid="{0AAD64C6-73E0-43AA-8749-BAEE6DCD4B2F}"/>
    <hyperlink ref="E28" r:id="rId2" xr:uid="{52CDA1B4-E2A0-4D79-B309-D0148A2A692E}"/>
    <hyperlink ref="E29" r:id="rId3" xr:uid="{1C9DB1FA-D1E4-4C6B-9AD5-C25449C26030}"/>
    <hyperlink ref="E30" r:id="rId4" xr:uid="{3BB36396-32A5-4F83-A0AD-E0F1EE58C039}"/>
    <hyperlink ref="E31" r:id="rId5" xr:uid="{66330B3A-E79A-4636-AA76-20FA23382CBE}"/>
    <hyperlink ref="E32" r:id="rId6" xr:uid="{AC79BE0A-373F-40E6-86B0-C7F1F3CD0FF8}"/>
    <hyperlink ref="E33" r:id="rId7" xr:uid="{37EADAD3-6FA7-4AB2-A935-8BCEAF7E812B}"/>
    <hyperlink ref="E34" r:id="rId8" xr:uid="{7041C3F8-0243-40FF-90EB-4BFD347DDC48}"/>
    <hyperlink ref="E35" r:id="rId9" xr:uid="{9F5887BA-DCEF-4FCD-A02D-355096EF3B64}"/>
    <hyperlink ref="E36" r:id="rId10" xr:uid="{835ABA00-C614-4A9A-89AD-1E1659CBDCE4}"/>
    <hyperlink ref="E37" r:id="rId11" xr:uid="{EE093BA4-B829-494F-B76D-AD747DF594FA}"/>
    <hyperlink ref="E38" r:id="rId12" xr:uid="{93C0BD2C-9414-4F39-AB75-FA359DC388FD}"/>
    <hyperlink ref="E39" r:id="rId13" xr:uid="{E3D8C5B9-9288-474C-A5C4-B2D8B00B85CA}"/>
    <hyperlink ref="E40" r:id="rId14" xr:uid="{1975AF0D-6F82-46BC-A5C3-648C9EFF38F6}"/>
    <hyperlink ref="E41" r:id="rId15" xr:uid="{4532D524-D5EC-41BF-A9D0-D5A7AB27FC92}"/>
    <hyperlink ref="E42" r:id="rId16" xr:uid="{1E14516E-7D20-47F6-A249-B54BC35FB0A9}"/>
    <hyperlink ref="E43" r:id="rId17" xr:uid="{6A5DCCC6-BDF8-4EBF-AFA8-9C46E1E2938F}"/>
    <hyperlink ref="E44" r:id="rId18" xr:uid="{1C093DFF-8C95-46D7-B7E9-BD07F7BDAB85}"/>
    <hyperlink ref="E45" r:id="rId19" xr:uid="{06EC82C7-FB2D-49BD-8BE6-010E03FC7A4F}"/>
    <hyperlink ref="E46" r:id="rId20" xr:uid="{0B27BA4F-C02D-4292-B9BC-75852340B6C7}"/>
    <hyperlink ref="E47" r:id="rId21" xr:uid="{70465217-5542-4E56-87C9-E6315343BEC2}"/>
    <hyperlink ref="E48" r:id="rId22" xr:uid="{94846094-7054-4F9E-9D62-09B44867E5A2}"/>
    <hyperlink ref="O27" r:id="rId23" xr:uid="{E29ADE4B-6F11-4F17-9C04-635670B7B7B1}"/>
    <hyperlink ref="O28:O48" r:id="rId24" display="https://brightspace.hud.ac.uk/d2l/le/content/83156/viewContent/532278/View" xr:uid="{237025B3-91D5-435E-9090-3FEF3B5C03D6}"/>
    <hyperlink ref="AF27" r:id="rId25" xr:uid="{A5CEC27C-AF9C-45CC-94B8-FB39E8A05E09}"/>
    <hyperlink ref="AF28:AF48" r:id="rId26" display="https://brightspace.hud.ac.uk/d2l/le/content/83156/Home?itemIdentifier=D2L.LE.Content.ContentObject.ModuleCO-537166" xr:uid="{05E4C407-84F7-43FA-A33D-98D61D811670}"/>
  </hyperlinks>
  <pageMargins left="0.70866141732283472" right="0.70866141732283472" top="0.74803149606299213" bottom="0.74803149606299213" header="0.31496062992125984" footer="0.31496062992125984"/>
  <pageSetup paperSize="9" scale="20"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F8317-D85F-4B3C-928F-947B208A8E31}">
  <dimension ref="A1:AR12"/>
  <sheetViews>
    <sheetView workbookViewId="0">
      <pane xSplit="3" topLeftCell="D1" activePane="topRight" state="frozen"/>
      <selection pane="topRight" activeCell="O1" sqref="O1:O1048576"/>
    </sheetView>
  </sheetViews>
  <sheetFormatPr defaultRowHeight="15"/>
  <cols>
    <col min="2" max="2" width="16" style="2" customWidth="1"/>
    <col min="3" max="3" width="25.28515625" style="2" customWidth="1"/>
    <col min="5" max="5" width="10.85546875" style="766" bestFit="1" customWidth="1"/>
    <col min="6" max="6" width="9.140625" style="483" customWidth="1"/>
    <col min="7" max="7" width="11.28515625" style="483" customWidth="1"/>
    <col min="8" max="8" width="13.7109375" style="483" customWidth="1"/>
    <col min="11" max="11" width="11.85546875" customWidth="1"/>
    <col min="12" max="12" width="12.140625" customWidth="1"/>
    <col min="15" max="15" width="11.7109375" customWidth="1"/>
    <col min="16" max="16" width="12.28515625" customWidth="1"/>
    <col min="19" max="19" width="11" customWidth="1"/>
    <col min="20" max="20" width="12.140625" customWidth="1"/>
  </cols>
  <sheetData>
    <row r="1" spans="1:44">
      <c r="E1" s="2069" t="s">
        <v>279</v>
      </c>
      <c r="F1" s="2070"/>
      <c r="G1" s="2070"/>
      <c r="H1" s="2071"/>
      <c r="I1" s="2069" t="s">
        <v>280</v>
      </c>
      <c r="J1" s="2070"/>
      <c r="K1" s="2070"/>
      <c r="L1" s="2071"/>
      <c r="M1" s="2069" t="s">
        <v>281</v>
      </c>
      <c r="N1" s="2070"/>
      <c r="O1" s="2070"/>
      <c r="P1" s="2071"/>
      <c r="Q1" s="2069" t="s">
        <v>282</v>
      </c>
      <c r="R1" s="2070"/>
      <c r="S1" s="2070"/>
      <c r="T1" s="2071"/>
      <c r="U1" s="2069" t="s">
        <v>283</v>
      </c>
      <c r="V1" s="2070"/>
      <c r="W1" s="2070"/>
      <c r="X1" s="2071"/>
      <c r="Y1" s="2069" t="s">
        <v>284</v>
      </c>
      <c r="Z1" s="2070"/>
      <c r="AA1" s="2070"/>
      <c r="AB1" s="2071"/>
      <c r="AC1" s="2069" t="s">
        <v>285</v>
      </c>
      <c r="AD1" s="2070"/>
      <c r="AE1" s="2070"/>
      <c r="AF1" s="2071"/>
      <c r="AG1" s="2069" t="s">
        <v>286</v>
      </c>
      <c r="AH1" s="2070"/>
      <c r="AI1" s="2070"/>
      <c r="AJ1" s="2071"/>
      <c r="AK1" s="2069" t="s">
        <v>287</v>
      </c>
      <c r="AL1" s="2070"/>
      <c r="AM1" s="2070"/>
      <c r="AN1" s="2071"/>
      <c r="AO1" s="2069" t="s">
        <v>288</v>
      </c>
      <c r="AP1" s="2070"/>
      <c r="AQ1" s="2070"/>
      <c r="AR1" s="2071"/>
    </row>
    <row r="2" spans="1:44">
      <c r="E2" s="2072">
        <v>43983</v>
      </c>
      <c r="F2" s="2073"/>
      <c r="G2" s="2073"/>
      <c r="H2" s="2074"/>
      <c r="I2" s="2072">
        <f>E2+7</f>
        <v>43990</v>
      </c>
      <c r="J2" s="2073"/>
      <c r="K2" s="2073"/>
      <c r="L2" s="2074"/>
      <c r="M2" s="2072">
        <f t="shared" ref="M2" si="0">I2+7</f>
        <v>43997</v>
      </c>
      <c r="N2" s="2073"/>
      <c r="O2" s="2073"/>
      <c r="P2" s="2074"/>
      <c r="Q2" s="2072">
        <f t="shared" ref="Q2" si="1">M2+7</f>
        <v>44004</v>
      </c>
      <c r="R2" s="2073"/>
      <c r="S2" s="2073"/>
      <c r="T2" s="2074"/>
      <c r="U2" s="2072">
        <f t="shared" ref="U2" si="2">Q2+7</f>
        <v>44011</v>
      </c>
      <c r="V2" s="2073"/>
      <c r="W2" s="2073"/>
      <c r="X2" s="2074"/>
      <c r="Y2" s="2072">
        <f t="shared" ref="Y2" si="3">U2+7</f>
        <v>44018</v>
      </c>
      <c r="Z2" s="2073"/>
      <c r="AA2" s="2073"/>
      <c r="AB2" s="2074"/>
      <c r="AC2" s="2072">
        <f t="shared" ref="AC2" si="4">Y2+7</f>
        <v>44025</v>
      </c>
      <c r="AD2" s="2073"/>
      <c r="AE2" s="2073"/>
      <c r="AF2" s="2074"/>
      <c r="AG2" s="2072">
        <f t="shared" ref="AG2" si="5">AC2+7</f>
        <v>44032</v>
      </c>
      <c r="AH2" s="2073"/>
      <c r="AI2" s="2073"/>
      <c r="AJ2" s="2074"/>
      <c r="AK2" s="2072">
        <f t="shared" ref="AK2" si="6">AG2+7</f>
        <v>44039</v>
      </c>
      <c r="AL2" s="2073"/>
      <c r="AM2" s="2073"/>
      <c r="AN2" s="2074"/>
      <c r="AO2" s="2072">
        <f t="shared" ref="AO2" si="7">AK2+7</f>
        <v>44046</v>
      </c>
      <c r="AP2" s="2073"/>
      <c r="AQ2" s="2073"/>
      <c r="AR2" s="2074"/>
    </row>
    <row r="3" spans="1:44" ht="30">
      <c r="E3" s="2026"/>
      <c r="F3" s="2027"/>
      <c r="G3" s="1941" t="s">
        <v>289</v>
      </c>
      <c r="H3" s="1321" t="s">
        <v>289</v>
      </c>
      <c r="I3" s="2026"/>
      <c r="J3" s="2027"/>
      <c r="K3" s="1941" t="s">
        <v>289</v>
      </c>
      <c r="L3" s="1321" t="s">
        <v>289</v>
      </c>
      <c r="M3" s="2026"/>
      <c r="N3" s="2027"/>
      <c r="O3" s="1941" t="s">
        <v>289</v>
      </c>
      <c r="P3" s="1321" t="s">
        <v>289</v>
      </c>
      <c r="Q3" s="2026"/>
      <c r="R3" s="2027"/>
      <c r="S3" s="1941" t="s">
        <v>289</v>
      </c>
      <c r="T3" s="1321" t="s">
        <v>289</v>
      </c>
      <c r="U3" s="2026"/>
      <c r="V3" s="2027"/>
      <c r="W3" s="1941" t="s">
        <v>289</v>
      </c>
      <c r="X3" s="1321" t="s">
        <v>289</v>
      </c>
      <c r="Y3" s="2026"/>
      <c r="Z3" s="2027"/>
      <c r="AA3" s="1941" t="s">
        <v>289</v>
      </c>
      <c r="AB3" s="1321" t="s">
        <v>289</v>
      </c>
      <c r="AC3" s="2026"/>
      <c r="AD3" s="2027"/>
      <c r="AE3" s="1941" t="s">
        <v>289</v>
      </c>
      <c r="AF3" s="1321" t="s">
        <v>289</v>
      </c>
      <c r="AG3" s="2026"/>
      <c r="AH3" s="2027"/>
      <c r="AI3" s="1941" t="s">
        <v>289</v>
      </c>
      <c r="AJ3" s="1321" t="s">
        <v>289</v>
      </c>
      <c r="AK3" s="2026"/>
      <c r="AL3" s="2027"/>
      <c r="AM3" s="1941" t="s">
        <v>289</v>
      </c>
      <c r="AN3" s="1321" t="s">
        <v>289</v>
      </c>
      <c r="AO3" s="2026"/>
      <c r="AP3" s="2027"/>
      <c r="AQ3" s="1941" t="s">
        <v>289</v>
      </c>
      <c r="AR3" s="1321" t="s">
        <v>289</v>
      </c>
    </row>
    <row r="4" spans="1:44" s="1320" customFormat="1" ht="30">
      <c r="A4" s="1319"/>
      <c r="B4" s="2077" t="s">
        <v>290</v>
      </c>
      <c r="C4" s="2077"/>
      <c r="D4" s="1320" t="s">
        <v>291</v>
      </c>
      <c r="E4" s="1319" t="s">
        <v>292</v>
      </c>
      <c r="G4" s="1940">
        <v>43986</v>
      </c>
      <c r="H4" s="1939">
        <f>G4+1</f>
        <v>43987</v>
      </c>
      <c r="I4" s="1319" t="s">
        <v>292</v>
      </c>
      <c r="K4" s="1940">
        <f>G4+7</f>
        <v>43993</v>
      </c>
      <c r="L4" s="1939">
        <f t="shared" ref="L4" si="8">K4+1</f>
        <v>43994</v>
      </c>
      <c r="M4" s="1319" t="s">
        <v>292</v>
      </c>
      <c r="O4" s="1940">
        <f t="shared" ref="O4" si="9">K4+7</f>
        <v>44000</v>
      </c>
      <c r="P4" s="1939">
        <f t="shared" ref="P4" si="10">O4+1</f>
        <v>44001</v>
      </c>
      <c r="Q4" s="1319" t="s">
        <v>292</v>
      </c>
      <c r="S4" s="1940">
        <f t="shared" ref="S4" si="11">O4+7</f>
        <v>44007</v>
      </c>
      <c r="T4" s="1939">
        <f t="shared" ref="T4" si="12">S4+1</f>
        <v>44008</v>
      </c>
      <c r="U4" s="1319" t="s">
        <v>292</v>
      </c>
      <c r="W4" s="1940">
        <f t="shared" ref="W4" si="13">S4+7</f>
        <v>44014</v>
      </c>
      <c r="X4" s="1939">
        <f t="shared" ref="X4" si="14">W4+1</f>
        <v>44015</v>
      </c>
      <c r="Y4" s="1319" t="s">
        <v>292</v>
      </c>
      <c r="AA4" s="1940">
        <f t="shared" ref="AA4" si="15">W4+7</f>
        <v>44021</v>
      </c>
      <c r="AB4" s="1939">
        <f t="shared" ref="AB4" si="16">AA4+1</f>
        <v>44022</v>
      </c>
      <c r="AC4" s="1319" t="s">
        <v>292</v>
      </c>
      <c r="AE4" s="1940">
        <f t="shared" ref="AE4" si="17">AA4+7</f>
        <v>44028</v>
      </c>
      <c r="AF4" s="1939">
        <f t="shared" ref="AF4" si="18">AE4+1</f>
        <v>44029</v>
      </c>
      <c r="AG4" s="1319" t="s">
        <v>292</v>
      </c>
      <c r="AI4" s="1940">
        <f t="shared" ref="AI4" si="19">AE4+7</f>
        <v>44035</v>
      </c>
      <c r="AJ4" s="1939">
        <f t="shared" ref="AJ4" si="20">AI4+1</f>
        <v>44036</v>
      </c>
      <c r="AK4" s="1319" t="s">
        <v>292</v>
      </c>
      <c r="AM4" s="1940">
        <f t="shared" ref="AM4" si="21">AI4+7</f>
        <v>44042</v>
      </c>
      <c r="AN4" s="1939">
        <f t="shared" ref="AN4" si="22">AM4+1</f>
        <v>44043</v>
      </c>
      <c r="AO4" s="1319" t="s">
        <v>292</v>
      </c>
      <c r="AQ4" s="1940">
        <f t="shared" ref="AQ4" si="23">AM4+7</f>
        <v>44049</v>
      </c>
      <c r="AR4" s="1939">
        <f t="shared" ref="AR4" si="24">AQ4+1</f>
        <v>44050</v>
      </c>
    </row>
    <row r="5" spans="1:44">
      <c r="A5">
        <v>1</v>
      </c>
      <c r="B5" s="1973" t="s">
        <v>293</v>
      </c>
      <c r="C5" s="1973" t="s">
        <v>294</v>
      </c>
      <c r="D5" t="s">
        <v>295</v>
      </c>
      <c r="G5" s="483" t="s">
        <v>125</v>
      </c>
      <c r="H5" s="767"/>
      <c r="I5" s="766"/>
      <c r="J5" s="483"/>
      <c r="K5" s="483"/>
      <c r="L5" s="767"/>
      <c r="M5" s="766"/>
      <c r="N5" s="483"/>
      <c r="O5" s="483"/>
      <c r="P5" s="767"/>
      <c r="Q5" s="766"/>
      <c r="R5" s="483"/>
      <c r="S5" s="483"/>
      <c r="T5" s="767"/>
      <c r="U5" s="766"/>
      <c r="V5" s="483"/>
      <c r="W5" s="483"/>
      <c r="X5" s="767"/>
      <c r="Y5" s="766"/>
      <c r="Z5" s="483"/>
      <c r="AA5" s="483"/>
      <c r="AB5" s="767"/>
      <c r="AC5" s="766"/>
      <c r="AD5" s="483"/>
      <c r="AE5" s="483"/>
      <c r="AF5" s="767"/>
      <c r="AG5" s="766"/>
      <c r="AH5" s="483"/>
      <c r="AI5" s="483"/>
      <c r="AJ5" s="767"/>
      <c r="AK5" s="766"/>
      <c r="AL5" s="483"/>
      <c r="AM5" s="483"/>
      <c r="AN5" s="767"/>
      <c r="AO5" s="766"/>
      <c r="AP5" s="483"/>
      <c r="AQ5" s="483"/>
      <c r="AR5" s="767"/>
    </row>
    <row r="6" spans="1:44">
      <c r="A6">
        <v>2</v>
      </c>
      <c r="B6" s="1973" t="s">
        <v>296</v>
      </c>
      <c r="C6" s="1973" t="s">
        <v>76</v>
      </c>
      <c r="D6" t="s">
        <v>297</v>
      </c>
      <c r="G6" s="483" t="s">
        <v>125</v>
      </c>
      <c r="H6" s="767"/>
      <c r="I6" s="766"/>
      <c r="J6" s="483"/>
      <c r="K6" s="483"/>
      <c r="L6" s="767"/>
      <c r="M6" s="766"/>
      <c r="N6" s="483"/>
      <c r="O6" s="483"/>
      <c r="P6" s="767"/>
      <c r="Q6" s="766"/>
      <c r="R6" s="483"/>
      <c r="S6" s="483"/>
      <c r="T6" s="767"/>
      <c r="U6" s="766"/>
      <c r="V6" s="483"/>
      <c r="W6" s="483"/>
      <c r="X6" s="767"/>
      <c r="Y6" s="766"/>
      <c r="Z6" s="483"/>
      <c r="AA6" s="483"/>
      <c r="AB6" s="767"/>
      <c r="AC6" s="766"/>
      <c r="AD6" s="483"/>
      <c r="AE6" s="483"/>
      <c r="AF6" s="767"/>
      <c r="AG6" s="766"/>
      <c r="AH6" s="483"/>
      <c r="AI6" s="483"/>
      <c r="AJ6" s="767"/>
      <c r="AK6" s="766"/>
      <c r="AL6" s="483"/>
      <c r="AM6" s="483"/>
      <c r="AN6" s="767"/>
      <c r="AO6" s="766"/>
      <c r="AP6" s="483"/>
      <c r="AQ6" s="483"/>
      <c r="AR6" s="767"/>
    </row>
    <row r="7" spans="1:44">
      <c r="A7">
        <v>3</v>
      </c>
      <c r="B7" s="1973" t="s">
        <v>298</v>
      </c>
      <c r="C7" s="1617" t="s">
        <v>299</v>
      </c>
      <c r="D7" t="s">
        <v>300</v>
      </c>
      <c r="G7" s="483" t="s">
        <v>125</v>
      </c>
      <c r="H7" s="767"/>
      <c r="I7" s="766"/>
      <c r="J7" s="483"/>
      <c r="K7" s="483"/>
      <c r="L7" s="767"/>
      <c r="M7" s="766"/>
      <c r="N7" s="483"/>
      <c r="O7" s="483"/>
      <c r="P7" s="767"/>
      <c r="Q7" s="766"/>
      <c r="R7" s="483"/>
      <c r="S7" s="483"/>
      <c r="T7" s="767"/>
      <c r="U7" s="766"/>
      <c r="V7" s="483"/>
      <c r="W7" s="483"/>
      <c r="X7" s="767"/>
      <c r="Y7" s="766"/>
      <c r="Z7" s="483"/>
      <c r="AA7" s="483"/>
      <c r="AB7" s="767"/>
      <c r="AC7" s="766"/>
      <c r="AD7" s="483"/>
      <c r="AE7" s="483"/>
      <c r="AF7" s="767"/>
      <c r="AG7" s="766"/>
      <c r="AH7" s="483"/>
      <c r="AI7" s="483"/>
      <c r="AJ7" s="767"/>
      <c r="AK7" s="766"/>
      <c r="AL7" s="483"/>
      <c r="AM7" s="483"/>
      <c r="AN7" s="767"/>
      <c r="AO7" s="766"/>
      <c r="AP7" s="483"/>
      <c r="AQ7" s="483"/>
      <c r="AR7" s="767"/>
    </row>
    <row r="8" spans="1:44">
      <c r="A8">
        <v>4</v>
      </c>
      <c r="B8" s="1973" t="s">
        <v>67</v>
      </c>
      <c r="C8" s="1973" t="s">
        <v>301</v>
      </c>
      <c r="D8" t="s">
        <v>302</v>
      </c>
      <c r="G8" s="483" t="s">
        <v>125</v>
      </c>
      <c r="H8" s="767"/>
      <c r="I8" s="766"/>
      <c r="J8" s="483"/>
      <c r="K8" s="483"/>
      <c r="L8" s="767"/>
      <c r="M8" s="766"/>
      <c r="N8" s="483"/>
      <c r="O8" s="483"/>
      <c r="P8" s="767"/>
      <c r="Q8" s="766"/>
      <c r="R8" s="483"/>
      <c r="S8" s="483"/>
      <c r="T8" s="767"/>
      <c r="U8" s="766"/>
      <c r="V8" s="483"/>
      <c r="W8" s="483"/>
      <c r="X8" s="767"/>
      <c r="Y8" s="766"/>
      <c r="Z8" s="483"/>
      <c r="AA8" s="483"/>
      <c r="AB8" s="767"/>
      <c r="AC8" s="766"/>
      <c r="AD8" s="483"/>
      <c r="AE8" s="483"/>
      <c r="AF8" s="767"/>
      <c r="AG8" s="766"/>
      <c r="AH8" s="483"/>
      <c r="AI8" s="483"/>
      <c r="AJ8" s="767"/>
      <c r="AK8" s="766"/>
      <c r="AL8" s="483"/>
      <c r="AM8" s="483"/>
      <c r="AN8" s="767"/>
      <c r="AO8" s="766"/>
      <c r="AP8" s="483"/>
      <c r="AQ8" s="483"/>
      <c r="AR8" s="767"/>
    </row>
    <row r="9" spans="1:44">
      <c r="A9">
        <v>5</v>
      </c>
      <c r="B9" s="1973" t="s">
        <v>303</v>
      </c>
      <c r="C9" s="1973" t="s">
        <v>304</v>
      </c>
      <c r="D9" t="s">
        <v>305</v>
      </c>
      <c r="G9" s="483" t="s">
        <v>125</v>
      </c>
      <c r="H9" s="767"/>
      <c r="I9" s="766"/>
      <c r="J9" s="483"/>
      <c r="K9" s="483"/>
      <c r="L9" s="767"/>
      <c r="M9" s="766"/>
      <c r="N9" s="483"/>
      <c r="O9" s="483"/>
      <c r="P9" s="767"/>
      <c r="Q9" s="766"/>
      <c r="R9" s="483"/>
      <c r="S9" s="483"/>
      <c r="T9" s="767"/>
      <c r="U9" s="766"/>
      <c r="V9" s="483"/>
      <c r="W9" s="483"/>
      <c r="X9" s="767"/>
      <c r="Y9" s="766"/>
      <c r="Z9" s="483"/>
      <c r="AA9" s="483"/>
      <c r="AB9" s="767"/>
      <c r="AC9" s="766"/>
      <c r="AD9" s="483"/>
      <c r="AE9" s="483"/>
      <c r="AF9" s="767"/>
      <c r="AG9" s="766"/>
      <c r="AH9" s="483"/>
      <c r="AI9" s="483"/>
      <c r="AJ9" s="767"/>
      <c r="AK9" s="766"/>
      <c r="AL9" s="483"/>
      <c r="AM9" s="483"/>
      <c r="AN9" s="767"/>
      <c r="AO9" s="766"/>
      <c r="AP9" s="483"/>
      <c r="AQ9" s="483"/>
      <c r="AR9" s="767"/>
    </row>
    <row r="10" spans="1:44">
      <c r="H10" s="767"/>
      <c r="I10" s="766"/>
      <c r="J10" s="483"/>
      <c r="K10" s="483"/>
      <c r="L10" s="767"/>
      <c r="M10" s="766"/>
      <c r="N10" s="483"/>
      <c r="O10" s="483"/>
      <c r="P10" s="767"/>
      <c r="Q10" s="766"/>
      <c r="R10" s="483"/>
      <c r="S10" s="483"/>
      <c r="T10" s="767"/>
      <c r="U10" s="766"/>
      <c r="V10" s="483"/>
      <c r="W10" s="483"/>
      <c r="X10" s="767"/>
      <c r="Y10" s="766"/>
      <c r="Z10" s="483"/>
      <c r="AA10" s="483"/>
      <c r="AB10" s="767"/>
      <c r="AC10" s="766"/>
      <c r="AD10" s="483"/>
      <c r="AE10" s="483"/>
      <c r="AF10" s="767"/>
      <c r="AG10" s="766"/>
      <c r="AH10" s="483"/>
      <c r="AI10" s="483"/>
      <c r="AJ10" s="767"/>
      <c r="AK10" s="766"/>
      <c r="AL10" s="483"/>
      <c r="AM10" s="483"/>
      <c r="AN10" s="767"/>
      <c r="AO10" s="766"/>
      <c r="AP10" s="483"/>
      <c r="AQ10" s="483"/>
      <c r="AR10" s="767"/>
    </row>
    <row r="11" spans="1:44" s="702" customFormat="1" ht="23.25">
      <c r="A11" s="2075" t="s">
        <v>278</v>
      </c>
      <c r="B11" s="2076"/>
      <c r="C11" s="2076"/>
      <c r="D11" s="2076"/>
      <c r="E11" s="2029">
        <f>COUNTIFS(E5:E9,#REF!)</f>
        <v>0</v>
      </c>
      <c r="F11" s="2030"/>
      <c r="G11" s="2030">
        <f>COUNTIFS(G5:G9,G5)</f>
        <v>5</v>
      </c>
      <c r="H11" s="2030">
        <f>COUNTIFS(H5:H9,H6)</f>
        <v>0</v>
      </c>
      <c r="I11" s="2029">
        <f>COUNTIFS(I5:I9,#REF!)</f>
        <v>0</v>
      </c>
      <c r="J11" s="2030"/>
      <c r="K11" s="2030">
        <f>COUNTIFS(K5:K9,K5)</f>
        <v>0</v>
      </c>
      <c r="L11" s="1325"/>
      <c r="M11" s="2029">
        <f>COUNTIFS(M5:M9,#REF!)</f>
        <v>0</v>
      </c>
      <c r="N11" s="2030"/>
      <c r="O11" s="2030">
        <f>COUNTIFS(O5:O9,O5)</f>
        <v>0</v>
      </c>
      <c r="P11" s="1325"/>
      <c r="Q11" s="2029">
        <f>COUNTIFS(Q5:Q9,#REF!)</f>
        <v>0</v>
      </c>
      <c r="R11" s="2030"/>
      <c r="S11" s="2030">
        <f>COUNTIFS(S5:S9,S5)</f>
        <v>0</v>
      </c>
      <c r="T11" s="1325"/>
      <c r="U11" s="2029">
        <f>COUNTIFS(U5:U9,#REF!)</f>
        <v>0</v>
      </c>
      <c r="V11" s="2030"/>
      <c r="W11" s="2030">
        <f>COUNTIFS(W5:W9,W5)</f>
        <v>0</v>
      </c>
      <c r="X11" s="1325"/>
      <c r="Y11" s="2029">
        <f>COUNTIFS(Y5:Y9,#REF!)</f>
        <v>0</v>
      </c>
      <c r="Z11" s="2030"/>
      <c r="AA11" s="2030">
        <f>COUNTIFS(AA5:AA9,AA5)</f>
        <v>0</v>
      </c>
      <c r="AB11" s="1325"/>
      <c r="AC11" s="2029">
        <f>COUNTIFS(AC5:AC9,#REF!)</f>
        <v>0</v>
      </c>
      <c r="AD11" s="2030"/>
      <c r="AE11" s="2030">
        <f>COUNTIFS(AE5:AE9,AE5)</f>
        <v>0</v>
      </c>
      <c r="AF11" s="1325"/>
      <c r="AG11" s="2029">
        <f>COUNTIFS(AG5:AG9,#REF!)</f>
        <v>0</v>
      </c>
      <c r="AH11" s="2030"/>
      <c r="AI11" s="2030">
        <f>COUNTIFS(AI5:AI9,AI5)</f>
        <v>0</v>
      </c>
      <c r="AJ11" s="1325"/>
      <c r="AK11" s="2029">
        <f>COUNTIFS(AK5:AK9,#REF!)</f>
        <v>0</v>
      </c>
      <c r="AL11" s="2030"/>
      <c r="AM11" s="2030">
        <f>COUNTIFS(AM5:AM9,AM5)</f>
        <v>0</v>
      </c>
      <c r="AN11" s="1325"/>
      <c r="AO11" s="2029">
        <f>COUNTIFS(AO5:AO9,#REF!)</f>
        <v>0</v>
      </c>
      <c r="AP11" s="2030"/>
      <c r="AQ11" s="2030">
        <f>COUNTIFS(AQ5:AQ9,AQ5)</f>
        <v>0</v>
      </c>
      <c r="AR11" s="1325"/>
    </row>
    <row r="12" spans="1:44" ht="30">
      <c r="E12" s="1095" t="s">
        <v>132</v>
      </c>
      <c r="F12" s="1396">
        <f>MAX(E11:H11)</f>
        <v>5</v>
      </c>
      <c r="I12" s="1095" t="s">
        <v>132</v>
      </c>
      <c r="J12" s="1396">
        <f t="shared" ref="J12" si="25">MAX(I11:L11)</f>
        <v>0</v>
      </c>
      <c r="K12" s="483"/>
      <c r="L12" s="483"/>
      <c r="M12" s="1095" t="s">
        <v>132</v>
      </c>
      <c r="N12" s="1396">
        <f t="shared" ref="N12" si="26">MAX(M11:P11)</f>
        <v>0</v>
      </c>
      <c r="O12" s="483"/>
      <c r="P12" s="483"/>
      <c r="Q12" s="1095" t="s">
        <v>132</v>
      </c>
      <c r="R12" s="1396">
        <f t="shared" ref="R12" si="27">MAX(Q11:T11)</f>
        <v>0</v>
      </c>
      <c r="S12" s="483"/>
      <c r="T12" s="483"/>
      <c r="U12" s="1095" t="s">
        <v>132</v>
      </c>
      <c r="V12" s="1396">
        <f t="shared" ref="V12" si="28">MAX(U11:X11)</f>
        <v>0</v>
      </c>
      <c r="W12" s="483"/>
      <c r="X12" s="483"/>
      <c r="Y12" s="1095" t="s">
        <v>132</v>
      </c>
      <c r="Z12" s="1396">
        <f t="shared" ref="Z12" si="29">MAX(Y11:AB11)</f>
        <v>0</v>
      </c>
      <c r="AA12" s="483"/>
      <c r="AB12" s="483"/>
      <c r="AC12" s="1095" t="s">
        <v>132</v>
      </c>
      <c r="AD12" s="1396">
        <f t="shared" ref="AD12" si="30">MAX(AC11:AF11)</f>
        <v>0</v>
      </c>
      <c r="AE12" s="483"/>
      <c r="AF12" s="483"/>
      <c r="AG12" s="1095" t="s">
        <v>132</v>
      </c>
      <c r="AH12" s="1396">
        <f t="shared" ref="AH12" si="31">MAX(AG11:AJ11)</f>
        <v>0</v>
      </c>
      <c r="AI12" s="483"/>
      <c r="AJ12" s="483"/>
      <c r="AK12" s="1095" t="s">
        <v>132</v>
      </c>
      <c r="AL12" s="1396">
        <f t="shared" ref="AL12" si="32">MAX(AK11:AN11)</f>
        <v>0</v>
      </c>
      <c r="AM12" s="483"/>
      <c r="AN12" s="483"/>
      <c r="AO12" s="1095" t="s">
        <v>132</v>
      </c>
      <c r="AP12" s="1396">
        <f t="shared" ref="AP12" si="33">MAX(AO11:AR11)</f>
        <v>0</v>
      </c>
      <c r="AQ12" s="483"/>
      <c r="AR12" s="483"/>
    </row>
  </sheetData>
  <mergeCells count="22">
    <mergeCell ref="Y1:AB1"/>
    <mergeCell ref="A11:D11"/>
    <mergeCell ref="AC1:AF1"/>
    <mergeCell ref="AG1:AJ1"/>
    <mergeCell ref="AK1:AN1"/>
    <mergeCell ref="B4:C4"/>
    <mergeCell ref="AO1:AR1"/>
    <mergeCell ref="E2:H2"/>
    <mergeCell ref="I2:L2"/>
    <mergeCell ref="M2:P2"/>
    <mergeCell ref="Q2:T2"/>
    <mergeCell ref="U2:X2"/>
    <mergeCell ref="Y2:AB2"/>
    <mergeCell ref="E1:H1"/>
    <mergeCell ref="I1:L1"/>
    <mergeCell ref="M1:P1"/>
    <mergeCell ref="Q1:T1"/>
    <mergeCell ref="U1:X1"/>
    <mergeCell ref="AC2:AF2"/>
    <mergeCell ref="AG2:AJ2"/>
    <mergeCell ref="AK2:AN2"/>
    <mergeCell ref="AO2:AR2"/>
  </mergeCells>
  <conditionalFormatting sqref="E13:E1048576 H11 E1:E11 G4:G1048576 I1:I11 K4:K12 M1:M11 Q1:Q11 U1:U11 Y1:Y11 AC1:AC11 AG1:AG11 AK1:AK11 AO1:AO11 O4:O12 S4:S12 W4:W12 AA4:AA12 AE4:AE12 AI4:AI12 AM4:AM12 AQ4:AQ12">
    <cfRule type="cellIs" dxfId="628" priority="11" operator="equal">
      <formula>"n"</formula>
    </cfRule>
  </conditionalFormatting>
  <conditionalFormatting sqref="E13:E1048576 E1:E11 I1:I11 M1:M11 Q1:Q11 U1:U11 Y1:Y11 AC1:AC11 AG1:AG11 AK1:AK11 AO1:AO11">
    <cfRule type="cellIs" dxfId="627" priority="10" operator="equal">
      <formula>#REF!</formula>
    </cfRule>
  </conditionalFormatting>
  <conditionalFormatting sqref="K11 O11 S11 W11 AA11 AE11 AI11 AM11 AQ11 G11:H11">
    <cfRule type="cellIs" dxfId="626" priority="9" operator="equal">
      <formula>"n"</formula>
    </cfRule>
  </conditionalFormatting>
  <conditionalFormatting sqref="K11 O11 S11 W11 AA11 AE11 AI11 AM11 AQ11 G11:H11">
    <cfRule type="cellIs" dxfId="625" priority="8" operator="equal">
      <formula>#REF!</formula>
    </cfRule>
  </conditionalFormatting>
  <conditionalFormatting sqref="G1 K1 O1 S1 W1 AA1 AE1 AI1 AM1 AQ1">
    <cfRule type="cellIs" dxfId="624" priority="7" operator="equal">
      <formula>"n"</formula>
    </cfRule>
  </conditionalFormatting>
  <conditionalFormatting sqref="G1 K1 O1 S1 W1 AA1 AE1 AI1 AM1 AQ1 H11 G4:G1048576 K4:K12 O4:O12 S4:S12 W4:W12 AA4:AA12 AE4:AE12 AI4:AI12 AM4:AM12 AQ4:AQ12">
    <cfRule type="cellIs" dxfId="623" priority="6" operator="equal">
      <formula>"y"</formula>
    </cfRule>
  </conditionalFormatting>
  <conditionalFormatting sqref="E12 I12 M12 Q12 U12 Y12 AC12 AG12 AK12 AO12">
    <cfRule type="cellIs" dxfId="622" priority="5" operator="equal">
      <formula>"n"</formula>
    </cfRule>
  </conditionalFormatting>
  <conditionalFormatting sqref="E12 I12 M12 Q12 U12 Y12 AC12 AG12 AK12 AO12">
    <cfRule type="cellIs" dxfId="621" priority="4" operator="equal">
      <formula>#REF!</formula>
    </cfRule>
  </conditionalFormatting>
  <conditionalFormatting sqref="G3:H3 K3:L3 O3:P3 S3:T3 W3:X3 AA3:AB3 AE3:AF3 AI3:AJ3 AM3:AN3 AQ3:AR3">
    <cfRule type="cellIs" dxfId="620" priority="3" operator="equal">
      <formula>"n"</formula>
    </cfRule>
  </conditionalFormatting>
  <conditionalFormatting sqref="G3:H3 K3:L3 O3:P3 S3:T3 W3:X3 AA3:AB3 AE3:AF3 AI3:AJ3 AM3:AN3 AQ3:AR3">
    <cfRule type="cellIs" dxfId="619" priority="2" operator="equal">
      <formula>"y"</formula>
    </cfRule>
  </conditionalFormatting>
  <conditionalFormatting sqref="H5:H9">
    <cfRule type="cellIs" dxfId="618" priority="1" operator="equal">
      <formula>"y"</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800DF-2688-4B86-B10A-0A3645787243}">
  <dimension ref="A1:AR23"/>
  <sheetViews>
    <sheetView workbookViewId="0">
      <pane xSplit="3" topLeftCell="D1" activePane="topRight" state="frozen"/>
      <selection pane="topRight" activeCell="H19" sqref="H19"/>
    </sheetView>
  </sheetViews>
  <sheetFormatPr defaultRowHeight="15"/>
  <cols>
    <col min="2" max="2" width="16" style="2" customWidth="1"/>
    <col min="3" max="3" width="25.28515625" style="2" customWidth="1"/>
    <col min="5" max="5" width="10.85546875" style="766" bestFit="1" customWidth="1"/>
    <col min="6" max="6" width="9.140625" style="483" customWidth="1"/>
    <col min="7" max="7" width="11.28515625" style="483" customWidth="1"/>
    <col min="8" max="8" width="13.7109375" style="483" customWidth="1"/>
    <col min="11" max="11" width="11.85546875" customWidth="1"/>
    <col min="12" max="12" width="12.140625" customWidth="1"/>
  </cols>
  <sheetData>
    <row r="1" spans="1:44">
      <c r="E1" s="2069" t="s">
        <v>279</v>
      </c>
      <c r="F1" s="2070"/>
      <c r="G1" s="2070"/>
      <c r="H1" s="2071"/>
      <c r="I1" s="2069" t="s">
        <v>280</v>
      </c>
      <c r="J1" s="2070"/>
      <c r="K1" s="2070"/>
      <c r="L1" s="2071"/>
      <c r="M1" s="2069" t="s">
        <v>281</v>
      </c>
      <c r="N1" s="2070"/>
      <c r="O1" s="2070"/>
      <c r="P1" s="2071"/>
      <c r="Q1" s="2069" t="s">
        <v>282</v>
      </c>
      <c r="R1" s="2070"/>
      <c r="S1" s="2070"/>
      <c r="T1" s="2071"/>
      <c r="U1" s="2069" t="s">
        <v>283</v>
      </c>
      <c r="V1" s="2070"/>
      <c r="W1" s="2070"/>
      <c r="X1" s="2071"/>
      <c r="Y1" s="2069" t="s">
        <v>284</v>
      </c>
      <c r="Z1" s="2070"/>
      <c r="AA1" s="2070"/>
      <c r="AB1" s="2071"/>
      <c r="AC1" s="2069" t="s">
        <v>285</v>
      </c>
      <c r="AD1" s="2070"/>
      <c r="AE1" s="2070"/>
      <c r="AF1" s="2071"/>
      <c r="AG1" s="2069" t="s">
        <v>286</v>
      </c>
      <c r="AH1" s="2070"/>
      <c r="AI1" s="2070"/>
      <c r="AJ1" s="2071"/>
      <c r="AK1" s="2069" t="s">
        <v>287</v>
      </c>
      <c r="AL1" s="2070"/>
      <c r="AM1" s="2070"/>
      <c r="AN1" s="2071"/>
      <c r="AO1" s="2069" t="s">
        <v>288</v>
      </c>
      <c r="AP1" s="2070"/>
      <c r="AQ1" s="2070"/>
      <c r="AR1" s="2071"/>
    </row>
    <row r="2" spans="1:44">
      <c r="E2" s="2072">
        <v>43983</v>
      </c>
      <c r="F2" s="2073"/>
      <c r="G2" s="2073"/>
      <c r="H2" s="2074"/>
      <c r="I2" s="2072">
        <f>E2+7</f>
        <v>43990</v>
      </c>
      <c r="J2" s="2073"/>
      <c r="K2" s="2073"/>
      <c r="L2" s="2074"/>
      <c r="M2" s="2072">
        <f t="shared" ref="M2" si="0">I2+7</f>
        <v>43997</v>
      </c>
      <c r="N2" s="2073"/>
      <c r="O2" s="2073"/>
      <c r="P2" s="2074"/>
      <c r="Q2" s="2072">
        <f t="shared" ref="Q2" si="1">M2+7</f>
        <v>44004</v>
      </c>
      <c r="R2" s="2073"/>
      <c r="S2" s="2073"/>
      <c r="T2" s="2074"/>
      <c r="U2" s="2072">
        <f t="shared" ref="U2" si="2">Q2+7</f>
        <v>44011</v>
      </c>
      <c r="V2" s="2073"/>
      <c r="W2" s="2073"/>
      <c r="X2" s="2074"/>
      <c r="Y2" s="2072">
        <f t="shared" ref="Y2" si="3">U2+7</f>
        <v>44018</v>
      </c>
      <c r="Z2" s="2073"/>
      <c r="AA2" s="2073"/>
      <c r="AB2" s="2074"/>
      <c r="AC2" s="2072">
        <f t="shared" ref="AC2" si="4">Y2+7</f>
        <v>44025</v>
      </c>
      <c r="AD2" s="2073"/>
      <c r="AE2" s="2073"/>
      <c r="AF2" s="2074"/>
      <c r="AG2" s="2072">
        <f t="shared" ref="AG2" si="5">AC2+7</f>
        <v>44032</v>
      </c>
      <c r="AH2" s="2073"/>
      <c r="AI2" s="2073"/>
      <c r="AJ2" s="2074"/>
      <c r="AK2" s="2072">
        <f t="shared" ref="AK2" si="6">AG2+7</f>
        <v>44039</v>
      </c>
      <c r="AL2" s="2073"/>
      <c r="AM2" s="2073"/>
      <c r="AN2" s="2074"/>
      <c r="AO2" s="2072">
        <f t="shared" ref="AO2" si="7">AK2+7</f>
        <v>44046</v>
      </c>
      <c r="AP2" s="2073"/>
      <c r="AQ2" s="2073"/>
      <c r="AR2" s="2074"/>
    </row>
    <row r="3" spans="1:44" ht="30">
      <c r="E3" s="2026"/>
      <c r="F3" s="2027"/>
      <c r="G3" s="1941" t="s">
        <v>289</v>
      </c>
      <c r="H3" s="1321" t="s">
        <v>289</v>
      </c>
      <c r="I3" s="2026"/>
      <c r="J3" s="2027"/>
      <c r="K3" s="1941" t="s">
        <v>289</v>
      </c>
      <c r="L3" s="1321" t="s">
        <v>289</v>
      </c>
      <c r="M3" s="2026"/>
      <c r="N3" s="2027"/>
      <c r="O3" s="1941" t="s">
        <v>289</v>
      </c>
      <c r="P3" s="1321" t="s">
        <v>289</v>
      </c>
      <c r="Q3" s="2026"/>
      <c r="R3" s="2027"/>
      <c r="S3" s="1941" t="s">
        <v>289</v>
      </c>
      <c r="T3" s="1321" t="s">
        <v>289</v>
      </c>
      <c r="U3" s="2026"/>
      <c r="V3" s="2027"/>
      <c r="W3" s="1941" t="s">
        <v>289</v>
      </c>
      <c r="X3" s="1321" t="s">
        <v>289</v>
      </c>
      <c r="Y3" s="2026"/>
      <c r="Z3" s="2027"/>
      <c r="AA3" s="1941" t="s">
        <v>289</v>
      </c>
      <c r="AB3" s="1321" t="s">
        <v>289</v>
      </c>
      <c r="AC3" s="2026"/>
      <c r="AD3" s="2027"/>
      <c r="AE3" s="1941" t="s">
        <v>289</v>
      </c>
      <c r="AF3" s="1321" t="s">
        <v>289</v>
      </c>
      <c r="AG3" s="2026"/>
      <c r="AH3" s="2027"/>
      <c r="AI3" s="1941" t="s">
        <v>289</v>
      </c>
      <c r="AJ3" s="1321" t="s">
        <v>289</v>
      </c>
      <c r="AK3" s="2026"/>
      <c r="AL3" s="2027"/>
      <c r="AM3" s="1941" t="s">
        <v>289</v>
      </c>
      <c r="AN3" s="1321" t="s">
        <v>289</v>
      </c>
      <c r="AO3" s="2026"/>
      <c r="AP3" s="2027"/>
      <c r="AQ3" s="1941" t="s">
        <v>289</v>
      </c>
      <c r="AR3" s="1321" t="s">
        <v>289</v>
      </c>
    </row>
    <row r="4" spans="1:44" s="1320" customFormat="1" ht="30">
      <c r="A4" s="1319"/>
      <c r="B4" s="2077" t="s">
        <v>290</v>
      </c>
      <c r="C4" s="2077"/>
      <c r="D4" s="1320" t="s">
        <v>291</v>
      </c>
      <c r="E4" s="1319" t="s">
        <v>292</v>
      </c>
      <c r="G4" s="1940">
        <f>E2</f>
        <v>43983</v>
      </c>
      <c r="H4" s="1939">
        <f>G4+1</f>
        <v>43984</v>
      </c>
      <c r="I4" s="1319" t="s">
        <v>292</v>
      </c>
      <c r="K4" s="1940">
        <f t="shared" ref="K4" si="8">I2</f>
        <v>43990</v>
      </c>
      <c r="L4" s="1939">
        <f t="shared" ref="L4" si="9">K4+1</f>
        <v>43991</v>
      </c>
      <c r="M4" s="1319" t="s">
        <v>292</v>
      </c>
      <c r="O4" s="1940">
        <f t="shared" ref="O4" si="10">M2</f>
        <v>43997</v>
      </c>
      <c r="P4" s="1939">
        <f t="shared" ref="P4:AR4" si="11">O4+1</f>
        <v>43998</v>
      </c>
      <c r="Q4" s="1319" t="s">
        <v>292</v>
      </c>
      <c r="S4" s="1940">
        <f t="shared" ref="S4" si="12">Q2</f>
        <v>44004</v>
      </c>
      <c r="T4" s="1939">
        <f t="shared" si="11"/>
        <v>44005</v>
      </c>
      <c r="U4" s="1319" t="s">
        <v>292</v>
      </c>
      <c r="W4" s="1940">
        <f t="shared" ref="W4" si="13">U2</f>
        <v>44011</v>
      </c>
      <c r="X4" s="1939">
        <f t="shared" si="11"/>
        <v>44012</v>
      </c>
      <c r="Y4" s="1319" t="s">
        <v>292</v>
      </c>
      <c r="AA4" s="1940">
        <f t="shared" ref="AA4" si="14">Y2</f>
        <v>44018</v>
      </c>
      <c r="AB4" s="1939">
        <f t="shared" si="11"/>
        <v>44019</v>
      </c>
      <c r="AC4" s="1319" t="s">
        <v>292</v>
      </c>
      <c r="AE4" s="1940">
        <f t="shared" ref="AE4" si="15">AC2</f>
        <v>44025</v>
      </c>
      <c r="AF4" s="1939">
        <f t="shared" si="11"/>
        <v>44026</v>
      </c>
      <c r="AG4" s="1319" t="s">
        <v>292</v>
      </c>
      <c r="AI4" s="1940">
        <f t="shared" ref="AI4" si="16">AG2</f>
        <v>44032</v>
      </c>
      <c r="AJ4" s="1939">
        <f t="shared" si="11"/>
        <v>44033</v>
      </c>
      <c r="AK4" s="1319" t="s">
        <v>292</v>
      </c>
      <c r="AM4" s="1940">
        <f t="shared" ref="AM4" si="17">AK2</f>
        <v>44039</v>
      </c>
      <c r="AN4" s="1939">
        <f t="shared" si="11"/>
        <v>44040</v>
      </c>
      <c r="AO4" s="1319" t="s">
        <v>292</v>
      </c>
      <c r="AQ4" s="1940">
        <f t="shared" ref="AQ4" si="18">AO2</f>
        <v>44046</v>
      </c>
      <c r="AR4" s="1939">
        <f t="shared" si="11"/>
        <v>44047</v>
      </c>
    </row>
    <row r="5" spans="1:44">
      <c r="A5">
        <v>1</v>
      </c>
      <c r="B5" s="2" t="s">
        <v>306</v>
      </c>
      <c r="C5" s="2" t="s">
        <v>307</v>
      </c>
      <c r="D5" t="s">
        <v>308</v>
      </c>
      <c r="G5" s="483" t="s">
        <v>169</v>
      </c>
      <c r="H5" s="767" t="s">
        <v>180</v>
      </c>
      <c r="I5" s="766"/>
      <c r="J5" s="483"/>
      <c r="K5" s="483"/>
      <c r="L5" s="767"/>
      <c r="M5" s="766"/>
      <c r="N5" s="483"/>
      <c r="O5" s="483"/>
      <c r="P5" s="767"/>
      <c r="Q5" s="766"/>
      <c r="R5" s="483"/>
      <c r="S5" s="483"/>
      <c r="T5" s="767"/>
      <c r="U5" s="766"/>
      <c r="V5" s="483"/>
      <c r="W5" s="483"/>
      <c r="X5" s="767"/>
      <c r="Y5" s="766"/>
      <c r="Z5" s="483"/>
      <c r="AA5" s="483"/>
      <c r="AB5" s="767"/>
      <c r="AC5" s="766"/>
      <c r="AD5" s="483"/>
      <c r="AE5" s="483"/>
      <c r="AF5" s="767"/>
      <c r="AG5" s="766"/>
      <c r="AH5" s="483"/>
      <c r="AI5" s="483"/>
      <c r="AJ5" s="767"/>
      <c r="AK5" s="766"/>
      <c r="AL5" s="483"/>
      <c r="AM5" s="483"/>
      <c r="AN5" s="767"/>
      <c r="AO5" s="766"/>
      <c r="AP5" s="483"/>
      <c r="AQ5" s="483"/>
      <c r="AR5" s="767"/>
    </row>
    <row r="6" spans="1:44">
      <c r="A6">
        <v>2</v>
      </c>
      <c r="B6" s="2" t="s">
        <v>309</v>
      </c>
      <c r="C6" s="2" t="s">
        <v>310</v>
      </c>
      <c r="D6" t="s">
        <v>311</v>
      </c>
      <c r="G6" s="483" t="s">
        <v>169</v>
      </c>
      <c r="H6" s="767" t="s">
        <v>169</v>
      </c>
      <c r="I6" s="766"/>
      <c r="J6" s="483"/>
      <c r="K6" s="483"/>
      <c r="L6" s="767"/>
      <c r="M6" s="766"/>
      <c r="N6" s="483"/>
      <c r="O6" s="483"/>
      <c r="P6" s="767"/>
      <c r="Q6" s="766"/>
      <c r="R6" s="483"/>
      <c r="S6" s="483"/>
      <c r="T6" s="767"/>
      <c r="U6" s="766"/>
      <c r="V6" s="483"/>
      <c r="W6" s="483"/>
      <c r="X6" s="767"/>
      <c r="Y6" s="766"/>
      <c r="Z6" s="483"/>
      <c r="AA6" s="483"/>
      <c r="AB6" s="767"/>
      <c r="AC6" s="766"/>
      <c r="AD6" s="483"/>
      <c r="AE6" s="483"/>
      <c r="AF6" s="767"/>
      <c r="AG6" s="766"/>
      <c r="AH6" s="483"/>
      <c r="AI6" s="483"/>
      <c r="AJ6" s="767"/>
      <c r="AK6" s="766"/>
      <c r="AL6" s="483"/>
      <c r="AM6" s="483"/>
      <c r="AN6" s="767"/>
      <c r="AO6" s="766"/>
      <c r="AP6" s="483"/>
      <c r="AQ6" s="483"/>
      <c r="AR6" s="767"/>
    </row>
    <row r="7" spans="1:44">
      <c r="A7">
        <v>3</v>
      </c>
      <c r="B7" s="2" t="s">
        <v>312</v>
      </c>
      <c r="C7" s="2" t="s">
        <v>313</v>
      </c>
      <c r="D7" t="s">
        <v>314</v>
      </c>
      <c r="G7" s="483" t="s">
        <v>169</v>
      </c>
      <c r="H7" s="767" t="s">
        <v>169</v>
      </c>
      <c r="I7" s="766"/>
      <c r="J7" s="483"/>
      <c r="K7" s="483"/>
      <c r="L7" s="767"/>
      <c r="M7" s="766"/>
      <c r="N7" s="483"/>
      <c r="O7" s="483"/>
      <c r="P7" s="767"/>
      <c r="Q7" s="766"/>
      <c r="R7" s="483"/>
      <c r="S7" s="483"/>
      <c r="T7" s="767"/>
      <c r="U7" s="766"/>
      <c r="V7" s="483"/>
      <c r="W7" s="483"/>
      <c r="X7" s="767"/>
      <c r="Y7" s="766"/>
      <c r="Z7" s="483"/>
      <c r="AA7" s="483"/>
      <c r="AB7" s="767"/>
      <c r="AC7" s="766"/>
      <c r="AD7" s="483"/>
      <c r="AE7" s="483"/>
      <c r="AF7" s="767"/>
      <c r="AG7" s="766"/>
      <c r="AH7" s="483"/>
      <c r="AI7" s="483"/>
      <c r="AJ7" s="767"/>
      <c r="AK7" s="766"/>
      <c r="AL7" s="483"/>
      <c r="AM7" s="483"/>
      <c r="AN7" s="767"/>
      <c r="AO7" s="766"/>
      <c r="AP7" s="483"/>
      <c r="AQ7" s="483"/>
      <c r="AR7" s="767"/>
    </row>
    <row r="8" spans="1:44">
      <c r="A8">
        <v>4</v>
      </c>
      <c r="B8" s="2" t="s">
        <v>315</v>
      </c>
      <c r="C8" s="2" t="s">
        <v>316</v>
      </c>
      <c r="D8" t="s">
        <v>317</v>
      </c>
      <c r="G8" s="483" t="s">
        <v>180</v>
      </c>
      <c r="H8" s="767" t="s">
        <v>180</v>
      </c>
      <c r="I8" s="766"/>
      <c r="J8" s="483"/>
      <c r="K8" s="483"/>
      <c r="L8" s="767"/>
      <c r="M8" s="766"/>
      <c r="N8" s="483"/>
      <c r="O8" s="483"/>
      <c r="P8" s="767"/>
      <c r="Q8" s="766"/>
      <c r="R8" s="483"/>
      <c r="S8" s="483"/>
      <c r="T8" s="767"/>
      <c r="U8" s="766"/>
      <c r="V8" s="483"/>
      <c r="W8" s="483"/>
      <c r="X8" s="767"/>
      <c r="Y8" s="766"/>
      <c r="Z8" s="483"/>
      <c r="AA8" s="483"/>
      <c r="AB8" s="767"/>
      <c r="AC8" s="766"/>
      <c r="AD8" s="483"/>
      <c r="AE8" s="483"/>
      <c r="AF8" s="767"/>
      <c r="AG8" s="766"/>
      <c r="AH8" s="483"/>
      <c r="AI8" s="483"/>
      <c r="AJ8" s="767"/>
      <c r="AK8" s="766"/>
      <c r="AL8" s="483"/>
      <c r="AM8" s="483"/>
      <c r="AN8" s="767"/>
      <c r="AO8" s="766"/>
      <c r="AP8" s="483"/>
      <c r="AQ8" s="483"/>
      <c r="AR8" s="767"/>
    </row>
    <row r="9" spans="1:44">
      <c r="A9">
        <v>5</v>
      </c>
      <c r="B9" s="2" t="s">
        <v>318</v>
      </c>
      <c r="C9" s="2" t="s">
        <v>319</v>
      </c>
      <c r="D9" t="s">
        <v>320</v>
      </c>
      <c r="G9" s="483" t="s">
        <v>180</v>
      </c>
      <c r="H9" s="767" t="s">
        <v>180</v>
      </c>
      <c r="I9" s="766"/>
      <c r="J9" s="483"/>
      <c r="K9" s="483"/>
      <c r="L9" s="767"/>
      <c r="M9" s="766"/>
      <c r="N9" s="483"/>
      <c r="O9" s="483"/>
      <c r="P9" s="767"/>
      <c r="Q9" s="766"/>
      <c r="R9" s="483"/>
      <c r="S9" s="483"/>
      <c r="T9" s="767"/>
      <c r="U9" s="766"/>
      <c r="V9" s="483"/>
      <c r="W9" s="483"/>
      <c r="X9" s="767"/>
      <c r="Y9" s="766"/>
      <c r="Z9" s="483"/>
      <c r="AA9" s="483"/>
      <c r="AB9" s="767"/>
      <c r="AC9" s="766"/>
      <c r="AD9" s="483"/>
      <c r="AE9" s="483"/>
      <c r="AF9" s="767"/>
      <c r="AG9" s="766"/>
      <c r="AH9" s="483"/>
      <c r="AI9" s="483"/>
      <c r="AJ9" s="767"/>
      <c r="AK9" s="766"/>
      <c r="AL9" s="483"/>
      <c r="AM9" s="483"/>
      <c r="AN9" s="767"/>
      <c r="AO9" s="766"/>
      <c r="AP9" s="483"/>
      <c r="AQ9" s="483"/>
      <c r="AR9" s="767"/>
    </row>
    <row r="10" spans="1:44">
      <c r="A10">
        <v>6</v>
      </c>
      <c r="B10" s="2" t="s">
        <v>321</v>
      </c>
      <c r="C10" s="2" t="s">
        <v>322</v>
      </c>
      <c r="D10" t="s">
        <v>323</v>
      </c>
      <c r="G10" s="483" t="s">
        <v>169</v>
      </c>
      <c r="H10" s="767" t="s">
        <v>180</v>
      </c>
      <c r="I10" s="766"/>
      <c r="J10" s="483"/>
      <c r="K10" s="483"/>
      <c r="L10" s="767"/>
      <c r="M10" s="766"/>
      <c r="N10" s="483"/>
      <c r="O10" s="483"/>
      <c r="P10" s="767"/>
      <c r="Q10" s="766"/>
      <c r="R10" s="483"/>
      <c r="S10" s="483"/>
      <c r="T10" s="767"/>
      <c r="U10" s="766"/>
      <c r="V10" s="483"/>
      <c r="W10" s="483"/>
      <c r="X10" s="767"/>
      <c r="Y10" s="766"/>
      <c r="Z10" s="483"/>
      <c r="AA10" s="483"/>
      <c r="AB10" s="767"/>
      <c r="AC10" s="766"/>
      <c r="AD10" s="483"/>
      <c r="AE10" s="483"/>
      <c r="AF10" s="767"/>
      <c r="AG10" s="766"/>
      <c r="AH10" s="483"/>
      <c r="AI10" s="483"/>
      <c r="AJ10" s="767"/>
      <c r="AK10" s="766"/>
      <c r="AL10" s="483"/>
      <c r="AM10" s="483"/>
      <c r="AN10" s="767"/>
      <c r="AO10" s="766"/>
      <c r="AP10" s="483"/>
      <c r="AQ10" s="483"/>
      <c r="AR10" s="767"/>
    </row>
    <row r="11" spans="1:44">
      <c r="A11">
        <v>7</v>
      </c>
      <c r="B11" s="2" t="s">
        <v>75</v>
      </c>
      <c r="C11" s="2" t="s">
        <v>324</v>
      </c>
      <c r="D11" t="s">
        <v>325</v>
      </c>
      <c r="G11" s="483" t="s">
        <v>180</v>
      </c>
      <c r="H11" s="767" t="s">
        <v>169</v>
      </c>
      <c r="I11" s="766"/>
      <c r="J11" s="483"/>
      <c r="K11" s="483"/>
      <c r="L11" s="767"/>
      <c r="M11" s="766"/>
      <c r="N11" s="483"/>
      <c r="O11" s="483"/>
      <c r="P11" s="767"/>
      <c r="Q11" s="766"/>
      <c r="R11" s="483"/>
      <c r="S11" s="483"/>
      <c r="T11" s="767"/>
      <c r="U11" s="766"/>
      <c r="V11" s="483"/>
      <c r="W11" s="483"/>
      <c r="X11" s="767"/>
      <c r="Y11" s="766"/>
      <c r="Z11" s="483"/>
      <c r="AA11" s="483"/>
      <c r="AB11" s="767"/>
      <c r="AC11" s="766"/>
      <c r="AD11" s="483"/>
      <c r="AE11" s="483"/>
      <c r="AF11" s="767"/>
      <c r="AG11" s="766"/>
      <c r="AH11" s="483"/>
      <c r="AI11" s="483"/>
      <c r="AJ11" s="767"/>
      <c r="AK11" s="766"/>
      <c r="AL11" s="483"/>
      <c r="AM11" s="483"/>
      <c r="AN11" s="767"/>
      <c r="AO11" s="766"/>
      <c r="AP11" s="483"/>
      <c r="AQ11" s="483"/>
      <c r="AR11" s="767"/>
    </row>
    <row r="12" spans="1:44">
      <c r="A12">
        <v>8</v>
      </c>
      <c r="B12" s="2" t="s">
        <v>326</v>
      </c>
      <c r="C12" s="2" t="s">
        <v>327</v>
      </c>
      <c r="D12" t="s">
        <v>328</v>
      </c>
      <c r="G12" s="483" t="s">
        <v>169</v>
      </c>
      <c r="H12" s="767" t="s">
        <v>169</v>
      </c>
      <c r="I12" s="766"/>
      <c r="J12" s="483"/>
      <c r="K12" s="483"/>
      <c r="L12" s="767"/>
      <c r="M12" s="766"/>
      <c r="N12" s="483"/>
      <c r="O12" s="483"/>
      <c r="P12" s="767"/>
      <c r="Q12" s="766"/>
      <c r="R12" s="483"/>
      <c r="S12" s="483"/>
      <c r="T12" s="767"/>
      <c r="U12" s="766"/>
      <c r="V12" s="483"/>
      <c r="W12" s="483"/>
      <c r="X12" s="767"/>
      <c r="Y12" s="766"/>
      <c r="Z12" s="483"/>
      <c r="AA12" s="483"/>
      <c r="AB12" s="767"/>
      <c r="AC12" s="766"/>
      <c r="AD12" s="483"/>
      <c r="AE12" s="483"/>
      <c r="AF12" s="767"/>
      <c r="AG12" s="766"/>
      <c r="AH12" s="483"/>
      <c r="AI12" s="483"/>
      <c r="AJ12" s="767"/>
      <c r="AK12" s="766"/>
      <c r="AL12" s="483"/>
      <c r="AM12" s="483"/>
      <c r="AN12" s="767"/>
      <c r="AO12" s="766"/>
      <c r="AP12" s="483"/>
      <c r="AQ12" s="483"/>
      <c r="AR12" s="767"/>
    </row>
    <row r="13" spans="1:44">
      <c r="A13">
        <v>9</v>
      </c>
      <c r="B13" s="2" t="s">
        <v>329</v>
      </c>
      <c r="C13" s="2" t="s">
        <v>330</v>
      </c>
      <c r="D13" t="s">
        <v>331</v>
      </c>
      <c r="G13" s="483" t="s">
        <v>169</v>
      </c>
      <c r="H13" s="767" t="s">
        <v>169</v>
      </c>
      <c r="I13" s="766"/>
      <c r="J13" s="483"/>
      <c r="K13" s="483"/>
      <c r="L13" s="767"/>
      <c r="M13" s="766"/>
      <c r="N13" s="483"/>
      <c r="O13" s="483"/>
      <c r="P13" s="767"/>
      <c r="Q13" s="766"/>
      <c r="R13" s="483"/>
      <c r="S13" s="483"/>
      <c r="T13" s="767"/>
      <c r="U13" s="766"/>
      <c r="V13" s="483"/>
      <c r="W13" s="483"/>
      <c r="X13" s="767"/>
      <c r="Y13" s="766"/>
      <c r="Z13" s="483"/>
      <c r="AA13" s="483"/>
      <c r="AB13" s="767"/>
      <c r="AC13" s="766"/>
      <c r="AD13" s="483"/>
      <c r="AE13" s="483"/>
      <c r="AF13" s="767"/>
      <c r="AG13" s="766"/>
      <c r="AH13" s="483"/>
      <c r="AI13" s="483"/>
      <c r="AJ13" s="767"/>
      <c r="AK13" s="766"/>
      <c r="AL13" s="483"/>
      <c r="AM13" s="483"/>
      <c r="AN13" s="767"/>
      <c r="AO13" s="766"/>
      <c r="AP13" s="483"/>
      <c r="AQ13" s="483"/>
      <c r="AR13" s="767"/>
    </row>
    <row r="14" spans="1:44">
      <c r="A14">
        <v>10</v>
      </c>
      <c r="B14" s="2" t="s">
        <v>332</v>
      </c>
      <c r="C14" s="2" t="s">
        <v>333</v>
      </c>
      <c r="D14" t="s">
        <v>334</v>
      </c>
      <c r="G14" s="483" t="s">
        <v>169</v>
      </c>
      <c r="H14" s="767" t="s">
        <v>169</v>
      </c>
      <c r="I14" s="766"/>
      <c r="J14" s="483"/>
      <c r="K14" s="483"/>
      <c r="L14" s="767"/>
      <c r="M14" s="766"/>
      <c r="N14" s="483"/>
      <c r="O14" s="483"/>
      <c r="P14" s="767"/>
      <c r="Q14" s="766"/>
      <c r="R14" s="483"/>
      <c r="S14" s="483"/>
      <c r="T14" s="767"/>
      <c r="U14" s="766"/>
      <c r="V14" s="483"/>
      <c r="W14" s="483"/>
      <c r="X14" s="767"/>
      <c r="Y14" s="766"/>
      <c r="Z14" s="483"/>
      <c r="AA14" s="483"/>
      <c r="AB14" s="767"/>
      <c r="AC14" s="766"/>
      <c r="AD14" s="483"/>
      <c r="AE14" s="483"/>
      <c r="AF14" s="767"/>
      <c r="AG14" s="766"/>
      <c r="AH14" s="483"/>
      <c r="AI14" s="483"/>
      <c r="AJ14" s="767"/>
      <c r="AK14" s="766"/>
      <c r="AL14" s="483"/>
      <c r="AM14" s="483"/>
      <c r="AN14" s="767"/>
      <c r="AO14" s="766"/>
      <c r="AP14" s="483"/>
      <c r="AQ14" s="483"/>
      <c r="AR14" s="767"/>
    </row>
    <row r="15" spans="1:44" ht="19.5" customHeight="1">
      <c r="A15">
        <v>11</v>
      </c>
      <c r="B15" s="2" t="s">
        <v>335</v>
      </c>
      <c r="C15" s="2" t="s">
        <v>336</v>
      </c>
      <c r="D15" t="s">
        <v>337</v>
      </c>
      <c r="G15" s="483" t="s">
        <v>169</v>
      </c>
      <c r="H15" s="767" t="s">
        <v>180</v>
      </c>
      <c r="I15" s="766"/>
      <c r="J15" s="483"/>
      <c r="K15" s="483"/>
      <c r="L15" s="767"/>
      <c r="M15" s="766"/>
      <c r="N15" s="483"/>
      <c r="O15" s="483"/>
      <c r="P15" s="767"/>
      <c r="Q15" s="766"/>
      <c r="R15" s="483"/>
      <c r="S15" s="483"/>
      <c r="T15" s="767"/>
      <c r="U15" s="766"/>
      <c r="V15" s="483"/>
      <c r="W15" s="483"/>
      <c r="X15" s="767"/>
      <c r="Y15" s="766"/>
      <c r="Z15" s="483"/>
      <c r="AA15" s="483"/>
      <c r="AB15" s="767"/>
      <c r="AC15" s="766"/>
      <c r="AD15" s="483"/>
      <c r="AE15" s="483"/>
      <c r="AF15" s="767"/>
      <c r="AG15" s="766"/>
      <c r="AH15" s="483"/>
      <c r="AI15" s="483"/>
      <c r="AJ15" s="767"/>
      <c r="AK15" s="766"/>
      <c r="AL15" s="483"/>
      <c r="AM15" s="483"/>
      <c r="AN15" s="767"/>
      <c r="AO15" s="766"/>
      <c r="AP15" s="483"/>
      <c r="AQ15" s="483"/>
      <c r="AR15" s="767"/>
    </row>
    <row r="16" spans="1:44">
      <c r="A16">
        <v>12</v>
      </c>
      <c r="B16" s="2" t="s">
        <v>338</v>
      </c>
      <c r="C16" s="2" t="s">
        <v>339</v>
      </c>
      <c r="D16" t="s">
        <v>340</v>
      </c>
      <c r="G16" s="483" t="s">
        <v>169</v>
      </c>
      <c r="H16" s="767" t="s">
        <v>169</v>
      </c>
      <c r="I16" s="766"/>
      <c r="J16" s="483"/>
      <c r="K16" s="483"/>
      <c r="L16" s="767"/>
      <c r="M16" s="766"/>
      <c r="N16" s="483"/>
      <c r="O16" s="483"/>
      <c r="P16" s="767"/>
      <c r="Q16" s="766"/>
      <c r="R16" s="483"/>
      <c r="S16" s="483"/>
      <c r="T16" s="767"/>
      <c r="U16" s="766"/>
      <c r="V16" s="483"/>
      <c r="W16" s="483"/>
      <c r="X16" s="767"/>
      <c r="Y16" s="766"/>
      <c r="Z16" s="483"/>
      <c r="AA16" s="483"/>
      <c r="AB16" s="767"/>
      <c r="AC16" s="766"/>
      <c r="AD16" s="483"/>
      <c r="AE16" s="483"/>
      <c r="AF16" s="767"/>
      <c r="AG16" s="766"/>
      <c r="AH16" s="483"/>
      <c r="AI16" s="483"/>
      <c r="AJ16" s="767"/>
      <c r="AK16" s="766"/>
      <c r="AL16" s="483"/>
      <c r="AM16" s="483"/>
      <c r="AN16" s="767"/>
      <c r="AO16" s="766"/>
      <c r="AP16" s="483"/>
      <c r="AQ16" s="483"/>
      <c r="AR16" s="767"/>
    </row>
    <row r="17" spans="1:44">
      <c r="A17">
        <v>13</v>
      </c>
      <c r="B17" s="2" t="s">
        <v>341</v>
      </c>
      <c r="C17" s="2" t="s">
        <v>342</v>
      </c>
      <c r="D17" t="s">
        <v>343</v>
      </c>
      <c r="G17" s="483" t="s">
        <v>169</v>
      </c>
      <c r="H17" s="767" t="s">
        <v>169</v>
      </c>
      <c r="I17" s="766"/>
      <c r="J17" s="483"/>
      <c r="K17" s="483"/>
      <c r="L17" s="767"/>
      <c r="M17" s="766"/>
      <c r="N17" s="483"/>
      <c r="O17" s="483"/>
      <c r="P17" s="767"/>
      <c r="Q17" s="766"/>
      <c r="R17" s="483"/>
      <c r="S17" s="483"/>
      <c r="T17" s="767"/>
      <c r="U17" s="766"/>
      <c r="V17" s="483"/>
      <c r="W17" s="483"/>
      <c r="X17" s="767"/>
      <c r="Y17" s="766"/>
      <c r="Z17" s="483"/>
      <c r="AA17" s="483"/>
      <c r="AB17" s="767"/>
      <c r="AC17" s="766"/>
      <c r="AD17" s="483"/>
      <c r="AE17" s="483"/>
      <c r="AF17" s="767"/>
      <c r="AG17" s="766"/>
      <c r="AH17" s="483"/>
      <c r="AI17" s="483"/>
      <c r="AJ17" s="767"/>
      <c r="AK17" s="766"/>
      <c r="AL17" s="483"/>
      <c r="AM17" s="483"/>
      <c r="AN17" s="767"/>
      <c r="AO17" s="766"/>
      <c r="AP17" s="483"/>
      <c r="AQ17" s="483"/>
      <c r="AR17" s="767"/>
    </row>
    <row r="18" spans="1:44">
      <c r="A18">
        <v>14</v>
      </c>
      <c r="B18" s="2" t="s">
        <v>344</v>
      </c>
      <c r="C18" s="2" t="s">
        <v>345</v>
      </c>
      <c r="D18" t="s">
        <v>346</v>
      </c>
      <c r="G18" s="483" t="s">
        <v>169</v>
      </c>
      <c r="H18" s="767" t="s">
        <v>169</v>
      </c>
      <c r="I18" s="766"/>
      <c r="J18" s="483"/>
      <c r="K18" s="483"/>
      <c r="L18" s="767"/>
      <c r="M18" s="766"/>
      <c r="N18" s="483"/>
      <c r="O18" s="483"/>
      <c r="P18" s="767"/>
      <c r="Q18" s="766"/>
      <c r="R18" s="483"/>
      <c r="S18" s="483"/>
      <c r="T18" s="767"/>
      <c r="U18" s="766"/>
      <c r="V18" s="483"/>
      <c r="W18" s="483"/>
      <c r="X18" s="767"/>
      <c r="Y18" s="766"/>
      <c r="Z18" s="483"/>
      <c r="AA18" s="483"/>
      <c r="AB18" s="767"/>
      <c r="AC18" s="766"/>
      <c r="AD18" s="483"/>
      <c r="AE18" s="483"/>
      <c r="AF18" s="767"/>
      <c r="AG18" s="766"/>
      <c r="AH18" s="483"/>
      <c r="AI18" s="483"/>
      <c r="AJ18" s="767"/>
      <c r="AK18" s="766"/>
      <c r="AL18" s="483"/>
      <c r="AM18" s="483"/>
      <c r="AN18" s="767"/>
      <c r="AO18" s="766"/>
      <c r="AP18" s="483"/>
      <c r="AQ18" s="483"/>
      <c r="AR18" s="767"/>
    </row>
    <row r="19" spans="1:44">
      <c r="A19">
        <v>15</v>
      </c>
      <c r="B19" s="2" t="s">
        <v>347</v>
      </c>
      <c r="C19" s="2" t="s">
        <v>348</v>
      </c>
      <c r="D19" t="s">
        <v>349</v>
      </c>
      <c r="G19" s="483" t="s">
        <v>169</v>
      </c>
      <c r="H19" s="767" t="s">
        <v>169</v>
      </c>
      <c r="I19" s="766"/>
      <c r="J19" s="483"/>
      <c r="K19" s="483"/>
      <c r="L19" s="767"/>
      <c r="M19" s="766"/>
      <c r="N19" s="483"/>
      <c r="O19" s="483"/>
      <c r="P19" s="767"/>
      <c r="Q19" s="766"/>
      <c r="R19" s="483"/>
      <c r="S19" s="483"/>
      <c r="T19" s="767"/>
      <c r="U19" s="766"/>
      <c r="V19" s="483"/>
      <c r="W19" s="483"/>
      <c r="X19" s="767"/>
      <c r="Y19" s="766"/>
      <c r="Z19" s="483"/>
      <c r="AA19" s="483"/>
      <c r="AB19" s="767"/>
      <c r="AC19" s="766"/>
      <c r="AD19" s="483"/>
      <c r="AE19" s="483"/>
      <c r="AF19" s="767"/>
      <c r="AG19" s="766"/>
      <c r="AH19" s="483"/>
      <c r="AI19" s="483"/>
      <c r="AJ19" s="767"/>
      <c r="AK19" s="766"/>
      <c r="AL19" s="483"/>
      <c r="AM19" s="483"/>
      <c r="AN19" s="767"/>
      <c r="AO19" s="766"/>
      <c r="AP19" s="483"/>
      <c r="AQ19" s="483"/>
      <c r="AR19" s="767"/>
    </row>
    <row r="20" spans="1:44">
      <c r="A20">
        <v>16</v>
      </c>
      <c r="B20" s="2" t="s">
        <v>350</v>
      </c>
      <c r="C20" s="2" t="s">
        <v>351</v>
      </c>
      <c r="D20" t="s">
        <v>352</v>
      </c>
      <c r="G20" s="483" t="s">
        <v>180</v>
      </c>
      <c r="H20" s="767" t="s">
        <v>169</v>
      </c>
      <c r="I20" s="766"/>
      <c r="J20" s="483"/>
      <c r="K20" s="483"/>
      <c r="L20" s="767"/>
      <c r="M20" s="766"/>
      <c r="N20" s="483"/>
      <c r="O20" s="483"/>
      <c r="P20" s="767"/>
      <c r="Q20" s="766"/>
      <c r="R20" s="483"/>
      <c r="S20" s="483"/>
      <c r="T20" s="767"/>
      <c r="U20" s="766"/>
      <c r="V20" s="483"/>
      <c r="W20" s="483"/>
      <c r="X20" s="767"/>
      <c r="Y20" s="766"/>
      <c r="Z20" s="483"/>
      <c r="AA20" s="483"/>
      <c r="AB20" s="767"/>
      <c r="AC20" s="766"/>
      <c r="AD20" s="483"/>
      <c r="AE20" s="483"/>
      <c r="AF20" s="767"/>
      <c r="AG20" s="766"/>
      <c r="AH20" s="483"/>
      <c r="AI20" s="483"/>
      <c r="AJ20" s="767"/>
      <c r="AK20" s="766"/>
      <c r="AL20" s="483"/>
      <c r="AM20" s="483"/>
      <c r="AN20" s="767"/>
      <c r="AO20" s="766"/>
      <c r="AP20" s="483"/>
      <c r="AQ20" s="483"/>
      <c r="AR20" s="767"/>
    </row>
    <row r="21" spans="1:44">
      <c r="H21" s="767"/>
      <c r="I21" s="766"/>
      <c r="J21" s="483"/>
      <c r="K21" s="483"/>
      <c r="L21" s="767"/>
      <c r="M21" s="766"/>
      <c r="N21" s="483"/>
      <c r="O21" s="483"/>
      <c r="P21" s="767"/>
      <c r="Q21" s="766"/>
      <c r="R21" s="483"/>
      <c r="S21" s="483"/>
      <c r="T21" s="767"/>
      <c r="U21" s="766"/>
      <c r="V21" s="483"/>
      <c r="W21" s="483"/>
      <c r="X21" s="767"/>
      <c r="Y21" s="766"/>
      <c r="Z21" s="483"/>
      <c r="AA21" s="483"/>
      <c r="AB21" s="767"/>
      <c r="AC21" s="766"/>
      <c r="AD21" s="483"/>
      <c r="AE21" s="483"/>
      <c r="AF21" s="767"/>
      <c r="AG21" s="766"/>
      <c r="AH21" s="483"/>
      <c r="AI21" s="483"/>
      <c r="AJ21" s="767"/>
      <c r="AK21" s="766"/>
      <c r="AL21" s="483"/>
      <c r="AM21" s="483"/>
      <c r="AN21" s="767"/>
      <c r="AO21" s="766"/>
      <c r="AP21" s="483"/>
      <c r="AQ21" s="483"/>
      <c r="AR21" s="767"/>
    </row>
    <row r="22" spans="1:44" s="702" customFormat="1" ht="23.25">
      <c r="A22" s="2075" t="s">
        <v>278</v>
      </c>
      <c r="B22" s="2076"/>
      <c r="C22" s="2076"/>
      <c r="D22" s="2076"/>
      <c r="E22" s="2029">
        <f>COUNTIFS(E5:E20,#REF!)</f>
        <v>0</v>
      </c>
      <c r="F22" s="2030"/>
      <c r="G22" s="2030">
        <f>COUNTIFS(G5:G20,G5)</f>
        <v>12</v>
      </c>
      <c r="H22" s="2030">
        <f>COUNTIFS(H5:H20,H6)</f>
        <v>11</v>
      </c>
      <c r="I22" s="2029">
        <f>COUNTIFS(I5:I20,#REF!)</f>
        <v>0</v>
      </c>
      <c r="J22" s="2030"/>
      <c r="K22" s="2030">
        <f t="shared" ref="K22" si="19">COUNTIFS(K5:K20,K5)</f>
        <v>0</v>
      </c>
      <c r="L22" s="1325"/>
      <c r="M22" s="2029">
        <f>COUNTIFS(M5:M20,#REF!)</f>
        <v>0</v>
      </c>
      <c r="N22" s="2030"/>
      <c r="O22" s="2030">
        <f t="shared" ref="O22:AQ22" si="20">COUNTIFS(O5:O20,O5)</f>
        <v>0</v>
      </c>
      <c r="P22" s="1325"/>
      <c r="Q22" s="2029">
        <f>COUNTIFS(Q5:Q20,#REF!)</f>
        <v>0</v>
      </c>
      <c r="R22" s="2030"/>
      <c r="S22" s="2030">
        <f t="shared" si="20"/>
        <v>0</v>
      </c>
      <c r="T22" s="1325"/>
      <c r="U22" s="2029">
        <f>COUNTIFS(U5:U20,#REF!)</f>
        <v>0</v>
      </c>
      <c r="V22" s="2030"/>
      <c r="W22" s="2030">
        <f t="shared" si="20"/>
        <v>0</v>
      </c>
      <c r="X22" s="1325"/>
      <c r="Y22" s="2029">
        <f>COUNTIFS(Y5:Y20,#REF!)</f>
        <v>0</v>
      </c>
      <c r="Z22" s="2030"/>
      <c r="AA22" s="2030">
        <f t="shared" si="20"/>
        <v>0</v>
      </c>
      <c r="AB22" s="1325"/>
      <c r="AC22" s="2029">
        <f>COUNTIFS(AC5:AC20,#REF!)</f>
        <v>0</v>
      </c>
      <c r="AD22" s="2030"/>
      <c r="AE22" s="2030">
        <f t="shared" si="20"/>
        <v>0</v>
      </c>
      <c r="AF22" s="1325"/>
      <c r="AG22" s="2029">
        <f>COUNTIFS(AG5:AG20,#REF!)</f>
        <v>0</v>
      </c>
      <c r="AH22" s="2030"/>
      <c r="AI22" s="2030">
        <f t="shared" si="20"/>
        <v>0</v>
      </c>
      <c r="AJ22" s="1325"/>
      <c r="AK22" s="2029">
        <f>COUNTIFS(AK5:AK20,#REF!)</f>
        <v>0</v>
      </c>
      <c r="AL22" s="2030"/>
      <c r="AM22" s="2030">
        <f t="shared" si="20"/>
        <v>0</v>
      </c>
      <c r="AN22" s="1325"/>
      <c r="AO22" s="2029">
        <f>COUNTIFS(AO5:AO20,#REF!)</f>
        <v>0</v>
      </c>
      <c r="AP22" s="2030"/>
      <c r="AQ22" s="2030">
        <f t="shared" si="20"/>
        <v>0</v>
      </c>
      <c r="AR22" s="1325"/>
    </row>
    <row r="23" spans="1:44" ht="30">
      <c r="E23" s="1095" t="s">
        <v>132</v>
      </c>
      <c r="F23" s="1396">
        <f>MAX(E22:H22)</f>
        <v>12</v>
      </c>
      <c r="I23" s="1095" t="s">
        <v>132</v>
      </c>
      <c r="J23" s="1396">
        <f t="shared" ref="J23" si="21">MAX(I22:L22)</f>
        <v>0</v>
      </c>
      <c r="K23" s="483"/>
      <c r="L23" s="483"/>
      <c r="M23" s="1095" t="s">
        <v>132</v>
      </c>
      <c r="N23" s="1396">
        <f t="shared" ref="N23" si="22">MAX(M22:P22)</f>
        <v>0</v>
      </c>
      <c r="O23" s="483"/>
      <c r="P23" s="483"/>
      <c r="Q23" s="1095" t="s">
        <v>132</v>
      </c>
      <c r="R23" s="1396">
        <f t="shared" ref="R23" si="23">MAX(Q22:T22)</f>
        <v>0</v>
      </c>
      <c r="S23" s="483"/>
      <c r="T23" s="483"/>
      <c r="U23" s="1095" t="s">
        <v>132</v>
      </c>
      <c r="V23" s="1396">
        <f t="shared" ref="V23" si="24">MAX(U22:X22)</f>
        <v>0</v>
      </c>
      <c r="W23" s="483"/>
      <c r="X23" s="483"/>
      <c r="Y23" s="1095" t="s">
        <v>132</v>
      </c>
      <c r="Z23" s="1396">
        <f t="shared" ref="Z23" si="25">MAX(Y22:AB22)</f>
        <v>0</v>
      </c>
      <c r="AA23" s="483"/>
      <c r="AB23" s="483"/>
      <c r="AC23" s="1095" t="s">
        <v>132</v>
      </c>
      <c r="AD23" s="1396">
        <f t="shared" ref="AD23" si="26">MAX(AC22:AF22)</f>
        <v>0</v>
      </c>
      <c r="AE23" s="483"/>
      <c r="AF23" s="483"/>
      <c r="AG23" s="1095" t="s">
        <v>132</v>
      </c>
      <c r="AH23" s="1396">
        <f t="shared" ref="AH23" si="27">MAX(AG22:AJ22)</f>
        <v>0</v>
      </c>
      <c r="AI23" s="483"/>
      <c r="AJ23" s="483"/>
      <c r="AK23" s="1095" t="s">
        <v>132</v>
      </c>
      <c r="AL23" s="1396">
        <f t="shared" ref="AL23" si="28">MAX(AK22:AN22)</f>
        <v>0</v>
      </c>
      <c r="AM23" s="483"/>
      <c r="AN23" s="483"/>
      <c r="AO23" s="1095" t="s">
        <v>132</v>
      </c>
      <c r="AP23" s="1396">
        <f t="shared" ref="AP23" si="29">MAX(AO22:AR22)</f>
        <v>0</v>
      </c>
      <c r="AQ23" s="483"/>
      <c r="AR23" s="483"/>
    </row>
  </sheetData>
  <mergeCells count="22">
    <mergeCell ref="A22:D22"/>
    <mergeCell ref="E2:H2"/>
    <mergeCell ref="I1:L1"/>
    <mergeCell ref="E1:H1"/>
    <mergeCell ref="B4:C4"/>
    <mergeCell ref="I2:L2"/>
    <mergeCell ref="M2:P2"/>
    <mergeCell ref="Q2:T2"/>
    <mergeCell ref="U2:X2"/>
    <mergeCell ref="Y2:AB2"/>
    <mergeCell ref="M1:P1"/>
    <mergeCell ref="Q1:T1"/>
    <mergeCell ref="U1:X1"/>
    <mergeCell ref="AK2:AN2"/>
    <mergeCell ref="AO2:AR2"/>
    <mergeCell ref="AC2:AF2"/>
    <mergeCell ref="AG2:AJ2"/>
    <mergeCell ref="Y1:AB1"/>
    <mergeCell ref="AC1:AF1"/>
    <mergeCell ref="AG1:AJ1"/>
    <mergeCell ref="AK1:AN1"/>
    <mergeCell ref="AO1:AR1"/>
  </mergeCells>
  <conditionalFormatting sqref="E24:E1048576 E1:E22 G4:G1048576 I1:I22 K4:K23 M1:M22 Q1:Q22 U1:U22 Y1:Y22 AC1:AC22 AG1:AG22 AK1:AK22 AO1:AO22 O4:O23 S4:S23 W4:W23 AA4:AA23 AE4:AE23 AI4:AI23 AM4:AM23 AQ4:AQ23 H22">
    <cfRule type="cellIs" dxfId="617" priority="31" operator="equal">
      <formula>"n"</formula>
    </cfRule>
  </conditionalFormatting>
  <conditionalFormatting sqref="E24:E1048576 E1:E22 I1:I22 M1:M22 Q1:Q22 U1:U22 Y1:Y22 AC1:AC22 AG1:AG22 AK1:AK22 AO1:AO22">
    <cfRule type="cellIs" dxfId="616" priority="30" operator="equal">
      <formula>#REF!</formula>
    </cfRule>
  </conditionalFormatting>
  <conditionalFormatting sqref="K22 O22 S22 W22 AA22 AE22 AI22 AM22 AQ22 G22:H22">
    <cfRule type="cellIs" dxfId="615" priority="29" operator="equal">
      <formula>"n"</formula>
    </cfRule>
  </conditionalFormatting>
  <conditionalFormatting sqref="K22 O22 S22 W22 AA22 AE22 AI22 AM22 AQ22 G22:H22">
    <cfRule type="cellIs" dxfId="614" priority="28" operator="equal">
      <formula>#REF!</formula>
    </cfRule>
  </conditionalFormatting>
  <conditionalFormatting sqref="G1 K1 O1 S1 W1 AA1 AE1 AI1 AM1 AQ1">
    <cfRule type="cellIs" dxfId="613" priority="23" operator="equal">
      <formula>"n"</formula>
    </cfRule>
  </conditionalFormatting>
  <conditionalFormatting sqref="G1 G4:G1048576 K1 K4:K23 O1 S1 W1 AA1 AE1 AI1 AM1 AQ1 O4:O23 S4:S23 W4:W23 AA4:AA23 AE4:AE23 AI4:AI23 AM4:AM23 AQ4:AQ23 H22">
    <cfRule type="cellIs" dxfId="612" priority="22" operator="equal">
      <formula>"y"</formula>
    </cfRule>
  </conditionalFormatting>
  <conditionalFormatting sqref="E23 I23 M23 Q23 U23 Y23 AC23 AG23 AK23 AO23">
    <cfRule type="cellIs" dxfId="611" priority="11" operator="equal">
      <formula>"n"</formula>
    </cfRule>
  </conditionalFormatting>
  <conditionalFormatting sqref="E23 I23 M23 Q23 U23 Y23 AC23 AG23 AK23 AO23">
    <cfRule type="cellIs" dxfId="610" priority="10" operator="equal">
      <formula>#REF!</formula>
    </cfRule>
  </conditionalFormatting>
  <conditionalFormatting sqref="G3:H3 K3:L3 O3:P3 S3:T3 W3:X3 AA3:AB3 AE3:AF3 AI3:AJ3 AM3:AN3 AQ3:AR3">
    <cfRule type="cellIs" dxfId="609" priority="3" operator="equal">
      <formula>"n"</formula>
    </cfRule>
  </conditionalFormatting>
  <conditionalFormatting sqref="G3:H3 K3:L3 O3:P3 S3:T3 W3:X3 AA3:AB3 AE3:AF3 AI3:AJ3 AM3:AN3 AQ3:AR3">
    <cfRule type="cellIs" dxfId="608" priority="2" operator="equal">
      <formula>"y"</formula>
    </cfRule>
  </conditionalFormatting>
  <conditionalFormatting sqref="H5:H20">
    <cfRule type="cellIs" dxfId="607" priority="1" operator="equal">
      <formula>"y"</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B870-5F2D-4F63-BCA8-25E590664939}">
  <dimension ref="A1:X39"/>
  <sheetViews>
    <sheetView workbookViewId="0">
      <selection activeCell="Y21" sqref="Y21"/>
    </sheetView>
  </sheetViews>
  <sheetFormatPr defaultRowHeight="14.45"/>
  <cols>
    <col min="2" max="2" width="16" style="2" customWidth="1"/>
    <col min="3" max="3" width="25.28515625" style="2" customWidth="1"/>
    <col min="5" max="5" width="9.140625" style="766" hidden="1" customWidth="1"/>
    <col min="6" max="8" width="9.140625" style="483" hidden="1" customWidth="1"/>
    <col min="9" max="9" width="8.85546875" style="766" hidden="1" customWidth="1"/>
    <col min="10" max="11" width="9.140625" style="483" hidden="1" customWidth="1"/>
    <col min="12" max="12" width="9.140625" style="767" hidden="1" customWidth="1"/>
    <col min="13" max="16" width="9.140625" hidden="1" customWidth="1"/>
    <col min="17" max="17" width="0" style="766" hidden="1" customWidth="1"/>
    <col min="18" max="19" width="0" style="483" hidden="1" customWidth="1"/>
    <col min="20" max="20" width="0" style="767" hidden="1" customWidth="1"/>
  </cols>
  <sheetData>
    <row r="1" spans="1:24" ht="15">
      <c r="E1" s="2069" t="s">
        <v>353</v>
      </c>
      <c r="F1" s="2070"/>
      <c r="G1" s="2070"/>
      <c r="H1" s="2071"/>
      <c r="I1" s="2069" t="s">
        <v>354</v>
      </c>
      <c r="J1" s="2070"/>
      <c r="K1" s="2070"/>
      <c r="L1" s="2071"/>
      <c r="M1" s="2069" t="s">
        <v>355</v>
      </c>
      <c r="N1" s="2070"/>
      <c r="O1" s="2070"/>
      <c r="P1" s="2071"/>
      <c r="Q1" s="2069" t="s">
        <v>356</v>
      </c>
      <c r="R1" s="2070"/>
      <c r="S1" s="2070"/>
      <c r="T1" s="2071"/>
      <c r="U1" s="2069" t="s">
        <v>357</v>
      </c>
      <c r="V1" s="2070"/>
      <c r="W1" s="2070"/>
      <c r="X1" s="2071"/>
    </row>
    <row r="2" spans="1:24" s="1320" customFormat="1" ht="150">
      <c r="A2" s="1319"/>
      <c r="B2" s="2077" t="s">
        <v>290</v>
      </c>
      <c r="C2" s="2077"/>
      <c r="D2" s="1320" t="s">
        <v>291</v>
      </c>
      <c r="E2" s="1319" t="s">
        <v>292</v>
      </c>
      <c r="G2" s="1320" t="s">
        <v>289</v>
      </c>
      <c r="I2" s="1319" t="s">
        <v>292</v>
      </c>
      <c r="K2" s="1320" t="s">
        <v>358</v>
      </c>
      <c r="L2" s="1321" t="s">
        <v>359</v>
      </c>
      <c r="M2" s="1319" t="s">
        <v>292</v>
      </c>
      <c r="N2" s="1322" t="s">
        <v>360</v>
      </c>
      <c r="O2" s="1320" t="s">
        <v>361</v>
      </c>
      <c r="P2" s="1320" t="s">
        <v>362</v>
      </c>
      <c r="Q2" s="1319" t="s">
        <v>292</v>
      </c>
      <c r="R2" s="1322" t="s">
        <v>360</v>
      </c>
      <c r="S2" s="1320" t="s">
        <v>363</v>
      </c>
      <c r="T2" s="1321" t="s">
        <v>364</v>
      </c>
      <c r="U2" s="1319" t="s">
        <v>292</v>
      </c>
      <c r="V2" s="1322" t="s">
        <v>360</v>
      </c>
      <c r="W2" s="1320" t="s">
        <v>365</v>
      </c>
      <c r="X2" s="1321" t="s">
        <v>366</v>
      </c>
    </row>
    <row r="3" spans="1:24" ht="15">
      <c r="A3">
        <v>1</v>
      </c>
      <c r="B3" s="2" t="s">
        <v>367</v>
      </c>
      <c r="C3" s="2" t="s">
        <v>368</v>
      </c>
      <c r="D3" t="s">
        <v>369</v>
      </c>
      <c r="E3" s="766" t="str">
        <f>G3</f>
        <v>n</v>
      </c>
      <c r="G3" s="483" t="s">
        <v>180</v>
      </c>
      <c r="I3" s="766" t="str">
        <f>K3</f>
        <v>n</v>
      </c>
      <c r="K3" s="483" t="s">
        <v>180</v>
      </c>
      <c r="M3" s="766"/>
      <c r="N3" s="483"/>
      <c r="O3" s="483"/>
      <c r="P3" s="483" t="s">
        <v>180</v>
      </c>
      <c r="S3" s="483" t="s">
        <v>169</v>
      </c>
      <c r="T3" s="767" t="s">
        <v>169</v>
      </c>
      <c r="U3" s="766"/>
      <c r="W3" t="s">
        <v>180</v>
      </c>
      <c r="X3" s="767" t="s">
        <v>169</v>
      </c>
    </row>
    <row r="4" spans="1:24" ht="15">
      <c r="A4">
        <v>2</v>
      </c>
      <c r="B4" s="2" t="s">
        <v>370</v>
      </c>
      <c r="C4" s="2" t="s">
        <v>371</v>
      </c>
      <c r="D4" t="s">
        <v>372</v>
      </c>
      <c r="E4" s="766" t="str">
        <f t="shared" ref="E4:E30" si="0">G4</f>
        <v>y</v>
      </c>
      <c r="G4" s="483" t="s">
        <v>169</v>
      </c>
      <c r="I4" s="766" t="str">
        <f t="shared" ref="I4:I30" si="1">K4</f>
        <v>y</v>
      </c>
      <c r="K4" s="483" t="s">
        <v>169</v>
      </c>
      <c r="M4" s="766"/>
      <c r="N4" s="483"/>
      <c r="O4" s="483"/>
      <c r="P4" s="483" t="s">
        <v>169</v>
      </c>
      <c r="R4" s="483" t="s">
        <v>169</v>
      </c>
      <c r="S4" s="483" t="s">
        <v>169</v>
      </c>
      <c r="T4" s="767" t="s">
        <v>180</v>
      </c>
      <c r="U4" s="766"/>
      <c r="W4" t="s">
        <v>180</v>
      </c>
      <c r="X4" s="767" t="s">
        <v>169</v>
      </c>
    </row>
    <row r="5" spans="1:24" ht="15">
      <c r="A5">
        <v>3</v>
      </c>
      <c r="B5" s="2" t="s">
        <v>306</v>
      </c>
      <c r="C5" s="2" t="s">
        <v>373</v>
      </c>
      <c r="D5" t="s">
        <v>308</v>
      </c>
      <c r="E5" s="766" t="str">
        <f t="shared" si="0"/>
        <v>n</v>
      </c>
      <c r="G5" s="483" t="s">
        <v>180</v>
      </c>
      <c r="I5" s="766" t="str">
        <f t="shared" si="1"/>
        <v>n</v>
      </c>
      <c r="K5" s="483" t="s">
        <v>180</v>
      </c>
      <c r="M5" s="766"/>
      <c r="N5" s="483"/>
      <c r="O5" s="483"/>
      <c r="P5" s="483"/>
      <c r="R5" s="483" t="s">
        <v>169</v>
      </c>
      <c r="T5" s="767" t="s">
        <v>180</v>
      </c>
      <c r="U5" s="766"/>
      <c r="W5" t="s">
        <v>180</v>
      </c>
      <c r="X5" s="767" t="s">
        <v>180</v>
      </c>
    </row>
    <row r="6" spans="1:24" ht="15">
      <c r="A6">
        <v>4</v>
      </c>
      <c r="B6" s="2" t="s">
        <v>374</v>
      </c>
      <c r="C6" s="2" t="s">
        <v>375</v>
      </c>
      <c r="D6" t="s">
        <v>376</v>
      </c>
      <c r="E6" s="766" t="str">
        <f t="shared" si="0"/>
        <v>n</v>
      </c>
      <c r="G6" s="483" t="s">
        <v>180</v>
      </c>
      <c r="I6" s="766" t="str">
        <f t="shared" si="1"/>
        <v>n</v>
      </c>
      <c r="K6" s="483" t="s">
        <v>180</v>
      </c>
      <c r="M6" s="766"/>
      <c r="N6" s="483"/>
      <c r="O6" s="483"/>
      <c r="P6" s="483"/>
      <c r="T6" s="767" t="s">
        <v>180</v>
      </c>
      <c r="U6" s="766"/>
      <c r="W6" t="s">
        <v>180</v>
      </c>
      <c r="X6" s="767" t="s">
        <v>180</v>
      </c>
    </row>
    <row r="7" spans="1:24" ht="45">
      <c r="A7">
        <v>5</v>
      </c>
      <c r="B7" s="2" t="s">
        <v>309</v>
      </c>
      <c r="C7" s="2" t="s">
        <v>377</v>
      </c>
      <c r="D7" t="s">
        <v>311</v>
      </c>
      <c r="E7" s="766" t="str">
        <f t="shared" si="0"/>
        <v>y</v>
      </c>
      <c r="G7" s="483" t="s">
        <v>169</v>
      </c>
      <c r="I7" s="766" t="str">
        <f t="shared" si="1"/>
        <v>y</v>
      </c>
      <c r="K7" s="483" t="s">
        <v>169</v>
      </c>
      <c r="L7" s="767" t="s">
        <v>169</v>
      </c>
      <c r="M7" s="766"/>
      <c r="N7" s="483"/>
      <c r="O7" s="483" t="s">
        <v>169</v>
      </c>
      <c r="P7" s="483" t="s">
        <v>169</v>
      </c>
      <c r="R7" s="483" t="s">
        <v>169</v>
      </c>
      <c r="T7" s="767" t="s">
        <v>169</v>
      </c>
      <c r="U7" s="766"/>
      <c r="W7" t="s">
        <v>169</v>
      </c>
      <c r="X7" s="767" t="s">
        <v>169</v>
      </c>
    </row>
    <row r="8" spans="1:24" ht="15">
      <c r="A8">
        <v>6</v>
      </c>
      <c r="B8" s="2" t="s">
        <v>312</v>
      </c>
      <c r="C8" s="2" t="s">
        <v>378</v>
      </c>
      <c r="D8" t="s">
        <v>314</v>
      </c>
      <c r="E8" s="766" t="str">
        <f t="shared" si="0"/>
        <v>n</v>
      </c>
      <c r="G8" s="483" t="s">
        <v>180</v>
      </c>
      <c r="I8" s="766" t="str">
        <f t="shared" si="1"/>
        <v>n</v>
      </c>
      <c r="K8" s="483" t="s">
        <v>180</v>
      </c>
      <c r="M8" s="766"/>
      <c r="N8" s="483"/>
      <c r="O8" s="483"/>
      <c r="P8" s="483"/>
      <c r="T8" s="767" t="s">
        <v>180</v>
      </c>
      <c r="U8" s="766"/>
      <c r="W8" t="s">
        <v>180</v>
      </c>
      <c r="X8" s="767" t="s">
        <v>180</v>
      </c>
    </row>
    <row r="9" spans="1:24" ht="60">
      <c r="A9">
        <v>7</v>
      </c>
      <c r="B9" s="2" t="s">
        <v>315</v>
      </c>
      <c r="C9" s="2" t="s">
        <v>379</v>
      </c>
      <c r="D9" t="s">
        <v>317</v>
      </c>
      <c r="E9" s="766" t="str">
        <f t="shared" si="0"/>
        <v>y</v>
      </c>
      <c r="G9" s="483" t="s">
        <v>169</v>
      </c>
      <c r="I9" s="766" t="str">
        <f t="shared" si="1"/>
        <v>n</v>
      </c>
      <c r="K9" s="483" t="s">
        <v>180</v>
      </c>
      <c r="L9" s="767" t="s">
        <v>169</v>
      </c>
      <c r="M9" s="766"/>
      <c r="N9" s="483"/>
      <c r="O9" s="483"/>
      <c r="P9" s="483" t="s">
        <v>169</v>
      </c>
      <c r="R9" s="483" t="s">
        <v>169</v>
      </c>
      <c r="S9" s="483" t="s">
        <v>169</v>
      </c>
      <c r="T9" s="767" t="s">
        <v>169</v>
      </c>
      <c r="U9" s="766"/>
      <c r="W9" t="s">
        <v>180</v>
      </c>
      <c r="X9" s="767" t="s">
        <v>169</v>
      </c>
    </row>
    <row r="10" spans="1:24" ht="15">
      <c r="A10">
        <v>8</v>
      </c>
      <c r="B10" s="2" t="s">
        <v>254</v>
      </c>
      <c r="C10" s="2" t="s">
        <v>380</v>
      </c>
      <c r="D10" t="s">
        <v>381</v>
      </c>
      <c r="E10" s="766" t="str">
        <f t="shared" si="0"/>
        <v>n</v>
      </c>
      <c r="G10" s="483" t="s">
        <v>180</v>
      </c>
      <c r="I10" s="766" t="str">
        <f t="shared" si="1"/>
        <v>y</v>
      </c>
      <c r="K10" s="483" t="s">
        <v>169</v>
      </c>
      <c r="M10" s="766"/>
      <c r="N10" s="483"/>
      <c r="O10" s="483"/>
      <c r="P10" s="483" t="s">
        <v>169</v>
      </c>
      <c r="R10" s="483" t="s">
        <v>169</v>
      </c>
      <c r="S10" s="483" t="s">
        <v>169</v>
      </c>
      <c r="T10" s="767" t="s">
        <v>169</v>
      </c>
      <c r="U10" s="766"/>
      <c r="W10" t="s">
        <v>180</v>
      </c>
      <c r="X10" s="767" t="s">
        <v>180</v>
      </c>
    </row>
    <row r="11" spans="1:24" ht="15">
      <c r="A11">
        <v>9</v>
      </c>
      <c r="B11" s="2" t="s">
        <v>318</v>
      </c>
      <c r="C11" s="2" t="s">
        <v>382</v>
      </c>
      <c r="D11" t="s">
        <v>320</v>
      </c>
      <c r="E11" s="766" t="str">
        <f t="shared" si="0"/>
        <v>n</v>
      </c>
      <c r="G11" s="483" t="s">
        <v>180</v>
      </c>
      <c r="I11" s="766" t="str">
        <f t="shared" si="1"/>
        <v>n</v>
      </c>
      <c r="K11" s="483" t="s">
        <v>180</v>
      </c>
      <c r="L11" s="767" t="s">
        <v>169</v>
      </c>
      <c r="M11" s="766"/>
      <c r="N11" s="483"/>
      <c r="O11" s="483"/>
      <c r="P11" s="483"/>
      <c r="T11" s="767" t="s">
        <v>180</v>
      </c>
      <c r="U11" s="766"/>
      <c r="W11" t="s">
        <v>180</v>
      </c>
      <c r="X11" s="767" t="s">
        <v>180</v>
      </c>
    </row>
    <row r="12" spans="1:24" ht="15">
      <c r="A12">
        <v>10</v>
      </c>
      <c r="B12" s="2" t="s">
        <v>383</v>
      </c>
      <c r="C12" s="2" t="s">
        <v>384</v>
      </c>
      <c r="D12" t="s">
        <v>385</v>
      </c>
      <c r="E12" s="766" t="str">
        <f t="shared" si="0"/>
        <v>y</v>
      </c>
      <c r="G12" s="483" t="s">
        <v>169</v>
      </c>
      <c r="I12" s="766" t="str">
        <f t="shared" si="1"/>
        <v>n</v>
      </c>
      <c r="K12" s="483" t="s">
        <v>180</v>
      </c>
      <c r="L12" s="767" t="s">
        <v>169</v>
      </c>
      <c r="M12" s="766"/>
      <c r="N12" s="483"/>
      <c r="O12" s="483"/>
      <c r="P12" s="483" t="s">
        <v>169</v>
      </c>
      <c r="T12" s="767" t="s">
        <v>180</v>
      </c>
      <c r="U12" s="766"/>
      <c r="W12" t="s">
        <v>180</v>
      </c>
      <c r="X12" s="767" t="s">
        <v>180</v>
      </c>
    </row>
    <row r="13" spans="1:24" ht="15">
      <c r="A13">
        <v>11</v>
      </c>
      <c r="B13" s="2" t="s">
        <v>321</v>
      </c>
      <c r="C13" s="2" t="s">
        <v>386</v>
      </c>
      <c r="D13" t="s">
        <v>323</v>
      </c>
      <c r="E13" s="766" t="str">
        <f t="shared" si="0"/>
        <v>n</v>
      </c>
      <c r="G13" s="483" t="s">
        <v>180</v>
      </c>
      <c r="I13" s="766" t="str">
        <f t="shared" si="1"/>
        <v>n</v>
      </c>
      <c r="K13" s="483" t="s">
        <v>180</v>
      </c>
      <c r="M13" s="766"/>
      <c r="N13" s="483"/>
      <c r="O13" s="483"/>
      <c r="P13" s="483"/>
      <c r="T13" s="767" t="s">
        <v>180</v>
      </c>
      <c r="U13" s="766"/>
      <c r="W13" t="s">
        <v>180</v>
      </c>
      <c r="X13" s="767" t="s">
        <v>180</v>
      </c>
    </row>
    <row r="14" spans="1:24" ht="15">
      <c r="A14">
        <v>12</v>
      </c>
      <c r="B14" s="2" t="s">
        <v>75</v>
      </c>
      <c r="C14" s="2" t="s">
        <v>324</v>
      </c>
      <c r="D14" t="s">
        <v>325</v>
      </c>
      <c r="E14" s="766" t="str">
        <f t="shared" si="0"/>
        <v>n</v>
      </c>
      <c r="G14" s="483" t="s">
        <v>180</v>
      </c>
      <c r="I14" s="766" t="str">
        <f t="shared" si="1"/>
        <v>n</v>
      </c>
      <c r="K14" s="483" t="s">
        <v>180</v>
      </c>
      <c r="L14" s="767" t="s">
        <v>169</v>
      </c>
      <c r="M14" s="766"/>
      <c r="N14" s="483"/>
      <c r="O14" s="483" t="s">
        <v>169</v>
      </c>
      <c r="P14" s="483"/>
      <c r="R14" s="483" t="s">
        <v>169</v>
      </c>
      <c r="T14" s="767" t="s">
        <v>169</v>
      </c>
      <c r="U14" s="766"/>
      <c r="W14" t="s">
        <v>180</v>
      </c>
      <c r="X14" s="767" t="s">
        <v>180</v>
      </c>
    </row>
    <row r="15" spans="1:24" ht="15">
      <c r="A15">
        <v>13</v>
      </c>
      <c r="B15" s="2" t="s">
        <v>326</v>
      </c>
      <c r="C15" s="2" t="s">
        <v>387</v>
      </c>
      <c r="D15" t="s">
        <v>328</v>
      </c>
      <c r="E15" s="766" t="str">
        <f t="shared" si="0"/>
        <v>y</v>
      </c>
      <c r="G15" s="483" t="s">
        <v>169</v>
      </c>
      <c r="I15" s="766" t="str">
        <f t="shared" si="1"/>
        <v>y</v>
      </c>
      <c r="K15" s="483" t="s">
        <v>169</v>
      </c>
      <c r="L15" s="767" t="s">
        <v>169</v>
      </c>
      <c r="M15" s="766"/>
      <c r="N15" s="483"/>
      <c r="O15" s="483" t="s">
        <v>169</v>
      </c>
      <c r="P15" s="483"/>
      <c r="R15" s="483" t="s">
        <v>169</v>
      </c>
      <c r="T15" s="767" t="s">
        <v>180</v>
      </c>
      <c r="U15" s="766"/>
      <c r="W15" t="s">
        <v>180</v>
      </c>
      <c r="X15" s="767" t="s">
        <v>180</v>
      </c>
    </row>
    <row r="16" spans="1:24" ht="15">
      <c r="A16">
        <v>14</v>
      </c>
      <c r="B16" s="2" t="s">
        <v>388</v>
      </c>
      <c r="C16" s="2" t="s">
        <v>389</v>
      </c>
      <c r="D16" t="s">
        <v>390</v>
      </c>
      <c r="E16" s="766" t="str">
        <f t="shared" si="0"/>
        <v>n</v>
      </c>
      <c r="G16" s="483" t="s">
        <v>180</v>
      </c>
      <c r="I16" s="766" t="str">
        <f t="shared" si="1"/>
        <v>y</v>
      </c>
      <c r="K16" s="483" t="s">
        <v>169</v>
      </c>
      <c r="L16" s="767" t="s">
        <v>169</v>
      </c>
      <c r="M16" s="766"/>
      <c r="N16" s="483"/>
      <c r="O16" s="483" t="s">
        <v>169</v>
      </c>
      <c r="P16" s="483"/>
      <c r="R16" s="483" t="s">
        <v>169</v>
      </c>
      <c r="T16" s="767" t="s">
        <v>169</v>
      </c>
      <c r="U16" s="766"/>
      <c r="W16" t="s">
        <v>169</v>
      </c>
      <c r="X16" s="767" t="s">
        <v>169</v>
      </c>
    </row>
    <row r="17" spans="1:24" ht="15">
      <c r="A17">
        <v>15</v>
      </c>
      <c r="B17" s="2" t="s">
        <v>329</v>
      </c>
      <c r="C17" s="2" t="s">
        <v>330</v>
      </c>
      <c r="D17" t="s">
        <v>331</v>
      </c>
      <c r="E17" s="766" t="str">
        <f t="shared" si="0"/>
        <v>y</v>
      </c>
      <c r="G17" s="483" t="s">
        <v>169</v>
      </c>
      <c r="I17" s="766" t="str">
        <f t="shared" si="1"/>
        <v>y</v>
      </c>
      <c r="K17" s="483" t="s">
        <v>169</v>
      </c>
      <c r="L17" s="767" t="s">
        <v>169</v>
      </c>
      <c r="M17" s="766"/>
      <c r="N17" s="483"/>
      <c r="O17" s="483" t="s">
        <v>169</v>
      </c>
      <c r="P17" s="483" t="s">
        <v>169</v>
      </c>
      <c r="R17" s="483" t="s">
        <v>169</v>
      </c>
      <c r="S17" s="483" t="s">
        <v>169</v>
      </c>
      <c r="T17" s="767" t="s">
        <v>169</v>
      </c>
      <c r="U17" s="766"/>
      <c r="W17" t="s">
        <v>169</v>
      </c>
      <c r="X17" s="767" t="s">
        <v>180</v>
      </c>
    </row>
    <row r="18" spans="1:24" ht="15">
      <c r="A18">
        <v>16</v>
      </c>
      <c r="B18" s="2" t="s">
        <v>332</v>
      </c>
      <c r="C18" s="2" t="s">
        <v>333</v>
      </c>
      <c r="D18" t="s">
        <v>334</v>
      </c>
      <c r="E18" s="766" t="str">
        <f t="shared" si="0"/>
        <v>y</v>
      </c>
      <c r="G18" s="483" t="s">
        <v>169</v>
      </c>
      <c r="I18" s="766" t="str">
        <f t="shared" si="1"/>
        <v>y</v>
      </c>
      <c r="K18" s="483" t="s">
        <v>169</v>
      </c>
      <c r="L18" s="767" t="s">
        <v>169</v>
      </c>
      <c r="M18" s="766"/>
      <c r="N18" s="483"/>
      <c r="O18" s="483" t="s">
        <v>169</v>
      </c>
      <c r="P18" s="483" t="s">
        <v>169</v>
      </c>
      <c r="R18" s="483" t="s">
        <v>169</v>
      </c>
      <c r="S18" s="483" t="s">
        <v>169</v>
      </c>
      <c r="T18" s="767" t="s">
        <v>169</v>
      </c>
      <c r="U18" s="766"/>
      <c r="W18" t="s">
        <v>180</v>
      </c>
      <c r="X18" s="767" t="s">
        <v>180</v>
      </c>
    </row>
    <row r="19" spans="1:24" ht="15">
      <c r="A19">
        <v>17</v>
      </c>
      <c r="B19" s="2" t="s">
        <v>391</v>
      </c>
      <c r="C19" s="2" t="s">
        <v>392</v>
      </c>
      <c r="D19" t="s">
        <v>393</v>
      </c>
      <c r="E19" s="766" t="str">
        <f t="shared" si="0"/>
        <v>y</v>
      </c>
      <c r="G19" s="483" t="s">
        <v>169</v>
      </c>
      <c r="I19" s="766" t="str">
        <f t="shared" si="1"/>
        <v>y</v>
      </c>
      <c r="K19" s="483" t="s">
        <v>169</v>
      </c>
      <c r="L19" s="767" t="s">
        <v>169</v>
      </c>
      <c r="M19" s="766"/>
      <c r="N19" s="483"/>
      <c r="O19" s="483"/>
      <c r="P19" s="483" t="s">
        <v>169</v>
      </c>
      <c r="R19" s="483" t="s">
        <v>169</v>
      </c>
      <c r="T19" s="767" t="s">
        <v>169</v>
      </c>
      <c r="U19" s="766"/>
      <c r="W19" t="s">
        <v>180</v>
      </c>
      <c r="X19" s="767" t="s">
        <v>169</v>
      </c>
    </row>
    <row r="20" spans="1:24" ht="19.5" customHeight="1">
      <c r="A20">
        <v>18</v>
      </c>
      <c r="B20" s="2" t="s">
        <v>394</v>
      </c>
      <c r="C20" s="2" t="s">
        <v>395</v>
      </c>
      <c r="D20" t="s">
        <v>337</v>
      </c>
      <c r="E20" s="766" t="str">
        <f t="shared" si="0"/>
        <v>n</v>
      </c>
      <c r="G20" s="483" t="s">
        <v>180</v>
      </c>
      <c r="I20" s="766" t="str">
        <f t="shared" si="1"/>
        <v>n</v>
      </c>
      <c r="K20" s="483" t="s">
        <v>180</v>
      </c>
      <c r="M20" s="766"/>
      <c r="N20" s="483"/>
      <c r="O20" s="483"/>
      <c r="P20" s="483"/>
      <c r="R20" s="483" t="s">
        <v>169</v>
      </c>
      <c r="T20" s="767" t="s">
        <v>180</v>
      </c>
      <c r="U20" s="766"/>
      <c r="W20" t="s">
        <v>180</v>
      </c>
      <c r="X20" s="767" t="s">
        <v>180</v>
      </c>
    </row>
    <row r="21" spans="1:24" ht="15">
      <c r="A21">
        <v>19</v>
      </c>
      <c r="B21" s="2" t="s">
        <v>396</v>
      </c>
      <c r="C21" s="2" t="s">
        <v>397</v>
      </c>
      <c r="D21" t="s">
        <v>398</v>
      </c>
      <c r="E21" s="766" t="str">
        <f t="shared" si="0"/>
        <v>n</v>
      </c>
      <c r="G21" s="483" t="s">
        <v>180</v>
      </c>
      <c r="I21" s="766" t="str">
        <f t="shared" si="1"/>
        <v>n</v>
      </c>
      <c r="K21" s="483" t="s">
        <v>180</v>
      </c>
      <c r="M21" s="766"/>
      <c r="N21" s="483"/>
      <c r="O21" s="483"/>
      <c r="P21" s="483"/>
      <c r="T21" s="767" t="s">
        <v>180</v>
      </c>
      <c r="U21" s="766"/>
      <c r="W21" t="s">
        <v>180</v>
      </c>
      <c r="X21" s="767" t="s">
        <v>180</v>
      </c>
    </row>
    <row r="22" spans="1:24" ht="15">
      <c r="A22">
        <v>20</v>
      </c>
      <c r="B22" s="2" t="s">
        <v>338</v>
      </c>
      <c r="C22" s="2" t="s">
        <v>399</v>
      </c>
      <c r="D22" t="s">
        <v>340</v>
      </c>
      <c r="E22" s="766" t="str">
        <f t="shared" si="0"/>
        <v>y</v>
      </c>
      <c r="G22" s="483" t="s">
        <v>169</v>
      </c>
      <c r="I22" s="766" t="str">
        <f t="shared" si="1"/>
        <v>y</v>
      </c>
      <c r="K22" s="483" t="s">
        <v>169</v>
      </c>
      <c r="L22" s="767" t="s">
        <v>169</v>
      </c>
      <c r="M22" s="766"/>
      <c r="N22" s="483"/>
      <c r="O22" s="483" t="s">
        <v>169</v>
      </c>
      <c r="P22" s="483" t="s">
        <v>169</v>
      </c>
      <c r="R22" s="483" t="s">
        <v>169</v>
      </c>
      <c r="T22" s="767" t="s">
        <v>169</v>
      </c>
      <c r="U22" s="766"/>
      <c r="W22" t="s">
        <v>180</v>
      </c>
      <c r="X22" s="767" t="s">
        <v>169</v>
      </c>
    </row>
    <row r="23" spans="1:24" ht="15">
      <c r="A23">
        <v>21</v>
      </c>
      <c r="B23" s="2" t="s">
        <v>341</v>
      </c>
      <c r="C23" s="2" t="s">
        <v>400</v>
      </c>
      <c r="D23" t="s">
        <v>343</v>
      </c>
      <c r="E23" s="766" t="str">
        <f t="shared" si="0"/>
        <v>y</v>
      </c>
      <c r="G23" s="483" t="s">
        <v>169</v>
      </c>
      <c r="I23" s="766" t="str">
        <f t="shared" si="1"/>
        <v>y</v>
      </c>
      <c r="K23" s="483" t="s">
        <v>169</v>
      </c>
      <c r="L23" s="767" t="s">
        <v>169</v>
      </c>
      <c r="M23" s="766"/>
      <c r="N23" s="483"/>
      <c r="O23" s="483" t="s">
        <v>169</v>
      </c>
      <c r="P23" s="483"/>
      <c r="R23" s="483" t="s">
        <v>169</v>
      </c>
      <c r="S23" s="483" t="s">
        <v>169</v>
      </c>
      <c r="T23" s="767" t="s">
        <v>169</v>
      </c>
      <c r="U23" s="766"/>
      <c r="W23" t="s">
        <v>169</v>
      </c>
      <c r="X23" s="767" t="s">
        <v>169</v>
      </c>
    </row>
    <row r="24" spans="1:24" ht="15">
      <c r="A24">
        <v>22</v>
      </c>
      <c r="B24" s="2" t="s">
        <v>401</v>
      </c>
      <c r="C24" s="2" t="s">
        <v>402</v>
      </c>
      <c r="D24" t="s">
        <v>403</v>
      </c>
      <c r="E24" s="766" t="str">
        <f t="shared" si="0"/>
        <v>n</v>
      </c>
      <c r="G24" s="483" t="s">
        <v>180</v>
      </c>
      <c r="I24" s="766" t="str">
        <f t="shared" si="1"/>
        <v>y</v>
      </c>
      <c r="K24" s="483" t="s">
        <v>169</v>
      </c>
      <c r="L24" s="767" t="s">
        <v>169</v>
      </c>
      <c r="M24" s="766"/>
      <c r="N24" s="483"/>
      <c r="O24" s="483"/>
      <c r="P24" s="483"/>
      <c r="T24" s="767" t="s">
        <v>169</v>
      </c>
      <c r="U24" s="766"/>
      <c r="W24" t="s">
        <v>169</v>
      </c>
      <c r="X24" s="767" t="s">
        <v>180</v>
      </c>
    </row>
    <row r="25" spans="1:24" ht="15">
      <c r="A25">
        <v>23</v>
      </c>
      <c r="B25" s="2" t="s">
        <v>344</v>
      </c>
      <c r="C25" s="2" t="s">
        <v>404</v>
      </c>
      <c r="D25" t="s">
        <v>405</v>
      </c>
      <c r="E25" s="766" t="str">
        <f t="shared" si="0"/>
        <v>n</v>
      </c>
      <c r="G25" s="483" t="s">
        <v>180</v>
      </c>
      <c r="I25" s="766" t="str">
        <f t="shared" si="1"/>
        <v>n</v>
      </c>
      <c r="K25" s="483" t="s">
        <v>180</v>
      </c>
      <c r="M25" s="766"/>
      <c r="N25" s="483"/>
      <c r="O25" s="483"/>
      <c r="P25" s="483"/>
      <c r="T25" s="767" t="s">
        <v>180</v>
      </c>
      <c r="U25" s="766"/>
      <c r="W25" t="s">
        <v>180</v>
      </c>
      <c r="X25" s="767" t="s">
        <v>180</v>
      </c>
    </row>
    <row r="26" spans="1:24" ht="15">
      <c r="A26">
        <v>24</v>
      </c>
      <c r="B26" s="2" t="s">
        <v>344</v>
      </c>
      <c r="C26" s="2" t="s">
        <v>406</v>
      </c>
      <c r="D26" t="s">
        <v>346</v>
      </c>
      <c r="E26" s="766" t="str">
        <f t="shared" si="0"/>
        <v>y</v>
      </c>
      <c r="G26" s="483" t="s">
        <v>169</v>
      </c>
      <c r="I26" s="766" t="str">
        <f t="shared" si="1"/>
        <v>y</v>
      </c>
      <c r="K26" s="483" t="s">
        <v>169</v>
      </c>
      <c r="L26" s="767" t="s">
        <v>169</v>
      </c>
      <c r="M26" s="766"/>
      <c r="N26" s="483"/>
      <c r="O26" s="483" t="s">
        <v>169</v>
      </c>
      <c r="P26" s="483" t="s">
        <v>169</v>
      </c>
      <c r="S26" s="483" t="s">
        <v>169</v>
      </c>
      <c r="T26" s="767" t="s">
        <v>180</v>
      </c>
      <c r="U26" s="766"/>
      <c r="W26" t="s">
        <v>169</v>
      </c>
      <c r="X26" s="767" t="s">
        <v>169</v>
      </c>
    </row>
    <row r="27" spans="1:24" ht="15">
      <c r="A27">
        <v>25</v>
      </c>
      <c r="B27" s="2" t="s">
        <v>347</v>
      </c>
      <c r="C27" s="2" t="s">
        <v>407</v>
      </c>
      <c r="D27" t="s">
        <v>349</v>
      </c>
      <c r="E27" s="766" t="str">
        <f t="shared" si="0"/>
        <v>y</v>
      </c>
      <c r="G27" s="483" t="s">
        <v>169</v>
      </c>
      <c r="I27" s="766" t="str">
        <f t="shared" si="1"/>
        <v>y</v>
      </c>
      <c r="K27" s="483" t="s">
        <v>169</v>
      </c>
      <c r="L27" s="767" t="s">
        <v>169</v>
      </c>
      <c r="M27" s="766"/>
      <c r="N27" s="483"/>
      <c r="O27" s="483" t="s">
        <v>169</v>
      </c>
      <c r="P27" s="483"/>
      <c r="R27" s="483" t="s">
        <v>169</v>
      </c>
      <c r="T27" s="767" t="s">
        <v>180</v>
      </c>
      <c r="U27" s="766"/>
      <c r="W27" t="s">
        <v>169</v>
      </c>
      <c r="X27" s="767" t="s">
        <v>169</v>
      </c>
    </row>
    <row r="28" spans="1:24" ht="15">
      <c r="A28">
        <v>26</v>
      </c>
      <c r="B28" s="2" t="s">
        <v>408</v>
      </c>
      <c r="C28" s="2" t="s">
        <v>409</v>
      </c>
      <c r="D28" t="s">
        <v>410</v>
      </c>
      <c r="E28" s="766" t="str">
        <f t="shared" si="0"/>
        <v>y</v>
      </c>
      <c r="G28" s="483" t="s">
        <v>169</v>
      </c>
      <c r="I28" s="766" t="str">
        <f t="shared" si="1"/>
        <v>y</v>
      </c>
      <c r="K28" s="483" t="s">
        <v>169</v>
      </c>
      <c r="L28" s="767" t="s">
        <v>169</v>
      </c>
      <c r="M28" s="766"/>
      <c r="N28" s="483"/>
      <c r="O28" s="483"/>
      <c r="P28" s="483"/>
      <c r="R28" s="483" t="s">
        <v>169</v>
      </c>
      <c r="T28" s="767" t="s">
        <v>169</v>
      </c>
      <c r="U28" s="766"/>
      <c r="W28" t="s">
        <v>180</v>
      </c>
      <c r="X28" s="767" t="s">
        <v>180</v>
      </c>
    </row>
    <row r="29" spans="1:24" ht="15">
      <c r="A29">
        <v>27</v>
      </c>
      <c r="B29" s="2" t="s">
        <v>350</v>
      </c>
      <c r="C29" s="2" t="s">
        <v>411</v>
      </c>
      <c r="D29" t="s">
        <v>352</v>
      </c>
      <c r="E29" s="766" t="str">
        <f t="shared" si="0"/>
        <v>n</v>
      </c>
      <c r="G29" s="483" t="s">
        <v>180</v>
      </c>
      <c r="I29" s="766" t="str">
        <f t="shared" si="1"/>
        <v>n</v>
      </c>
      <c r="K29" s="483" t="s">
        <v>180</v>
      </c>
      <c r="L29" s="767" t="s">
        <v>169</v>
      </c>
      <c r="M29" s="766"/>
      <c r="N29" s="483"/>
      <c r="O29" s="483" t="s">
        <v>169</v>
      </c>
      <c r="P29" s="483" t="s">
        <v>169</v>
      </c>
      <c r="R29" s="483" t="s">
        <v>169</v>
      </c>
      <c r="T29" s="767" t="s">
        <v>180</v>
      </c>
      <c r="U29" s="766"/>
      <c r="W29" t="s">
        <v>180</v>
      </c>
      <c r="X29" s="767" t="s">
        <v>180</v>
      </c>
    </row>
    <row r="30" spans="1:24" ht="15">
      <c r="A30">
        <v>28</v>
      </c>
      <c r="B30" s="2" t="s">
        <v>412</v>
      </c>
      <c r="C30" s="2" t="s">
        <v>413</v>
      </c>
      <c r="D30" t="s">
        <v>414</v>
      </c>
      <c r="E30" s="766" t="str">
        <f t="shared" si="0"/>
        <v>n</v>
      </c>
      <c r="G30" s="483" t="s">
        <v>180</v>
      </c>
      <c r="I30" s="766" t="str">
        <f t="shared" si="1"/>
        <v>n</v>
      </c>
      <c r="K30" s="483" t="s">
        <v>180</v>
      </c>
      <c r="M30" s="766"/>
      <c r="N30" s="483"/>
      <c r="O30" s="483"/>
      <c r="P30" s="483"/>
      <c r="T30" s="767" t="s">
        <v>180</v>
      </c>
      <c r="U30" s="766"/>
      <c r="W30" t="s">
        <v>180</v>
      </c>
      <c r="X30" s="767" t="s">
        <v>180</v>
      </c>
    </row>
    <row r="31" spans="1:24" ht="15">
      <c r="M31" s="766"/>
      <c r="N31" s="483"/>
      <c r="O31" s="483"/>
      <c r="P31" s="483"/>
      <c r="U31" s="766"/>
      <c r="X31" s="767"/>
    </row>
    <row r="32" spans="1:24" s="702" customFormat="1" ht="23.25">
      <c r="A32" s="2075" t="s">
        <v>278</v>
      </c>
      <c r="B32" s="2076"/>
      <c r="C32" s="2076"/>
      <c r="D32" s="2076"/>
      <c r="E32" s="2030">
        <f>COUNTIFS(E3:E30,E4)</f>
        <v>13</v>
      </c>
      <c r="F32" s="2030"/>
      <c r="G32" s="2030">
        <f>COUNTIFS(G3:G30,G4)</f>
        <v>13</v>
      </c>
      <c r="H32" s="2030"/>
      <c r="I32" s="2030">
        <f>COUNTIFS(I3:I30,I4)</f>
        <v>14</v>
      </c>
      <c r="J32" s="2030"/>
      <c r="K32" s="2030">
        <f>COUNTIFS(K3:K30,K4)</f>
        <v>14</v>
      </c>
      <c r="L32" s="2030">
        <f>COUNTIFS(L3:L30,K4)</f>
        <v>17</v>
      </c>
      <c r="M32" s="2030"/>
      <c r="N32" s="2030"/>
      <c r="O32" s="2030">
        <f>COUNTIFS(O3:O30,O15)</f>
        <v>11</v>
      </c>
      <c r="P32" s="2030">
        <f>COUNTIFS(P3:P30,P4)</f>
        <v>11</v>
      </c>
      <c r="Q32" s="2029">
        <f t="shared" ref="Q32:S32" si="2">COUNTIFS(Q3:Q30,Q15)</f>
        <v>0</v>
      </c>
      <c r="R32" s="2030">
        <f t="shared" si="2"/>
        <v>17</v>
      </c>
      <c r="S32" s="2030">
        <f>COUNTIFS(S3:S30,S3)</f>
        <v>8</v>
      </c>
      <c r="T32" s="1325">
        <f>COUNTIFS(T3:T30,T3)</f>
        <v>13</v>
      </c>
      <c r="U32" s="2029">
        <f>COUNTIFS(U3:U30,U15)</f>
        <v>0</v>
      </c>
      <c r="V32" s="2030">
        <f>COUNTIFS(V3:V30,V15)</f>
        <v>0</v>
      </c>
      <c r="W32" s="2030">
        <f>COUNTIFS(W3:W30,W7)</f>
        <v>7</v>
      </c>
      <c r="X32" s="2030">
        <f>COUNTIFS(X3:X30,X7)</f>
        <v>10</v>
      </c>
    </row>
    <row r="33" spans="5:24" ht="30">
      <c r="E33" s="1095" t="s">
        <v>132</v>
      </c>
      <c r="F33" s="1396">
        <f>MAX(E32:H32)</f>
        <v>13</v>
      </c>
      <c r="I33" s="1095" t="s">
        <v>132</v>
      </c>
      <c r="J33" s="1396">
        <f>MAX(I32:L32)</f>
        <v>17</v>
      </c>
      <c r="M33" s="1095" t="s">
        <v>132</v>
      </c>
      <c r="N33" s="1396">
        <f>MAX(M32:P32)</f>
        <v>11</v>
      </c>
      <c r="Q33" s="1095" t="s">
        <v>132</v>
      </c>
      <c r="R33" s="1396">
        <f>MAX(Q32:T32)</f>
        <v>17</v>
      </c>
      <c r="U33" s="1095" t="s">
        <v>132</v>
      </c>
      <c r="V33" s="702">
        <f>MAX(U32:X32)</f>
        <v>10</v>
      </c>
      <c r="X33" s="767"/>
    </row>
    <row r="34" spans="5:24">
      <c r="U34" s="766"/>
      <c r="X34" s="767"/>
    </row>
    <row r="35" spans="5:24">
      <c r="U35" s="766"/>
      <c r="X35" s="767"/>
    </row>
    <row r="36" spans="5:24">
      <c r="U36" s="766"/>
      <c r="X36" s="767"/>
    </row>
    <row r="37" spans="5:24">
      <c r="U37" s="766"/>
      <c r="X37" s="767"/>
    </row>
    <row r="38" spans="5:24">
      <c r="U38" s="766"/>
      <c r="X38" s="767"/>
    </row>
    <row r="39" spans="5:24">
      <c r="U39" s="766"/>
      <c r="X39" s="767"/>
    </row>
  </sheetData>
  <mergeCells count="7">
    <mergeCell ref="U1:X1"/>
    <mergeCell ref="A32:D32"/>
    <mergeCell ref="Q1:T1"/>
    <mergeCell ref="E1:H1"/>
    <mergeCell ref="I1:L1"/>
    <mergeCell ref="M1:P1"/>
    <mergeCell ref="B2:C2"/>
  </mergeCells>
  <conditionalFormatting sqref="E1:E32 E34:E1048576">
    <cfRule type="cellIs" dxfId="606" priority="28" operator="equal">
      <formula>"n"</formula>
    </cfRule>
  </conditionalFormatting>
  <conditionalFormatting sqref="E1:E32 E34:E1048576">
    <cfRule type="cellIs" dxfId="605" priority="27" operator="equal">
      <formula>$E$4</formula>
    </cfRule>
  </conditionalFormatting>
  <conditionalFormatting sqref="G32">
    <cfRule type="cellIs" dxfId="604" priority="26" operator="equal">
      <formula>"n"</formula>
    </cfRule>
  </conditionalFormatting>
  <conditionalFormatting sqref="G32">
    <cfRule type="cellIs" dxfId="603" priority="25" operator="equal">
      <formula>$E$4</formula>
    </cfRule>
  </conditionalFormatting>
  <conditionalFormatting sqref="I2:I32 M2:M32 Q2:Q31 U2:U31">
    <cfRule type="cellIs" dxfId="602" priority="24" operator="equal">
      <formula>"n"</formula>
    </cfRule>
  </conditionalFormatting>
  <conditionalFormatting sqref="I2:I32 M2:M32 Q2:Q31 U2:U31">
    <cfRule type="cellIs" dxfId="601" priority="23" operator="equal">
      <formula>$E$4</formula>
    </cfRule>
  </conditionalFormatting>
  <conditionalFormatting sqref="K32:L32 N32:X32">
    <cfRule type="cellIs" dxfId="600" priority="22" operator="equal">
      <formula>"n"</formula>
    </cfRule>
  </conditionalFormatting>
  <conditionalFormatting sqref="K32:L32 N32:X32">
    <cfRule type="cellIs" dxfId="599" priority="21" operator="equal">
      <formula>$E$4</formula>
    </cfRule>
  </conditionalFormatting>
  <conditionalFormatting sqref="G1:G1048576">
    <cfRule type="cellIs" dxfId="598" priority="20" operator="equal">
      <formula>"n"</formula>
    </cfRule>
  </conditionalFormatting>
  <conditionalFormatting sqref="G1:G1048576">
    <cfRule type="cellIs" dxfId="597" priority="19" operator="equal">
      <formula>"y"</formula>
    </cfRule>
  </conditionalFormatting>
  <conditionalFormatting sqref="K1:K1048576 O1:O32 L32 N32 S1:S32 W1:W32 P32:X32">
    <cfRule type="cellIs" dxfId="596" priority="18" operator="equal">
      <formula>"n"</formula>
    </cfRule>
  </conditionalFormatting>
  <conditionalFormatting sqref="K1:K1048576 O1:O32 L32 N32 S1:S32 W1:W32 P32:X32">
    <cfRule type="cellIs" dxfId="595" priority="17" operator="equal">
      <formula>"y"</formula>
    </cfRule>
  </conditionalFormatting>
  <conditionalFormatting sqref="L3:L30">
    <cfRule type="cellIs" dxfId="594" priority="16" operator="equal">
      <formula>"y"</formula>
    </cfRule>
  </conditionalFormatting>
  <conditionalFormatting sqref="L3:L30">
    <cfRule type="cellIs" dxfId="593" priority="15" operator="equal">
      <formula>"n"</formula>
    </cfRule>
  </conditionalFormatting>
  <conditionalFormatting sqref="L3:L30">
    <cfRule type="cellIs" dxfId="592" priority="14" operator="equal">
      <formula>" "</formula>
    </cfRule>
  </conditionalFormatting>
  <conditionalFormatting sqref="L3:L30">
    <cfRule type="cellIs" dxfId="591" priority="13" operator="equal">
      <formula>$L$3</formula>
    </cfRule>
  </conditionalFormatting>
  <conditionalFormatting sqref="P3:P31 T3:T31 X3:X31">
    <cfRule type="cellIs" dxfId="590" priority="12" operator="equal">
      <formula>"n"</formula>
    </cfRule>
  </conditionalFormatting>
  <conditionalFormatting sqref="P3:P31 T3:T31 X3:X31">
    <cfRule type="cellIs" dxfId="589" priority="11" operator="equal">
      <formula>"y"</formula>
    </cfRule>
  </conditionalFormatting>
  <conditionalFormatting sqref="R1:R31 R34:R1048576 V1:V31 V34:V39">
    <cfRule type="cellIs" dxfId="588" priority="10" operator="equal">
      <formula>"y"</formula>
    </cfRule>
  </conditionalFormatting>
  <conditionalFormatting sqref="R1:R31 R34:R1048576 V1:V31 V34:V39">
    <cfRule type="cellIs" dxfId="587" priority="9" operator="equal">
      <formula>"n"</formula>
    </cfRule>
  </conditionalFormatting>
  <conditionalFormatting sqref="E33">
    <cfRule type="cellIs" dxfId="586" priority="8" operator="equal">
      <formula>"n"</formula>
    </cfRule>
  </conditionalFormatting>
  <conditionalFormatting sqref="E33">
    <cfRule type="cellIs" dxfId="585" priority="7" operator="equal">
      <formula>$E$4</formula>
    </cfRule>
  </conditionalFormatting>
  <conditionalFormatting sqref="I33">
    <cfRule type="cellIs" dxfId="584" priority="6" operator="equal">
      <formula>"n"</formula>
    </cfRule>
  </conditionalFormatting>
  <conditionalFormatting sqref="I33">
    <cfRule type="cellIs" dxfId="583" priority="5" operator="equal">
      <formula>$E$4</formula>
    </cfRule>
  </conditionalFormatting>
  <conditionalFormatting sqref="M33">
    <cfRule type="cellIs" dxfId="582" priority="4" operator="equal">
      <formula>"n"</formula>
    </cfRule>
  </conditionalFormatting>
  <conditionalFormatting sqref="M33">
    <cfRule type="cellIs" dxfId="581" priority="3" operator="equal">
      <formula>$E$4</formula>
    </cfRule>
  </conditionalFormatting>
  <conditionalFormatting sqref="Q33 U33">
    <cfRule type="cellIs" dxfId="580" priority="2" operator="equal">
      <formula>"n"</formula>
    </cfRule>
  </conditionalFormatting>
  <conditionalFormatting sqref="Q33 U33">
    <cfRule type="cellIs" dxfId="579" priority="1" operator="equal">
      <formula>$E$4</formula>
    </cfRule>
  </conditionalFormatting>
  <hyperlinks>
    <hyperlink ref="N2" r:id="rId1" xr:uid="{44706C24-AB39-4766-8379-A2BF11A112F9}"/>
    <hyperlink ref="R2" r:id="rId2" xr:uid="{ACE5EE42-1394-455C-ACC7-B25ADD656A42}"/>
    <hyperlink ref="V2" r:id="rId3" xr:uid="{04B4F370-FCD3-4209-8A31-25FC02A561C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P125"/>
  <sheetViews>
    <sheetView tabSelected="1" zoomScale="50" zoomScaleNormal="50" zoomScalePageLayoutView="58" workbookViewId="0">
      <pane xSplit="2" topLeftCell="C36" activePane="topRight" state="frozen"/>
      <selection pane="topRight" activeCell="P81" sqref="P81"/>
    </sheetView>
  </sheetViews>
  <sheetFormatPr defaultRowHeight="15"/>
  <cols>
    <col min="1" max="1" width="3.140625" bestFit="1" customWidth="1"/>
    <col min="2" max="3" width="20.7109375" customWidth="1"/>
    <col min="4" max="4" width="25" customWidth="1"/>
    <col min="5" max="6" width="20.7109375" customWidth="1"/>
    <col min="7" max="7" width="11" customWidth="1"/>
    <col min="8" max="8" width="11.42578125" customWidth="1"/>
    <col min="9" max="9" width="8.5703125" hidden="1" customWidth="1"/>
    <col min="10" max="10" width="10.85546875" hidden="1" customWidth="1"/>
    <col min="11" max="11" width="8.5703125" hidden="1" customWidth="1"/>
    <col min="12" max="12" width="10.85546875" hidden="1" customWidth="1"/>
    <col min="13" max="13" width="9.140625" style="2009" customWidth="1"/>
    <col min="14" max="15" width="10" style="1967" hidden="1" customWidth="1"/>
    <col min="16" max="16" width="10" style="483" customWidth="1"/>
    <col min="17" max="18" width="8.5703125" customWidth="1"/>
    <col min="19" max="19" width="10" customWidth="1"/>
    <col min="20" max="20" width="8.5703125" customWidth="1"/>
    <col min="21" max="21" width="10.42578125" customWidth="1"/>
    <col min="22" max="22" width="10.28515625" hidden="1" customWidth="1"/>
    <col min="23" max="23" width="8.5703125" hidden="1" customWidth="1"/>
    <col min="24" max="24" width="10.28515625" hidden="1" customWidth="1"/>
    <col min="25" max="25" width="9.140625" customWidth="1"/>
    <col min="26" max="26" width="10" hidden="1" customWidth="1"/>
    <col min="27" max="27" width="10" style="1993" customWidth="1"/>
    <col min="28" max="29" width="10" customWidth="1"/>
    <col min="30" max="30" width="8.5703125" customWidth="1"/>
    <col min="31" max="31" width="10.28515625" customWidth="1"/>
    <col min="32" max="32" width="8.5703125" hidden="1" customWidth="1"/>
    <col min="33" max="33" width="10.28515625" hidden="1" customWidth="1"/>
    <col min="34" max="34" width="9.140625" customWidth="1"/>
    <col min="35" max="35" width="10" hidden="1" customWidth="1"/>
    <col min="36" max="36" width="8.7109375" customWidth="1"/>
    <col min="37" max="37" width="10.28515625" customWidth="1"/>
    <col min="38" max="38" width="8.5703125" hidden="1" customWidth="1"/>
    <col min="39" max="39" width="10.28515625" hidden="1" customWidth="1"/>
    <col min="40" max="40" width="8.5703125" hidden="1" customWidth="1"/>
    <col min="41" max="41" width="10.28515625" hidden="1" customWidth="1"/>
    <col min="42" max="42" width="9.140625" customWidth="1"/>
    <col min="43" max="43" width="10" hidden="1" customWidth="1"/>
    <col min="44" max="46" width="10" customWidth="1"/>
    <col min="47" max="47" width="10.28515625" customWidth="1"/>
    <col min="48" max="48" width="8.5703125" hidden="1" customWidth="1"/>
    <col min="49" max="49" width="10.28515625" hidden="1" customWidth="1"/>
    <col min="50" max="50" width="8.5703125" hidden="1" customWidth="1"/>
    <col min="51" max="51" width="10.28515625" hidden="1" customWidth="1"/>
    <col min="52" max="52" width="9.140625" customWidth="1"/>
    <col min="53" max="53" width="10" hidden="1" customWidth="1"/>
    <col min="55" max="55" width="10.7109375" customWidth="1"/>
    <col min="56" max="56" width="8.5703125" hidden="1" customWidth="1"/>
    <col min="57" max="57" width="10.28515625" hidden="1" customWidth="1"/>
    <col min="58" max="58" width="8.5703125" hidden="1" customWidth="1"/>
    <col min="59" max="59" width="10.28515625" hidden="1" customWidth="1"/>
    <col min="60" max="60" width="9.140625" customWidth="1"/>
    <col min="61" max="61" width="10" hidden="1" customWidth="1"/>
    <col min="62" max="62" width="10" customWidth="1"/>
    <col min="64" max="64" width="10.7109375" customWidth="1"/>
    <col min="65" max="65" width="8.5703125" hidden="1" customWidth="1"/>
    <col min="66" max="66" width="10.28515625" hidden="1" customWidth="1"/>
    <col min="67" max="67" width="8.5703125" hidden="1" customWidth="1"/>
    <col min="68" max="68" width="10.28515625" hidden="1" customWidth="1"/>
    <col min="69" max="70" width="9.140625" customWidth="1"/>
    <col min="71" max="71" width="10" hidden="1" customWidth="1"/>
    <col min="73" max="73" width="10.7109375" customWidth="1"/>
    <col min="74" max="74" width="21.28515625" style="1644" customWidth="1"/>
    <col min="75" max="75" width="8.5703125" customWidth="1"/>
    <col min="76" max="76" width="10.28515625" customWidth="1"/>
    <col min="77" max="77" width="9.140625" customWidth="1"/>
    <col min="78" max="78" width="10" customWidth="1"/>
    <col min="79" max="79" width="8.5703125" customWidth="1"/>
    <col min="80" max="80" width="10.28515625" customWidth="1"/>
    <col min="81" max="81" width="9.140625" customWidth="1"/>
    <col min="82" max="82" width="10" customWidth="1"/>
    <col min="83" max="83" width="8.5703125" customWidth="1"/>
    <col min="84" max="84" width="10.28515625" customWidth="1"/>
    <col min="85" max="85" width="9.140625" customWidth="1"/>
    <col min="86" max="86" width="10" customWidth="1"/>
    <col min="87" max="87" width="8.5703125" customWidth="1"/>
    <col min="88" max="88" width="10.28515625" customWidth="1"/>
    <col min="89" max="89" width="9.140625" customWidth="1"/>
    <col min="90" max="90" width="10" customWidth="1"/>
    <col min="91" max="91" width="8.5703125" customWidth="1"/>
    <col min="92" max="92" width="10.28515625" customWidth="1"/>
    <col min="93" max="93" width="9.140625" customWidth="1"/>
    <col min="94" max="94" width="10" customWidth="1"/>
  </cols>
  <sheetData>
    <row r="1" spans="1:94" ht="15.75">
      <c r="F1" s="1357" t="s">
        <v>415</v>
      </c>
      <c r="G1" s="1426" t="s">
        <v>4</v>
      </c>
      <c r="H1" s="1426"/>
      <c r="I1" s="1341"/>
      <c r="J1" s="1341"/>
      <c r="K1" s="1341"/>
      <c r="L1" s="1341"/>
      <c r="M1" s="1995"/>
      <c r="N1" s="2010"/>
      <c r="O1" s="2010"/>
      <c r="P1" s="1341"/>
      <c r="Q1" s="1357" t="s">
        <v>416</v>
      </c>
      <c r="R1" s="1340"/>
      <c r="S1" s="1341" t="s">
        <v>417</v>
      </c>
      <c r="T1" s="1357"/>
      <c r="U1" s="1341"/>
      <c r="V1" s="1341" t="s">
        <v>417</v>
      </c>
      <c r="W1" s="1341"/>
      <c r="X1" s="1341"/>
      <c r="Y1" s="1341"/>
      <c r="Z1" s="1341"/>
      <c r="AA1" s="1357" t="s">
        <v>418</v>
      </c>
      <c r="AB1" s="1341" t="s">
        <v>419</v>
      </c>
      <c r="AC1" s="1341"/>
      <c r="AD1" s="1357"/>
      <c r="AE1" s="1341"/>
      <c r="AF1" s="1341"/>
      <c r="AG1" s="1341"/>
      <c r="AH1" s="1342"/>
      <c r="AI1" s="1341"/>
      <c r="AJ1" s="1357" t="s">
        <v>420</v>
      </c>
      <c r="AK1" s="1341" t="s">
        <v>6</v>
      </c>
      <c r="AL1" s="1341"/>
      <c r="AM1" s="1341"/>
      <c r="AN1" s="1341"/>
      <c r="AO1" s="1341"/>
      <c r="AP1" s="1342"/>
      <c r="AQ1" s="1341"/>
      <c r="AR1" s="1357" t="s">
        <v>200</v>
      </c>
      <c r="AS1" s="1341" t="s">
        <v>8</v>
      </c>
      <c r="AT1" s="1341"/>
      <c r="AV1" s="1341"/>
      <c r="AW1" s="1341"/>
      <c r="AX1" s="1341"/>
      <c r="AY1" s="1341"/>
      <c r="AZ1" s="1342"/>
      <c r="BA1" s="1341"/>
      <c r="BB1" s="1357" t="s">
        <v>202</v>
      </c>
      <c r="BC1" s="1341" t="s">
        <v>10</v>
      </c>
      <c r="BD1" s="1341"/>
      <c r="BE1" s="1341"/>
      <c r="BF1" s="1341"/>
      <c r="BG1" s="1341"/>
      <c r="BH1" s="1342"/>
      <c r="BI1" s="1341"/>
      <c r="BJ1" s="1341"/>
      <c r="BK1" s="1357" t="s">
        <v>1</v>
      </c>
      <c r="BL1" s="1341" t="s">
        <v>12</v>
      </c>
      <c r="BM1" s="1341"/>
      <c r="BN1" s="1341"/>
      <c r="BO1" s="1341"/>
      <c r="BP1" s="1341"/>
      <c r="BQ1" s="1341"/>
      <c r="BR1" s="1342"/>
      <c r="BS1" s="1341"/>
      <c r="BT1" s="1357" t="s">
        <v>3</v>
      </c>
      <c r="BU1" s="1341" t="s">
        <v>14</v>
      </c>
      <c r="BV1" s="1341"/>
      <c r="BW1" s="1357" t="s">
        <v>5</v>
      </c>
      <c r="BX1" s="1341" t="s">
        <v>421</v>
      </c>
      <c r="BY1" s="1341"/>
      <c r="BZ1" s="1342"/>
      <c r="CA1" s="1357" t="s">
        <v>7</v>
      </c>
      <c r="CB1" s="1341" t="s">
        <v>422</v>
      </c>
      <c r="CC1" s="1341"/>
      <c r="CD1" s="1342"/>
      <c r="CE1" s="1357" t="s">
        <v>9</v>
      </c>
      <c r="CF1" s="1341" t="s">
        <v>423</v>
      </c>
      <c r="CG1" s="1341"/>
      <c r="CH1" s="1342"/>
      <c r="CI1" s="1357" t="s">
        <v>11</v>
      </c>
      <c r="CJ1" s="1341" t="s">
        <v>424</v>
      </c>
      <c r="CK1" s="1341"/>
      <c r="CL1" s="1342"/>
      <c r="CM1" s="1357" t="s">
        <v>13</v>
      </c>
      <c r="CN1" s="1341" t="s">
        <v>425</v>
      </c>
      <c r="CO1" s="1341"/>
      <c r="CP1" s="1342"/>
    </row>
    <row r="2" spans="1:94" ht="34.9" customHeight="1">
      <c r="C2" s="1565" t="s">
        <v>44</v>
      </c>
      <c r="D2" s="1566"/>
      <c r="E2" s="1566"/>
      <c r="F2" s="1678" t="s">
        <v>426</v>
      </c>
      <c r="G2" s="1568" t="s">
        <v>427</v>
      </c>
      <c r="H2" s="1568" t="s">
        <v>428</v>
      </c>
      <c r="I2" s="1670"/>
      <c r="J2" s="1670"/>
      <c r="K2" s="1670"/>
      <c r="L2" s="1670"/>
      <c r="M2" s="1996"/>
      <c r="N2" s="2011"/>
      <c r="O2" s="2011"/>
      <c r="P2" s="1670"/>
      <c r="Q2" s="1567" t="s">
        <v>429</v>
      </c>
      <c r="R2" s="1567" t="s">
        <v>430</v>
      </c>
      <c r="S2" s="1670"/>
      <c r="T2" s="1672"/>
      <c r="U2" s="1670"/>
      <c r="V2" s="1670"/>
      <c r="W2" s="1670"/>
      <c r="X2" s="1670"/>
      <c r="Y2" s="1671"/>
      <c r="Z2" s="1670"/>
      <c r="AA2" s="1988" t="s">
        <v>431</v>
      </c>
      <c r="AB2" s="1583" t="s">
        <v>432</v>
      </c>
      <c r="AC2" s="1583" t="s">
        <v>433</v>
      </c>
      <c r="AD2" s="1583" t="s">
        <v>434</v>
      </c>
      <c r="AE2" s="1670"/>
      <c r="AF2" s="1673"/>
      <c r="AG2" s="1340"/>
      <c r="AH2" s="1358"/>
      <c r="AI2" s="1340"/>
      <c r="AJ2" s="1567" t="s">
        <v>435</v>
      </c>
      <c r="AK2" s="1340"/>
      <c r="AL2" s="1340" t="s">
        <v>20</v>
      </c>
      <c r="AM2" s="1340"/>
      <c r="AN2" s="1340" t="s">
        <v>18</v>
      </c>
      <c r="AO2" s="1340"/>
      <c r="AP2" s="1358"/>
      <c r="AQ2" s="1340"/>
      <c r="AR2" s="1583" t="s">
        <v>436</v>
      </c>
      <c r="AS2" s="1583" t="s">
        <v>437</v>
      </c>
      <c r="AT2" s="1583" t="s">
        <v>438</v>
      </c>
      <c r="AU2" s="1340"/>
      <c r="AV2" s="1340" t="s">
        <v>20</v>
      </c>
      <c r="AW2" s="1340"/>
      <c r="AX2" s="1340" t="s">
        <v>18</v>
      </c>
      <c r="AY2" s="1340"/>
      <c r="AZ2" s="1358"/>
      <c r="BA2" s="1340"/>
      <c r="BB2" s="1583" t="s">
        <v>439</v>
      </c>
      <c r="BC2" s="1340"/>
      <c r="BD2" s="1340" t="s">
        <v>20</v>
      </c>
      <c r="BE2" s="1340"/>
      <c r="BF2" s="1340" t="s">
        <v>18</v>
      </c>
      <c r="BG2" s="1340"/>
      <c r="BH2" s="1358"/>
      <c r="BI2" s="1340"/>
      <c r="BJ2" s="1583" t="s">
        <v>440</v>
      </c>
      <c r="BK2" s="1583" t="s">
        <v>441</v>
      </c>
      <c r="BL2" s="1340"/>
      <c r="BM2" s="1340" t="s">
        <v>20</v>
      </c>
      <c r="BN2" s="1340"/>
      <c r="BO2" s="1340" t="s">
        <v>18</v>
      </c>
      <c r="BP2" s="1340"/>
      <c r="BQ2" s="1340"/>
      <c r="BR2" s="1358"/>
      <c r="BS2" s="1340"/>
      <c r="BT2" s="1583" t="s">
        <v>442</v>
      </c>
      <c r="BU2" s="1340"/>
      <c r="BV2" s="1340"/>
      <c r="BW2" s="1583" t="s">
        <v>443</v>
      </c>
      <c r="BX2" s="1340"/>
      <c r="BY2" s="1340"/>
      <c r="BZ2" s="1358"/>
      <c r="CA2" s="1357" t="s">
        <v>18</v>
      </c>
      <c r="CB2" s="1340"/>
      <c r="CC2" s="1340"/>
      <c r="CD2" s="1358"/>
      <c r="CE2" s="1938" t="s">
        <v>444</v>
      </c>
      <c r="CF2" s="1340"/>
      <c r="CG2" s="1340"/>
      <c r="CH2" s="1358"/>
      <c r="CI2" s="1357" t="s">
        <v>18</v>
      </c>
      <c r="CJ2" s="1340"/>
      <c r="CK2" s="1340"/>
      <c r="CL2" s="1358"/>
      <c r="CM2" s="1357" t="s">
        <v>18</v>
      </c>
      <c r="CN2" s="1340"/>
      <c r="CO2" s="1340"/>
      <c r="CP2" s="1358"/>
    </row>
    <row r="3" spans="1:94" s="1" customFormat="1" ht="34.9" customHeight="1">
      <c r="C3" s="2043" t="s">
        <v>47</v>
      </c>
      <c r="D3" s="2045"/>
      <c r="E3" s="2045"/>
      <c r="F3" s="1678" t="s">
        <v>26</v>
      </c>
      <c r="G3" s="1568" t="s">
        <v>24</v>
      </c>
      <c r="H3" s="1568" t="s">
        <v>24</v>
      </c>
      <c r="I3" s="1567" t="s">
        <v>23</v>
      </c>
      <c r="J3" s="1568" t="s">
        <v>24</v>
      </c>
      <c r="K3" s="1567" t="s">
        <v>23</v>
      </c>
      <c r="L3" s="1568" t="s">
        <v>24</v>
      </c>
      <c r="M3" s="1997" t="s">
        <v>25</v>
      </c>
      <c r="N3" s="2012" t="s">
        <v>26</v>
      </c>
      <c r="O3" s="2012" t="s">
        <v>445</v>
      </c>
      <c r="P3" s="1662"/>
      <c r="Q3" s="1567" t="s">
        <v>26</v>
      </c>
      <c r="R3" s="1567" t="s">
        <v>26</v>
      </c>
      <c r="S3" s="1568" t="s">
        <v>24</v>
      </c>
      <c r="T3" s="1568" t="s">
        <v>24</v>
      </c>
      <c r="U3" s="1568" t="s">
        <v>24</v>
      </c>
      <c r="V3" s="1568" t="s">
        <v>24</v>
      </c>
      <c r="W3" s="1567" t="s">
        <v>23</v>
      </c>
      <c r="X3" s="1568" t="s">
        <v>24</v>
      </c>
      <c r="Y3" s="1584" t="s">
        <v>25</v>
      </c>
      <c r="Z3" s="1662" t="s">
        <v>26</v>
      </c>
      <c r="AA3" s="1567" t="s">
        <v>26</v>
      </c>
      <c r="AB3" s="1567" t="s">
        <v>26</v>
      </c>
      <c r="AC3" s="1567" t="s">
        <v>26</v>
      </c>
      <c r="AD3" s="1583" t="s">
        <v>434</v>
      </c>
      <c r="AE3" s="1568" t="s">
        <v>24</v>
      </c>
      <c r="AF3" s="1567" t="s">
        <v>23</v>
      </c>
      <c r="AG3" s="1568" t="s">
        <v>24</v>
      </c>
      <c r="AH3" s="1584" t="s">
        <v>446</v>
      </c>
      <c r="AI3" s="1662" t="s">
        <v>26</v>
      </c>
      <c r="AJ3" s="1567" t="s">
        <v>435</v>
      </c>
      <c r="AK3" s="1568" t="s">
        <v>24</v>
      </c>
      <c r="AL3" s="1567" t="s">
        <v>23</v>
      </c>
      <c r="AM3" s="1568" t="s">
        <v>24</v>
      </c>
      <c r="AN3" s="1567" t="s">
        <v>23</v>
      </c>
      <c r="AO3" s="1568" t="s">
        <v>24</v>
      </c>
      <c r="AP3" s="1584" t="s">
        <v>446</v>
      </c>
      <c r="AQ3" s="1662" t="s">
        <v>26</v>
      </c>
      <c r="AR3" s="1583" t="s">
        <v>436</v>
      </c>
      <c r="AS3" s="1583" t="s">
        <v>437</v>
      </c>
      <c r="AT3" s="1583" t="s">
        <v>438</v>
      </c>
      <c r="AU3" s="1568" t="s">
        <v>24</v>
      </c>
      <c r="AV3" s="1567" t="s">
        <v>23</v>
      </c>
      <c r="AW3" s="1568" t="s">
        <v>24</v>
      </c>
      <c r="AX3" s="1567" t="s">
        <v>23</v>
      </c>
      <c r="AY3" s="1568" t="s">
        <v>24</v>
      </c>
      <c r="AZ3" s="1584" t="s">
        <v>446</v>
      </c>
      <c r="BA3" s="1662" t="s">
        <v>26</v>
      </c>
      <c r="BB3" s="1583" t="s">
        <v>439</v>
      </c>
      <c r="BC3" s="1568" t="s">
        <v>24</v>
      </c>
      <c r="BD3" s="1567" t="s">
        <v>23</v>
      </c>
      <c r="BE3" s="1568" t="s">
        <v>24</v>
      </c>
      <c r="BF3" s="1567" t="s">
        <v>23</v>
      </c>
      <c r="BG3" s="1568" t="s">
        <v>24</v>
      </c>
      <c r="BH3" s="1584" t="s">
        <v>447</v>
      </c>
      <c r="BI3" s="1662" t="s">
        <v>26</v>
      </c>
      <c r="BJ3" s="1583" t="s">
        <v>440</v>
      </c>
      <c r="BK3" s="1583" t="s">
        <v>441</v>
      </c>
      <c r="BL3" s="1568" t="s">
        <v>24</v>
      </c>
      <c r="BM3" s="1567" t="s">
        <v>23</v>
      </c>
      <c r="BN3" s="1568" t="s">
        <v>24</v>
      </c>
      <c r="BO3" s="1567" t="s">
        <v>23</v>
      </c>
      <c r="BP3" s="1568" t="s">
        <v>24</v>
      </c>
      <c r="BQ3" s="1663" t="s">
        <v>448</v>
      </c>
      <c r="BR3" s="1584" t="s">
        <v>449</v>
      </c>
      <c r="BS3" s="1662" t="s">
        <v>26</v>
      </c>
      <c r="BT3" s="1583" t="s">
        <v>26</v>
      </c>
      <c r="BU3" s="1568" t="s">
        <v>24</v>
      </c>
      <c r="BV3" s="1663" t="s">
        <v>446</v>
      </c>
      <c r="BW3" s="1583" t="s">
        <v>26</v>
      </c>
      <c r="BX3" s="1568" t="s">
        <v>24</v>
      </c>
      <c r="BY3" s="1663" t="s">
        <v>446</v>
      </c>
      <c r="BZ3" s="1664" t="s">
        <v>450</v>
      </c>
      <c r="CA3" s="1583" t="s">
        <v>26</v>
      </c>
      <c r="CB3" s="1568" t="s">
        <v>24</v>
      </c>
      <c r="CC3" s="1663" t="s">
        <v>446</v>
      </c>
      <c r="CD3" s="1664" t="s">
        <v>26</v>
      </c>
      <c r="CE3" s="1583" t="s">
        <v>26</v>
      </c>
      <c r="CF3" s="1568" t="s">
        <v>24</v>
      </c>
      <c r="CG3" s="1663" t="s">
        <v>446</v>
      </c>
      <c r="CH3" s="1664" t="s">
        <v>26</v>
      </c>
      <c r="CI3" s="1583" t="s">
        <v>26</v>
      </c>
      <c r="CJ3" s="1568" t="s">
        <v>24</v>
      </c>
      <c r="CK3" s="1663" t="s">
        <v>446</v>
      </c>
      <c r="CL3" s="1664" t="s">
        <v>26</v>
      </c>
      <c r="CM3" s="1583" t="s">
        <v>26</v>
      </c>
      <c r="CN3" s="1568" t="s">
        <v>24</v>
      </c>
      <c r="CO3" s="1663" t="s">
        <v>446</v>
      </c>
      <c r="CP3" s="1664" t="s">
        <v>26</v>
      </c>
    </row>
    <row r="4" spans="1:94" s="10" customFormat="1" ht="70.5" customHeight="1">
      <c r="B4" s="150" t="s">
        <v>28</v>
      </c>
      <c r="C4" s="149" t="s">
        <v>27</v>
      </c>
      <c r="D4" s="150" t="s">
        <v>40</v>
      </c>
      <c r="E4" s="172" t="s">
        <v>41</v>
      </c>
      <c r="F4" s="2036" t="s">
        <v>451</v>
      </c>
      <c r="G4" s="1493"/>
      <c r="H4" s="1493"/>
      <c r="I4" s="1492"/>
      <c r="J4" s="1493"/>
      <c r="K4" s="1492"/>
      <c r="L4" s="1493"/>
      <c r="M4" s="1998"/>
      <c r="N4" s="2013"/>
      <c r="O4" s="2013"/>
      <c r="P4" s="1665"/>
      <c r="Q4" s="2037" t="s">
        <v>452</v>
      </c>
      <c r="R4" s="2037" t="s">
        <v>453</v>
      </c>
      <c r="S4" s="1493"/>
      <c r="T4" s="1493"/>
      <c r="U4" s="1493"/>
      <c r="V4" s="1493"/>
      <c r="W4" s="1492"/>
      <c r="X4" s="1493"/>
      <c r="Y4" s="1667"/>
      <c r="Z4" s="1665"/>
      <c r="AA4" s="2038" t="s">
        <v>454</v>
      </c>
      <c r="AB4" s="2039" t="s">
        <v>455</v>
      </c>
      <c r="AC4" s="2039" t="s">
        <v>456</v>
      </c>
      <c r="AD4" s="2039" t="s">
        <v>455</v>
      </c>
      <c r="AE4" s="1493"/>
      <c r="AF4" s="1492"/>
      <c r="AG4" s="1493"/>
      <c r="AH4" s="1667"/>
      <c r="AI4" s="1665"/>
      <c r="AJ4" s="2039" t="s">
        <v>457</v>
      </c>
      <c r="AK4" s="1493"/>
      <c r="AL4" s="1492"/>
      <c r="AM4" s="1493"/>
      <c r="AN4" s="1492"/>
      <c r="AO4" s="1493"/>
      <c r="AP4" s="1667"/>
      <c r="AQ4" s="1665"/>
      <c r="AR4" s="2039" t="s">
        <v>458</v>
      </c>
      <c r="AS4" s="2039" t="s">
        <v>459</v>
      </c>
      <c r="AT4" s="2039" t="s">
        <v>460</v>
      </c>
      <c r="AU4" s="1493"/>
      <c r="AV4" s="1492"/>
      <c r="AW4" s="1493"/>
      <c r="AX4" s="1492"/>
      <c r="AY4" s="1493"/>
      <c r="AZ4" s="1667"/>
      <c r="BA4" s="1665"/>
      <c r="BB4" s="2039" t="s">
        <v>461</v>
      </c>
      <c r="BC4" s="1493"/>
      <c r="BD4" s="1492"/>
      <c r="BE4" s="1493"/>
      <c r="BF4" s="1492"/>
      <c r="BG4" s="1493"/>
      <c r="BH4" s="1667"/>
      <c r="BI4" s="1665"/>
      <c r="BJ4" s="2039" t="s">
        <v>462</v>
      </c>
      <c r="BK4" s="2039" t="s">
        <v>463</v>
      </c>
      <c r="BL4" s="1493"/>
      <c r="BM4" s="1492"/>
      <c r="BN4" s="1493"/>
      <c r="BO4" s="1492"/>
      <c r="BP4" s="1493"/>
      <c r="BQ4" s="1668"/>
      <c r="BR4" s="1667"/>
      <c r="BS4" s="1665"/>
      <c r="BT4" s="2039" t="s">
        <v>464</v>
      </c>
      <c r="BU4" s="1493"/>
      <c r="BV4" s="1668"/>
      <c r="BW4" s="2039" t="s">
        <v>465</v>
      </c>
      <c r="BX4" s="1493"/>
      <c r="BY4" s="1668"/>
      <c r="BZ4" s="1669"/>
      <c r="CA4" s="1666"/>
      <c r="CB4" s="1493"/>
      <c r="CC4" s="1668"/>
      <c r="CD4" s="1669"/>
      <c r="CE4" s="1666"/>
      <c r="CF4" s="1493"/>
      <c r="CG4" s="1668"/>
      <c r="CH4" s="1669"/>
      <c r="CI4" s="1666"/>
      <c r="CJ4" s="1493"/>
      <c r="CK4" s="1668"/>
      <c r="CL4" s="1669"/>
      <c r="CM4" s="1666"/>
      <c r="CN4" s="1493"/>
      <c r="CO4" s="1668"/>
      <c r="CP4" s="1669"/>
    </row>
    <row r="5" spans="1:94" s="442" customFormat="1" ht="15.75">
      <c r="A5" s="927" t="s">
        <v>466</v>
      </c>
      <c r="B5" s="1281" t="s">
        <v>162</v>
      </c>
      <c r="C5" s="1282" t="s">
        <v>248</v>
      </c>
      <c r="D5" s="1281">
        <v>1976023</v>
      </c>
      <c r="E5" s="1574">
        <v>2540909</v>
      </c>
      <c r="F5" s="1975" t="s">
        <v>126</v>
      </c>
      <c r="G5" s="1656" t="s">
        <v>467</v>
      </c>
      <c r="H5" s="1674" t="s">
        <v>468</v>
      </c>
      <c r="I5" s="1569"/>
      <c r="J5" s="1569"/>
      <c r="K5" s="1569"/>
      <c r="L5" s="1569"/>
      <c r="M5" s="1999" t="s">
        <v>126</v>
      </c>
      <c r="N5" s="2014"/>
      <c r="O5" s="2014"/>
      <c r="P5" s="1569"/>
      <c r="Q5" s="1569" t="s">
        <v>126</v>
      </c>
      <c r="R5" s="1569" t="s">
        <v>126</v>
      </c>
      <c r="S5" s="817"/>
      <c r="T5" s="1585"/>
      <c r="U5" s="1569"/>
      <c r="V5" s="1569"/>
      <c r="W5" s="1569"/>
      <c r="X5" s="1569"/>
      <c r="Y5" s="1586" t="s">
        <v>126</v>
      </c>
      <c r="Z5" s="817"/>
      <c r="AA5" s="1569" t="s">
        <v>125</v>
      </c>
      <c r="AB5" s="817" t="s">
        <v>125</v>
      </c>
      <c r="AC5" s="817" t="s">
        <v>126</v>
      </c>
      <c r="AD5" s="1585" t="s">
        <v>126</v>
      </c>
      <c r="AE5" s="1569"/>
      <c r="AF5" s="1569"/>
      <c r="AG5" s="1569"/>
      <c r="AH5" s="1586" t="s">
        <v>126</v>
      </c>
      <c r="AI5" s="817"/>
      <c r="AJ5" s="1585" t="s">
        <v>126</v>
      </c>
      <c r="AK5" s="1569"/>
      <c r="AL5" s="1569"/>
      <c r="AM5" s="1569"/>
      <c r="AN5" s="1569"/>
      <c r="AO5" s="1569"/>
      <c r="AP5" s="1586" t="s">
        <v>125</v>
      </c>
      <c r="AQ5" s="817"/>
      <c r="AR5" s="817" t="s">
        <v>125</v>
      </c>
      <c r="AS5" s="817" t="s">
        <v>125</v>
      </c>
      <c r="AT5" s="817" t="s">
        <v>125</v>
      </c>
      <c r="AU5" s="1569"/>
      <c r="AV5" s="1569"/>
      <c r="AW5" s="1569"/>
      <c r="AX5" s="1569"/>
      <c r="AY5" s="1569"/>
      <c r="AZ5" s="1586" t="s">
        <v>126</v>
      </c>
      <c r="BA5" s="817"/>
      <c r="BB5" s="1585" t="s">
        <v>126</v>
      </c>
      <c r="BC5" s="1569"/>
      <c r="BD5" s="1569"/>
      <c r="BE5" s="1569"/>
      <c r="BF5" s="1569"/>
      <c r="BG5" s="1569"/>
      <c r="BH5" s="1586" t="s">
        <v>126</v>
      </c>
      <c r="BI5" s="1569"/>
      <c r="BJ5" s="1569" t="s">
        <v>126</v>
      </c>
      <c r="BK5" s="1585" t="s">
        <v>126</v>
      </c>
      <c r="BL5" s="1569"/>
      <c r="BM5" s="1569"/>
      <c r="BN5" s="1569"/>
      <c r="BO5" s="1569"/>
      <c r="BP5" s="1569"/>
      <c r="BQ5" s="1569" t="s">
        <v>126</v>
      </c>
      <c r="BR5" s="1586" t="s">
        <v>125</v>
      </c>
      <c r="BT5" s="1585" t="s">
        <v>126</v>
      </c>
      <c r="BU5" s="1569"/>
      <c r="BV5" s="1569" t="s">
        <v>126</v>
      </c>
      <c r="BW5" s="1585" t="s">
        <v>126</v>
      </c>
      <c r="BX5" s="1569"/>
      <c r="BY5" s="1646" t="s">
        <v>126</v>
      </c>
      <c r="BZ5" s="1586" t="s">
        <v>126</v>
      </c>
      <c r="CA5" s="1585"/>
      <c r="CB5" s="1569"/>
      <c r="CC5" s="1646"/>
      <c r="CD5" s="1586"/>
      <c r="CE5" s="1585"/>
      <c r="CF5" s="1569"/>
      <c r="CG5" s="1646"/>
      <c r="CH5" s="1586"/>
      <c r="CI5" s="1585"/>
      <c r="CJ5" s="1569"/>
      <c r="CK5" s="1646"/>
      <c r="CL5" s="1586"/>
      <c r="CM5" s="1585"/>
      <c r="CN5" s="1569"/>
      <c r="CO5" s="1646"/>
      <c r="CP5" s="1586"/>
    </row>
    <row r="6" spans="1:94" s="442" customFormat="1" ht="15.75">
      <c r="A6" s="927" t="s">
        <v>469</v>
      </c>
      <c r="B6" s="804" t="s">
        <v>249</v>
      </c>
      <c r="C6" s="812" t="s">
        <v>248</v>
      </c>
      <c r="D6" s="804">
        <v>1975907</v>
      </c>
      <c r="E6" s="1575">
        <v>2537412</v>
      </c>
      <c r="F6" s="1975" t="s">
        <v>126</v>
      </c>
      <c r="G6" s="1656" t="s">
        <v>467</v>
      </c>
      <c r="H6" s="1674" t="s">
        <v>468</v>
      </c>
      <c r="I6" s="1569"/>
      <c r="J6" s="1569"/>
      <c r="K6" s="1569"/>
      <c r="L6" s="1569"/>
      <c r="M6" s="1999" t="s">
        <v>126</v>
      </c>
      <c r="N6" s="2014"/>
      <c r="O6" s="2014"/>
      <c r="P6" s="1569"/>
      <c r="Q6" s="1569" t="s">
        <v>126</v>
      </c>
      <c r="R6" s="1569" t="s">
        <v>126</v>
      </c>
      <c r="S6" s="817"/>
      <c r="T6" s="1585"/>
      <c r="U6" s="1569"/>
      <c r="V6" s="1569"/>
      <c r="W6" s="1569"/>
      <c r="X6" s="1569"/>
      <c r="Y6" s="1586" t="s">
        <v>126</v>
      </c>
      <c r="Z6" s="817"/>
      <c r="AA6" s="1569" t="s">
        <v>126</v>
      </c>
      <c r="AB6" s="817" t="s">
        <v>126</v>
      </c>
      <c r="AC6" s="817" t="s">
        <v>126</v>
      </c>
      <c r="AD6" s="1585" t="s">
        <v>126</v>
      </c>
      <c r="AE6" s="1569"/>
      <c r="AF6" s="1569"/>
      <c r="AG6" s="1569"/>
      <c r="AH6" s="1586" t="s">
        <v>126</v>
      </c>
      <c r="AI6" s="817"/>
      <c r="AJ6" s="1585" t="s">
        <v>126</v>
      </c>
      <c r="AK6" s="1569"/>
      <c r="AL6" s="1569"/>
      <c r="AM6" s="1569"/>
      <c r="AN6" s="1569"/>
      <c r="AO6" s="1569"/>
      <c r="AP6" s="1586" t="s">
        <v>126</v>
      </c>
      <c r="AQ6" s="817"/>
      <c r="AR6" s="817" t="s">
        <v>126</v>
      </c>
      <c r="AS6" s="817" t="s">
        <v>126</v>
      </c>
      <c r="AT6" s="817" t="s">
        <v>126</v>
      </c>
      <c r="AU6" s="1569"/>
      <c r="AV6" s="1569"/>
      <c r="AW6" s="1569"/>
      <c r="AX6" s="1569"/>
      <c r="AY6" s="1569"/>
      <c r="AZ6" s="1586" t="s">
        <v>126</v>
      </c>
      <c r="BA6" s="817"/>
      <c r="BB6" s="1585" t="s">
        <v>126</v>
      </c>
      <c r="BC6" s="1569"/>
      <c r="BD6" s="1569"/>
      <c r="BE6" s="1569"/>
      <c r="BF6" s="1569"/>
      <c r="BG6" s="1569"/>
      <c r="BH6" s="1586" t="s">
        <v>126</v>
      </c>
      <c r="BI6" s="1569"/>
      <c r="BJ6" s="1569" t="s">
        <v>126</v>
      </c>
      <c r="BK6" s="1585" t="s">
        <v>126</v>
      </c>
      <c r="BL6" s="1569"/>
      <c r="BM6" s="1569"/>
      <c r="BN6" s="1569"/>
      <c r="BO6" s="1569"/>
      <c r="BP6" s="1569"/>
      <c r="BQ6" s="1569" t="s">
        <v>126</v>
      </c>
      <c r="BR6" s="1586" t="s">
        <v>125</v>
      </c>
      <c r="BT6" s="1585" t="s">
        <v>126</v>
      </c>
      <c r="BU6" s="1569"/>
      <c r="BV6" s="1569" t="s">
        <v>126</v>
      </c>
      <c r="BW6" s="1585" t="s">
        <v>126</v>
      </c>
      <c r="BX6" s="1569"/>
      <c r="BY6" s="1646" t="s">
        <v>126</v>
      </c>
      <c r="BZ6" s="1586" t="s">
        <v>126</v>
      </c>
      <c r="CA6" s="1585"/>
      <c r="CB6" s="1569"/>
      <c r="CC6" s="1646"/>
      <c r="CD6" s="1586"/>
      <c r="CE6" s="1585"/>
      <c r="CF6" s="1569"/>
      <c r="CG6" s="1646"/>
      <c r="CH6" s="1586"/>
      <c r="CI6" s="1585"/>
      <c r="CJ6" s="1569"/>
      <c r="CK6" s="1646"/>
      <c r="CL6" s="1586"/>
      <c r="CM6" s="1585"/>
      <c r="CN6" s="1569"/>
      <c r="CO6" s="1646"/>
      <c r="CP6" s="1586"/>
    </row>
    <row r="7" spans="1:94" s="830" customFormat="1" ht="15.75">
      <c r="A7" s="825" t="s">
        <v>470</v>
      </c>
      <c r="B7" s="826" t="s">
        <v>250</v>
      </c>
      <c r="C7" s="827" t="s">
        <v>144</v>
      </c>
      <c r="D7" s="828">
        <v>1875701</v>
      </c>
      <c r="E7" s="1576">
        <v>2463089</v>
      </c>
      <c r="F7" s="1976" t="s">
        <v>126</v>
      </c>
      <c r="G7" s="1657" t="s">
        <v>467</v>
      </c>
      <c r="H7" s="1675" t="s">
        <v>468</v>
      </c>
      <c r="I7" s="1570"/>
      <c r="J7" s="1570"/>
      <c r="K7" s="1570"/>
      <c r="L7" s="1570"/>
      <c r="M7" s="2000" t="s">
        <v>126</v>
      </c>
      <c r="N7" s="2015"/>
      <c r="O7" s="2015"/>
      <c r="P7" s="1570"/>
      <c r="Q7" s="1570" t="s">
        <v>126</v>
      </c>
      <c r="R7" s="1570" t="s">
        <v>126</v>
      </c>
      <c r="S7" s="829"/>
      <c r="T7" s="1587"/>
      <c r="U7" s="1570"/>
      <c r="V7" s="1570"/>
      <c r="W7" s="1570"/>
      <c r="X7" s="1570"/>
      <c r="Y7" s="1588" t="s">
        <v>126</v>
      </c>
      <c r="Z7" s="829"/>
      <c r="AA7" s="1570" t="s">
        <v>126</v>
      </c>
      <c r="AB7" s="829" t="s">
        <v>126</v>
      </c>
      <c r="AC7" s="829" t="s">
        <v>126</v>
      </c>
      <c r="AD7" s="1587" t="s">
        <v>126</v>
      </c>
      <c r="AE7" s="1570"/>
      <c r="AF7" s="1570"/>
      <c r="AG7" s="1570"/>
      <c r="AH7" s="1588" t="s">
        <v>126</v>
      </c>
      <c r="AI7" s="829"/>
      <c r="AJ7" s="1587" t="s">
        <v>126</v>
      </c>
      <c r="AK7" s="1570"/>
      <c r="AL7" s="1570"/>
      <c r="AM7" s="1570"/>
      <c r="AN7" s="1570"/>
      <c r="AO7" s="1570"/>
      <c r="AP7" s="1588" t="s">
        <v>126</v>
      </c>
      <c r="AQ7" s="829"/>
      <c r="AR7" s="829" t="s">
        <v>126</v>
      </c>
      <c r="AS7" s="829" t="s">
        <v>126</v>
      </c>
      <c r="AT7" s="829" t="s">
        <v>125</v>
      </c>
      <c r="AU7" s="1570"/>
      <c r="AV7" s="1570"/>
      <c r="AW7" s="1570"/>
      <c r="AX7" s="1570"/>
      <c r="AY7" s="1570"/>
      <c r="AZ7" s="1588" t="s">
        <v>126</v>
      </c>
      <c r="BA7" s="829"/>
      <c r="BB7" s="1587" t="s">
        <v>126</v>
      </c>
      <c r="BC7" s="1570"/>
      <c r="BD7" s="1570"/>
      <c r="BE7" s="1570"/>
      <c r="BF7" s="1570"/>
      <c r="BG7" s="1570"/>
      <c r="BH7" s="1588" t="s">
        <v>126</v>
      </c>
      <c r="BI7" s="1570"/>
      <c r="BJ7" s="1570" t="s">
        <v>126</v>
      </c>
      <c r="BK7" s="1587" t="s">
        <v>126</v>
      </c>
      <c r="BL7" s="1570"/>
      <c r="BM7" s="1570"/>
      <c r="BN7" s="1570"/>
      <c r="BO7" s="1570"/>
      <c r="BP7" s="1570"/>
      <c r="BQ7" s="1570" t="s">
        <v>126</v>
      </c>
      <c r="BR7" s="1588" t="s">
        <v>126</v>
      </c>
      <c r="BT7" s="1587" t="s">
        <v>126</v>
      </c>
      <c r="BU7" s="1570"/>
      <c r="BV7" s="1570" t="s">
        <v>126</v>
      </c>
      <c r="BW7" s="1587" t="s">
        <v>126</v>
      </c>
      <c r="BX7" s="1570"/>
      <c r="BY7" s="1647" t="s">
        <v>126</v>
      </c>
      <c r="BZ7" s="1588" t="s">
        <v>126</v>
      </c>
      <c r="CA7" s="1587"/>
      <c r="CB7" s="1570"/>
      <c r="CC7" s="1647"/>
      <c r="CD7" s="1588"/>
      <c r="CE7" s="1587"/>
      <c r="CF7" s="1570"/>
      <c r="CG7" s="1647"/>
      <c r="CH7" s="1588"/>
      <c r="CI7" s="1587"/>
      <c r="CJ7" s="1570"/>
      <c r="CK7" s="1647"/>
      <c r="CL7" s="1588"/>
      <c r="CM7" s="1587"/>
      <c r="CN7" s="1570"/>
      <c r="CO7" s="1647"/>
      <c r="CP7" s="1588"/>
    </row>
    <row r="8" spans="1:94" s="830" customFormat="1" ht="15.75">
      <c r="A8" s="825" t="s">
        <v>471</v>
      </c>
      <c r="B8" s="831" t="s">
        <v>251</v>
      </c>
      <c r="C8" s="832" t="s">
        <v>146</v>
      </c>
      <c r="D8" s="833">
        <v>1975674</v>
      </c>
      <c r="E8" s="1577">
        <v>2386379</v>
      </c>
      <c r="F8" s="1977" t="s">
        <v>126</v>
      </c>
      <c r="G8" s="1657" t="s">
        <v>467</v>
      </c>
      <c r="H8" s="1675" t="s">
        <v>468</v>
      </c>
      <c r="I8" s="1570"/>
      <c r="J8" s="1570"/>
      <c r="K8" s="1570"/>
      <c r="L8" s="1570"/>
      <c r="M8" s="2000" t="s">
        <v>126</v>
      </c>
      <c r="N8" s="2015"/>
      <c r="O8" s="2015"/>
      <c r="P8" s="1570"/>
      <c r="Q8" s="1570" t="s">
        <v>126</v>
      </c>
      <c r="R8" s="1570" t="s">
        <v>126</v>
      </c>
      <c r="S8" s="829"/>
      <c r="T8" s="1587"/>
      <c r="U8" s="1570"/>
      <c r="V8" s="1570"/>
      <c r="W8" s="1570"/>
      <c r="X8" s="1570"/>
      <c r="Y8" s="1588" t="s">
        <v>126</v>
      </c>
      <c r="Z8" s="829"/>
      <c r="AA8" s="1570" t="s">
        <v>126</v>
      </c>
      <c r="AB8" s="829" t="s">
        <v>126</v>
      </c>
      <c r="AC8" s="829" t="s">
        <v>126</v>
      </c>
      <c r="AD8" s="1587" t="s">
        <v>126</v>
      </c>
      <c r="AE8" s="1570"/>
      <c r="AF8" s="1570"/>
      <c r="AG8" s="1570"/>
      <c r="AH8" s="1588" t="s">
        <v>126</v>
      </c>
      <c r="AI8" s="829"/>
      <c r="AJ8" s="1587" t="s">
        <v>126</v>
      </c>
      <c r="AK8" s="1570"/>
      <c r="AL8" s="1570"/>
      <c r="AM8" s="1570"/>
      <c r="AN8" s="1570"/>
      <c r="AO8" s="1570"/>
      <c r="AP8" s="1588" t="s">
        <v>126</v>
      </c>
      <c r="AQ8" s="829"/>
      <c r="AR8" s="829" t="s">
        <v>126</v>
      </c>
      <c r="AS8" s="829" t="s">
        <v>126</v>
      </c>
      <c r="AT8" s="829" t="s">
        <v>125</v>
      </c>
      <c r="AU8" s="1570"/>
      <c r="AV8" s="1570"/>
      <c r="AW8" s="1570"/>
      <c r="AX8" s="1570"/>
      <c r="AY8" s="1570"/>
      <c r="AZ8" s="1588" t="s">
        <v>126</v>
      </c>
      <c r="BA8" s="829"/>
      <c r="BB8" s="1587" t="s">
        <v>126</v>
      </c>
      <c r="BC8" s="1570"/>
      <c r="BD8" s="1570"/>
      <c r="BE8" s="1570"/>
      <c r="BF8" s="1570"/>
      <c r="BG8" s="1570"/>
      <c r="BH8" s="1588" t="s">
        <v>126</v>
      </c>
      <c r="BI8" s="1570"/>
      <c r="BJ8" s="1570" t="s">
        <v>126</v>
      </c>
      <c r="BK8" s="1587" t="s">
        <v>126</v>
      </c>
      <c r="BL8" s="1570"/>
      <c r="BM8" s="1570"/>
      <c r="BN8" s="1570"/>
      <c r="BO8" s="1570"/>
      <c r="BP8" s="1570"/>
      <c r="BQ8" s="1570" t="s">
        <v>126</v>
      </c>
      <c r="BR8" s="1588" t="s">
        <v>126</v>
      </c>
      <c r="BT8" s="1587" t="s">
        <v>126</v>
      </c>
      <c r="BU8" s="1570"/>
      <c r="BV8" s="1570" t="s">
        <v>126</v>
      </c>
      <c r="BW8" s="1587" t="s">
        <v>126</v>
      </c>
      <c r="BX8" s="1570"/>
      <c r="BY8" s="1647" t="s">
        <v>126</v>
      </c>
      <c r="BZ8" s="1588" t="s">
        <v>126</v>
      </c>
      <c r="CA8" s="1587"/>
      <c r="CB8" s="1570"/>
      <c r="CC8" s="1647"/>
      <c r="CD8" s="1588"/>
      <c r="CE8" s="1587"/>
      <c r="CF8" s="1570"/>
      <c r="CG8" s="1647"/>
      <c r="CH8" s="1588"/>
      <c r="CI8" s="1587"/>
      <c r="CJ8" s="1570"/>
      <c r="CK8" s="1647"/>
      <c r="CL8" s="1588"/>
      <c r="CM8" s="1587"/>
      <c r="CN8" s="1570"/>
      <c r="CO8" s="1647"/>
      <c r="CP8" s="1588"/>
    </row>
    <row r="9" spans="1:94" s="442" customFormat="1" ht="15.75">
      <c r="A9" s="927" t="s">
        <v>472</v>
      </c>
      <c r="B9" s="970" t="s">
        <v>155</v>
      </c>
      <c r="C9" s="810" t="s">
        <v>154</v>
      </c>
      <c r="D9" s="803">
        <v>1876708</v>
      </c>
      <c r="E9" s="1578">
        <v>2432950</v>
      </c>
      <c r="F9" s="1978" t="s">
        <v>125</v>
      </c>
      <c r="G9" s="1658" t="s">
        <v>473</v>
      </c>
      <c r="H9" s="1674" t="s">
        <v>125</v>
      </c>
      <c r="I9" s="1571"/>
      <c r="J9" s="1571"/>
      <c r="K9" s="1571"/>
      <c r="L9" s="1571"/>
      <c r="M9" s="2001" t="s">
        <v>126</v>
      </c>
      <c r="N9" s="2016"/>
      <c r="O9" s="2016"/>
      <c r="P9" s="1571"/>
      <c r="Q9" s="1571" t="s">
        <v>125</v>
      </c>
      <c r="R9" s="1571" t="s">
        <v>125</v>
      </c>
      <c r="S9" s="811"/>
      <c r="T9" s="1589"/>
      <c r="U9" s="1571"/>
      <c r="V9" s="1571"/>
      <c r="W9" s="1571"/>
      <c r="X9" s="1571"/>
      <c r="Y9" s="1590" t="s">
        <v>126</v>
      </c>
      <c r="Z9" s="811"/>
      <c r="AA9" s="1571" t="s">
        <v>125</v>
      </c>
      <c r="AB9" s="811" t="s">
        <v>125</v>
      </c>
      <c r="AC9" s="811" t="s">
        <v>125</v>
      </c>
      <c r="AD9" s="1589" t="s">
        <v>125</v>
      </c>
      <c r="AE9" s="1571"/>
      <c r="AF9" s="1571"/>
      <c r="AG9" s="1571"/>
      <c r="AH9" s="1590" t="s">
        <v>125</v>
      </c>
      <c r="AI9" s="811"/>
      <c r="AJ9" s="1589" t="s">
        <v>125</v>
      </c>
      <c r="AK9" s="1571"/>
      <c r="AL9" s="1571"/>
      <c r="AM9" s="1571"/>
      <c r="AN9" s="1571"/>
      <c r="AO9" s="1571"/>
      <c r="AP9" s="1590" t="s">
        <v>126</v>
      </c>
      <c r="AQ9" s="811"/>
      <c r="AR9" s="811" t="s">
        <v>125</v>
      </c>
      <c r="AS9" s="811" t="s">
        <v>125</v>
      </c>
      <c r="AT9" s="811" t="s">
        <v>125</v>
      </c>
      <c r="AU9" s="1571"/>
      <c r="AV9" s="1571"/>
      <c r="AW9" s="1571"/>
      <c r="AX9" s="1571"/>
      <c r="AY9" s="1571"/>
      <c r="AZ9" s="1590" t="s">
        <v>126</v>
      </c>
      <c r="BA9" s="811"/>
      <c r="BB9" s="1589" t="s">
        <v>125</v>
      </c>
      <c r="BC9" s="1571"/>
      <c r="BD9" s="1571"/>
      <c r="BE9" s="1571"/>
      <c r="BF9" s="1571"/>
      <c r="BG9" s="1571"/>
      <c r="BH9" s="1590" t="s">
        <v>126</v>
      </c>
      <c r="BI9" s="1571"/>
      <c r="BJ9" s="1571" t="s">
        <v>125</v>
      </c>
      <c r="BK9" s="1589" t="s">
        <v>125</v>
      </c>
      <c r="BL9" s="1571"/>
      <c r="BM9" s="1571"/>
      <c r="BN9" s="1571"/>
      <c r="BO9" s="1571"/>
      <c r="BP9" s="1571"/>
      <c r="BQ9" s="1571" t="s">
        <v>126</v>
      </c>
      <c r="BR9" s="1590" t="s">
        <v>126</v>
      </c>
      <c r="BT9" s="1589" t="s">
        <v>126</v>
      </c>
      <c r="BU9" s="1571"/>
      <c r="BV9" s="1571" t="s">
        <v>126</v>
      </c>
      <c r="BW9" s="1589" t="s">
        <v>126</v>
      </c>
      <c r="BX9" s="1571"/>
      <c r="BY9" s="1646" t="s">
        <v>126</v>
      </c>
      <c r="BZ9" s="1590" t="s">
        <v>126</v>
      </c>
      <c r="CA9" s="1589"/>
      <c r="CB9" s="1571"/>
      <c r="CC9" s="1646"/>
      <c r="CD9" s="1590"/>
      <c r="CE9" s="1589"/>
      <c r="CF9" s="1571"/>
      <c r="CG9" s="1646"/>
      <c r="CH9" s="1590"/>
      <c r="CI9" s="1589"/>
      <c r="CJ9" s="1571"/>
      <c r="CK9" s="1646"/>
      <c r="CL9" s="1590"/>
      <c r="CM9" s="1589"/>
      <c r="CN9" s="1571"/>
      <c r="CO9" s="1646"/>
      <c r="CP9" s="1590"/>
    </row>
    <row r="10" spans="1:94" s="830" customFormat="1" ht="15.75">
      <c r="A10" s="825" t="s">
        <v>474</v>
      </c>
      <c r="B10" s="831" t="s">
        <v>256</v>
      </c>
      <c r="C10" s="834" t="s">
        <v>148</v>
      </c>
      <c r="D10" s="828">
        <v>1876697</v>
      </c>
      <c r="E10" s="1576">
        <v>2449486</v>
      </c>
      <c r="F10" s="1976" t="s">
        <v>126</v>
      </c>
      <c r="G10" s="1657" t="s">
        <v>467</v>
      </c>
      <c r="H10" s="1675" t="s">
        <v>468</v>
      </c>
      <c r="I10" s="1570"/>
      <c r="J10" s="1570"/>
      <c r="K10" s="1570"/>
      <c r="L10" s="1570"/>
      <c r="M10" s="2000" t="s">
        <v>126</v>
      </c>
      <c r="N10" s="2015"/>
      <c r="O10" s="2015"/>
      <c r="P10" s="1570"/>
      <c r="Q10" s="1570" t="s">
        <v>126</v>
      </c>
      <c r="R10" s="1570" t="s">
        <v>126</v>
      </c>
      <c r="S10" s="829"/>
      <c r="T10" s="1587"/>
      <c r="U10" s="1570"/>
      <c r="V10" s="1570"/>
      <c r="W10" s="1570"/>
      <c r="X10" s="1570"/>
      <c r="Y10" s="1588" t="s">
        <v>126</v>
      </c>
      <c r="Z10" s="829"/>
      <c r="AA10" s="1570" t="s">
        <v>126</v>
      </c>
      <c r="AB10" s="829" t="s">
        <v>126</v>
      </c>
      <c r="AC10" s="829" t="s">
        <v>126</v>
      </c>
      <c r="AD10" s="1587" t="s">
        <v>126</v>
      </c>
      <c r="AE10" s="1570"/>
      <c r="AF10" s="1570"/>
      <c r="AG10" s="1570"/>
      <c r="AH10" s="1588" t="s">
        <v>126</v>
      </c>
      <c r="AI10" s="829"/>
      <c r="AJ10" s="1587" t="s">
        <v>126</v>
      </c>
      <c r="AK10" s="1570"/>
      <c r="AL10" s="1570"/>
      <c r="AM10" s="1570"/>
      <c r="AN10" s="1570"/>
      <c r="AO10" s="1570"/>
      <c r="AP10" s="1588" t="s">
        <v>126</v>
      </c>
      <c r="AQ10" s="829"/>
      <c r="AR10" s="829" t="s">
        <v>126</v>
      </c>
      <c r="AS10" s="829" t="s">
        <v>126</v>
      </c>
      <c r="AT10" s="829" t="s">
        <v>126</v>
      </c>
      <c r="AU10" s="1570"/>
      <c r="AV10" s="1570"/>
      <c r="AW10" s="1570"/>
      <c r="AX10" s="1570"/>
      <c r="AY10" s="1570"/>
      <c r="AZ10" s="1588" t="s">
        <v>126</v>
      </c>
      <c r="BA10" s="829"/>
      <c r="BB10" s="1587" t="s">
        <v>126</v>
      </c>
      <c r="BC10" s="1570"/>
      <c r="BD10" s="1570"/>
      <c r="BE10" s="1570"/>
      <c r="BF10" s="1570"/>
      <c r="BG10" s="1570"/>
      <c r="BH10" s="1588" t="s">
        <v>126</v>
      </c>
      <c r="BI10" s="1570"/>
      <c r="BJ10" s="1570" t="s">
        <v>126</v>
      </c>
      <c r="BK10" s="1587" t="s">
        <v>126</v>
      </c>
      <c r="BL10" s="1570"/>
      <c r="BM10" s="1570"/>
      <c r="BN10" s="1570"/>
      <c r="BO10" s="1570"/>
      <c r="BP10" s="1570"/>
      <c r="BQ10" s="1570" t="s">
        <v>126</v>
      </c>
      <c r="BR10" s="1588" t="s">
        <v>126</v>
      </c>
      <c r="BT10" s="1587" t="s">
        <v>126</v>
      </c>
      <c r="BU10" s="1570"/>
      <c r="BV10" s="1570" t="s">
        <v>126</v>
      </c>
      <c r="BW10" s="1587" t="s">
        <v>126</v>
      </c>
      <c r="BX10" s="1570"/>
      <c r="BY10" s="1647" t="s">
        <v>126</v>
      </c>
      <c r="BZ10" s="1588" t="s">
        <v>126</v>
      </c>
      <c r="CA10" s="1587"/>
      <c r="CB10" s="1570"/>
      <c r="CC10" s="1647"/>
      <c r="CD10" s="1588"/>
      <c r="CE10" s="1587"/>
      <c r="CF10" s="1570"/>
      <c r="CG10" s="1647"/>
      <c r="CH10" s="1588"/>
      <c r="CI10" s="1587"/>
      <c r="CJ10" s="1570"/>
      <c r="CK10" s="1647"/>
      <c r="CL10" s="1588"/>
      <c r="CM10" s="1587"/>
      <c r="CN10" s="1570"/>
      <c r="CO10" s="1647"/>
      <c r="CP10" s="1588"/>
    </row>
    <row r="11" spans="1:94" s="442" customFormat="1" ht="15.75">
      <c r="A11" s="927" t="s">
        <v>475</v>
      </c>
      <c r="B11" s="804" t="s">
        <v>476</v>
      </c>
      <c r="C11" s="810" t="s">
        <v>67</v>
      </c>
      <c r="D11" s="814">
        <v>1975653</v>
      </c>
      <c r="E11" s="1579">
        <v>2390629</v>
      </c>
      <c r="F11" s="1979" t="s">
        <v>126</v>
      </c>
      <c r="G11" s="1658" t="s">
        <v>473</v>
      </c>
      <c r="H11" s="1674" t="s">
        <v>125</v>
      </c>
      <c r="I11" s="1571"/>
      <c r="J11" s="1571"/>
      <c r="K11" s="1571"/>
      <c r="L11" s="1571"/>
      <c r="M11" s="2001" t="s">
        <v>125</v>
      </c>
      <c r="N11" s="2016"/>
      <c r="O11" s="2016"/>
      <c r="P11" s="1571"/>
      <c r="Q11" s="1571" t="s">
        <v>126</v>
      </c>
      <c r="R11" s="1571" t="s">
        <v>126</v>
      </c>
      <c r="S11" s="811"/>
      <c r="T11" s="1589"/>
      <c r="U11" s="1571"/>
      <c r="V11" s="1571"/>
      <c r="W11" s="1571"/>
      <c r="X11" s="1571"/>
      <c r="Y11" s="1590" t="s">
        <v>125</v>
      </c>
      <c r="Z11" s="811"/>
      <c r="AA11" s="1571" t="s">
        <v>126</v>
      </c>
      <c r="AB11" s="811" t="s">
        <v>126</v>
      </c>
      <c r="AC11" s="811" t="s">
        <v>126</v>
      </c>
      <c r="AD11" s="1589" t="s">
        <v>126</v>
      </c>
      <c r="AE11" s="1571"/>
      <c r="AF11" s="1571"/>
      <c r="AG11" s="1571"/>
      <c r="AH11" s="1590" t="s">
        <v>126</v>
      </c>
      <c r="AI11" s="811"/>
      <c r="AJ11" s="1589" t="s">
        <v>126</v>
      </c>
      <c r="AK11" s="1571"/>
      <c r="AL11" s="1571"/>
      <c r="AM11" s="1571"/>
      <c r="AN11" s="1571"/>
      <c r="AO11" s="1571"/>
      <c r="AP11" s="1590" t="s">
        <v>126</v>
      </c>
      <c r="AQ11" s="811"/>
      <c r="AR11" s="811" t="s">
        <v>126</v>
      </c>
      <c r="AS11" s="811" t="s">
        <v>126</v>
      </c>
      <c r="AT11" s="811" t="s">
        <v>126</v>
      </c>
      <c r="AU11" s="1571"/>
      <c r="AV11" s="1571"/>
      <c r="AW11" s="1571"/>
      <c r="AX11" s="1571"/>
      <c r="AY11" s="1571"/>
      <c r="AZ11" s="1590" t="s">
        <v>125</v>
      </c>
      <c r="BA11" s="811"/>
      <c r="BB11" s="1589" t="s">
        <v>126</v>
      </c>
      <c r="BC11" s="1571"/>
      <c r="BD11" s="1571"/>
      <c r="BE11" s="1571"/>
      <c r="BF11" s="1571"/>
      <c r="BG11" s="1571"/>
      <c r="BH11" s="1590" t="s">
        <v>126</v>
      </c>
      <c r="BI11" s="1571"/>
      <c r="BJ11" s="1571" t="s">
        <v>125</v>
      </c>
      <c r="BK11" s="1589" t="s">
        <v>126</v>
      </c>
      <c r="BL11" s="1571"/>
      <c r="BM11" s="1571"/>
      <c r="BN11" s="1571"/>
      <c r="BO11" s="1571"/>
      <c r="BP11" s="1571"/>
      <c r="BQ11" s="1571" t="s">
        <v>126</v>
      </c>
      <c r="BR11" s="1590" t="s">
        <v>125</v>
      </c>
      <c r="BT11" s="1589" t="s">
        <v>126</v>
      </c>
      <c r="BU11" s="1571"/>
      <c r="BV11" s="1571" t="s">
        <v>126</v>
      </c>
      <c r="BW11" s="1589" t="s">
        <v>126</v>
      </c>
      <c r="BX11" s="1571"/>
      <c r="BY11" s="1646" t="s">
        <v>125</v>
      </c>
      <c r="BZ11" s="1590" t="s">
        <v>126</v>
      </c>
      <c r="CA11" s="1589"/>
      <c r="CB11" s="1571"/>
      <c r="CC11" s="1646"/>
      <c r="CD11" s="1590"/>
      <c r="CE11" s="1589"/>
      <c r="CF11" s="1571"/>
      <c r="CG11" s="1646"/>
      <c r="CH11" s="1590"/>
      <c r="CI11" s="1589"/>
      <c r="CJ11" s="1571"/>
      <c r="CK11" s="1646"/>
      <c r="CL11" s="1590"/>
      <c r="CM11" s="1589"/>
      <c r="CN11" s="1571"/>
      <c r="CO11" s="1646"/>
      <c r="CP11" s="1590"/>
    </row>
    <row r="12" spans="1:94" s="442" customFormat="1" ht="15.75">
      <c r="A12" s="824" t="s">
        <v>477</v>
      </c>
      <c r="B12" s="804" t="s">
        <v>159</v>
      </c>
      <c r="C12" s="810" t="s">
        <v>158</v>
      </c>
      <c r="D12" s="814">
        <v>1975538</v>
      </c>
      <c r="E12" s="1579">
        <v>2390611</v>
      </c>
      <c r="F12" s="1979" t="s">
        <v>125</v>
      </c>
      <c r="G12" s="1658" t="s">
        <v>473</v>
      </c>
      <c r="H12" s="1676" t="s">
        <v>125</v>
      </c>
      <c r="I12" s="1571"/>
      <c r="J12" s="1571"/>
      <c r="K12" s="1571"/>
      <c r="L12" s="1571"/>
      <c r="M12" s="2001" t="s">
        <v>125</v>
      </c>
      <c r="N12" s="2016"/>
      <c r="O12" s="2016"/>
      <c r="P12" s="1571"/>
      <c r="Q12" s="1571" t="s">
        <v>125</v>
      </c>
      <c r="R12" s="1571" t="s">
        <v>125</v>
      </c>
      <c r="S12" s="811"/>
      <c r="T12" s="1589"/>
      <c r="U12" s="1571"/>
      <c r="V12" s="1571"/>
      <c r="W12" s="1571"/>
      <c r="X12" s="1571"/>
      <c r="Y12" s="1590" t="s">
        <v>125</v>
      </c>
      <c r="Z12" s="811"/>
      <c r="AA12" s="1571" t="s">
        <v>125</v>
      </c>
      <c r="AB12" s="811" t="s">
        <v>125</v>
      </c>
      <c r="AC12" s="811" t="s">
        <v>125</v>
      </c>
      <c r="AD12" s="1589" t="s">
        <v>125</v>
      </c>
      <c r="AE12" s="1571"/>
      <c r="AF12" s="1571"/>
      <c r="AG12" s="1571"/>
      <c r="AH12" s="1590" t="s">
        <v>125</v>
      </c>
      <c r="AI12" s="811"/>
      <c r="AJ12" s="1589" t="s">
        <v>125</v>
      </c>
      <c r="AK12" s="1571"/>
      <c r="AL12" s="1571"/>
      <c r="AM12" s="1571"/>
      <c r="AN12" s="1571"/>
      <c r="AO12" s="1571"/>
      <c r="AP12" s="1590" t="s">
        <v>125</v>
      </c>
      <c r="AQ12" s="811"/>
      <c r="AR12" s="811" t="s">
        <v>125</v>
      </c>
      <c r="AS12" s="811" t="s">
        <v>125</v>
      </c>
      <c r="AT12" s="811" t="s">
        <v>125</v>
      </c>
      <c r="AU12" s="1571"/>
      <c r="AV12" s="1571"/>
      <c r="AW12" s="1571"/>
      <c r="AX12" s="1571"/>
      <c r="AY12" s="1571"/>
      <c r="AZ12" s="1590" t="s">
        <v>125</v>
      </c>
      <c r="BA12" s="811"/>
      <c r="BB12" s="1589" t="s">
        <v>125</v>
      </c>
      <c r="BC12" s="1571"/>
      <c r="BD12" s="1571"/>
      <c r="BE12" s="1571"/>
      <c r="BF12" s="1571"/>
      <c r="BG12" s="1571"/>
      <c r="BH12" s="1590" t="s">
        <v>125</v>
      </c>
      <c r="BI12" s="1571"/>
      <c r="BJ12" s="1571" t="s">
        <v>125</v>
      </c>
      <c r="BK12" s="1589" t="s">
        <v>125</v>
      </c>
      <c r="BL12" s="1571"/>
      <c r="BM12" s="1571"/>
      <c r="BN12" s="1571"/>
      <c r="BO12" s="1571"/>
      <c r="BP12" s="1571"/>
      <c r="BQ12" s="1571" t="s">
        <v>125</v>
      </c>
      <c r="BR12" s="1590" t="s">
        <v>125</v>
      </c>
      <c r="BT12" s="1589" t="s">
        <v>125</v>
      </c>
      <c r="BU12" s="1571"/>
      <c r="BV12" s="1571" t="s">
        <v>126</v>
      </c>
      <c r="BW12" s="1589" t="s">
        <v>126</v>
      </c>
      <c r="BX12" s="1571"/>
      <c r="BY12" s="1646" t="s">
        <v>126</v>
      </c>
      <c r="BZ12" s="1590" t="s">
        <v>126</v>
      </c>
      <c r="CA12" s="1589"/>
      <c r="CB12" s="1571"/>
      <c r="CC12" s="1646"/>
      <c r="CD12" s="1590"/>
      <c r="CE12" s="1589"/>
      <c r="CF12" s="1571"/>
      <c r="CG12" s="1646"/>
      <c r="CH12" s="1590"/>
      <c r="CI12" s="1589"/>
      <c r="CJ12" s="1571"/>
      <c r="CK12" s="1646"/>
      <c r="CL12" s="1590"/>
      <c r="CM12" s="1589"/>
      <c r="CN12" s="1571"/>
      <c r="CO12" s="1646"/>
      <c r="CP12" s="1590"/>
    </row>
    <row r="13" spans="1:94" ht="15.75">
      <c r="A13" s="824" t="s">
        <v>478</v>
      </c>
      <c r="B13" s="804" t="s">
        <v>60</v>
      </c>
      <c r="C13" s="812" t="s">
        <v>59</v>
      </c>
      <c r="D13" s="804">
        <v>1975657</v>
      </c>
      <c r="E13" s="1575">
        <v>2423752</v>
      </c>
      <c r="F13" s="1975" t="s">
        <v>126</v>
      </c>
      <c r="G13" s="1658" t="s">
        <v>473</v>
      </c>
      <c r="H13" s="1676" t="s">
        <v>125</v>
      </c>
      <c r="I13" s="1571"/>
      <c r="J13" s="1571"/>
      <c r="K13" s="1571"/>
      <c r="L13" s="1571"/>
      <c r="M13" s="2001" t="s">
        <v>125</v>
      </c>
      <c r="N13" s="2016"/>
      <c r="O13" s="2016"/>
      <c r="P13" s="1571"/>
      <c r="Q13" s="1571" t="s">
        <v>126</v>
      </c>
      <c r="R13" s="1571" t="s">
        <v>126</v>
      </c>
      <c r="S13" s="811"/>
      <c r="T13" s="1589"/>
      <c r="U13" s="1571"/>
      <c r="V13" s="1571"/>
      <c r="W13" s="1571"/>
      <c r="X13" s="1571"/>
      <c r="Y13" s="1590" t="s">
        <v>125</v>
      </c>
      <c r="Z13" s="811"/>
      <c r="AA13" s="1571" t="s">
        <v>125</v>
      </c>
      <c r="AB13" s="811" t="s">
        <v>125</v>
      </c>
      <c r="AC13" s="811" t="s">
        <v>125</v>
      </c>
      <c r="AD13" s="1589" t="s">
        <v>125</v>
      </c>
      <c r="AE13" s="1571"/>
      <c r="AF13" s="1571"/>
      <c r="AG13" s="1571"/>
      <c r="AH13" s="1590" t="s">
        <v>125</v>
      </c>
      <c r="AI13" s="811"/>
      <c r="AJ13" s="1589" t="s">
        <v>126</v>
      </c>
      <c r="AK13" s="1571"/>
      <c r="AL13" s="1571"/>
      <c r="AM13" s="1571"/>
      <c r="AN13" s="1571"/>
      <c r="AO13" s="1571"/>
      <c r="AP13" s="1590" t="s">
        <v>125</v>
      </c>
      <c r="AQ13" s="811"/>
      <c r="AR13" s="811" t="s">
        <v>125</v>
      </c>
      <c r="AS13" s="811" t="s">
        <v>126</v>
      </c>
      <c r="AT13" s="811" t="s">
        <v>125</v>
      </c>
      <c r="AU13" s="1571"/>
      <c r="AV13" s="1571"/>
      <c r="AW13" s="1571"/>
      <c r="AX13" s="1571"/>
      <c r="AY13" s="1571"/>
      <c r="AZ13" s="1590" t="s">
        <v>125</v>
      </c>
      <c r="BA13" s="811"/>
      <c r="BB13" s="1589" t="s">
        <v>125</v>
      </c>
      <c r="BC13" s="1571"/>
      <c r="BD13" s="1571"/>
      <c r="BE13" s="1571"/>
      <c r="BF13" s="1571"/>
      <c r="BG13" s="1571"/>
      <c r="BH13" s="1590" t="s">
        <v>125</v>
      </c>
      <c r="BI13" s="1571"/>
      <c r="BJ13" s="1571" t="s">
        <v>125</v>
      </c>
      <c r="BK13" s="1589" t="s">
        <v>125</v>
      </c>
      <c r="BL13" s="1571"/>
      <c r="BM13" s="1571"/>
      <c r="BN13" s="1571"/>
      <c r="BO13" s="1571"/>
      <c r="BP13" s="1571"/>
      <c r="BQ13" s="1571" t="s">
        <v>125</v>
      </c>
      <c r="BR13" s="1590" t="s">
        <v>125</v>
      </c>
      <c r="BT13" s="1589" t="s">
        <v>126</v>
      </c>
      <c r="BU13" s="1571"/>
      <c r="BV13" s="1571" t="s">
        <v>125</v>
      </c>
      <c r="BW13" s="1589" t="s">
        <v>126</v>
      </c>
      <c r="BX13" s="1571"/>
      <c r="BY13" s="483" t="s">
        <v>125</v>
      </c>
      <c r="BZ13" s="1590" t="s">
        <v>125</v>
      </c>
      <c r="CA13" s="1589"/>
      <c r="CB13" s="1571"/>
      <c r="CC13" s="483"/>
      <c r="CD13" s="1590"/>
      <c r="CE13" s="1589"/>
      <c r="CF13" s="1571"/>
      <c r="CG13" s="483"/>
      <c r="CH13" s="1590"/>
      <c r="CI13" s="1589"/>
      <c r="CJ13" s="1571"/>
      <c r="CK13" s="483"/>
      <c r="CL13" s="1590"/>
      <c r="CM13" s="1589"/>
      <c r="CN13" s="1571"/>
      <c r="CO13" s="483"/>
      <c r="CP13" s="1590"/>
    </row>
    <row r="14" spans="1:94" s="830" customFormat="1" ht="15.75">
      <c r="A14" s="825" t="s">
        <v>479</v>
      </c>
      <c r="B14" s="835" t="s">
        <v>151</v>
      </c>
      <c r="C14" s="836" t="s">
        <v>255</v>
      </c>
      <c r="D14" s="837">
        <v>1975977</v>
      </c>
      <c r="E14" s="1580">
        <v>2537195</v>
      </c>
      <c r="F14" s="1980" t="s">
        <v>126</v>
      </c>
      <c r="G14" s="1657" t="s">
        <v>467</v>
      </c>
      <c r="H14" s="1675" t="s">
        <v>468</v>
      </c>
      <c r="I14" s="1570"/>
      <c r="J14" s="1570"/>
      <c r="K14" s="1570"/>
      <c r="L14" s="1570"/>
      <c r="M14" s="2000" t="s">
        <v>126</v>
      </c>
      <c r="N14" s="2015"/>
      <c r="O14" s="2015"/>
      <c r="P14" s="1570"/>
      <c r="Q14" s="1570" t="s">
        <v>126</v>
      </c>
      <c r="R14" s="1570" t="s">
        <v>126</v>
      </c>
      <c r="S14" s="829"/>
      <c r="T14" s="1587"/>
      <c r="U14" s="1570"/>
      <c r="V14" s="1570"/>
      <c r="W14" s="1570"/>
      <c r="X14" s="1570"/>
      <c r="Y14" s="1588" t="s">
        <v>126</v>
      </c>
      <c r="Z14" s="829"/>
      <c r="AA14" s="1570" t="s">
        <v>126</v>
      </c>
      <c r="AB14" s="829" t="s">
        <v>126</v>
      </c>
      <c r="AC14" s="829" t="s">
        <v>126</v>
      </c>
      <c r="AD14" s="1587" t="s">
        <v>126</v>
      </c>
      <c r="AE14" s="1570"/>
      <c r="AF14" s="1570"/>
      <c r="AG14" s="1570"/>
      <c r="AH14" s="1588" t="s">
        <v>126</v>
      </c>
      <c r="AI14" s="829"/>
      <c r="AJ14" s="1587" t="s">
        <v>126</v>
      </c>
      <c r="AK14" s="1570"/>
      <c r="AL14" s="1570"/>
      <c r="AM14" s="1570"/>
      <c r="AN14" s="1570"/>
      <c r="AO14" s="1570"/>
      <c r="AP14" s="1588" t="s">
        <v>125</v>
      </c>
      <c r="AQ14" s="829"/>
      <c r="AR14" s="829" t="s">
        <v>126</v>
      </c>
      <c r="AS14" s="829" t="s">
        <v>125</v>
      </c>
      <c r="AT14" s="829" t="s">
        <v>126</v>
      </c>
      <c r="AU14" s="1570"/>
      <c r="AV14" s="1570"/>
      <c r="AW14" s="1570"/>
      <c r="AX14" s="1570"/>
      <c r="AY14" s="1570"/>
      <c r="AZ14" s="1588" t="s">
        <v>126</v>
      </c>
      <c r="BA14" s="829"/>
      <c r="BB14" s="1587" t="s">
        <v>126</v>
      </c>
      <c r="BC14" s="1570"/>
      <c r="BD14" s="1570"/>
      <c r="BE14" s="1570"/>
      <c r="BF14" s="1570"/>
      <c r="BG14" s="1570"/>
      <c r="BH14" s="1588" t="s">
        <v>126</v>
      </c>
      <c r="BI14" s="1570"/>
      <c r="BJ14" s="1570" t="s">
        <v>126</v>
      </c>
      <c r="BK14" s="1587" t="s">
        <v>126</v>
      </c>
      <c r="BL14" s="1570"/>
      <c r="BM14" s="1570"/>
      <c r="BN14" s="1570"/>
      <c r="BO14" s="1570"/>
      <c r="BP14" s="1570"/>
      <c r="BQ14" s="1570" t="s">
        <v>126</v>
      </c>
      <c r="BR14" s="1588" t="s">
        <v>126</v>
      </c>
      <c r="BT14" s="1587" t="s">
        <v>126</v>
      </c>
      <c r="BU14" s="1570"/>
      <c r="BV14" s="1570" t="s">
        <v>126</v>
      </c>
      <c r="BW14" s="1587" t="s">
        <v>126</v>
      </c>
      <c r="BX14" s="1570"/>
      <c r="BY14" s="1647" t="s">
        <v>126</v>
      </c>
      <c r="BZ14" s="1588" t="s">
        <v>126</v>
      </c>
      <c r="CA14" s="1587"/>
      <c r="CB14" s="1570"/>
      <c r="CC14" s="1647"/>
      <c r="CD14" s="1588"/>
      <c r="CE14" s="1587"/>
      <c r="CF14" s="1570"/>
      <c r="CG14" s="1647"/>
      <c r="CH14" s="1588"/>
      <c r="CI14" s="1587"/>
      <c r="CJ14" s="1570"/>
      <c r="CK14" s="1647"/>
      <c r="CL14" s="1588"/>
      <c r="CM14" s="1587"/>
      <c r="CN14" s="1570"/>
      <c r="CO14" s="1647"/>
      <c r="CP14" s="1588"/>
    </row>
    <row r="15" spans="1:94" s="830" customFormat="1" ht="15.75">
      <c r="A15" s="825" t="s">
        <v>480</v>
      </c>
      <c r="B15" s="838" t="s">
        <v>253</v>
      </c>
      <c r="C15" s="839" t="s">
        <v>254</v>
      </c>
      <c r="D15" s="840">
        <v>1974960</v>
      </c>
      <c r="E15" s="1581">
        <v>2541968</v>
      </c>
      <c r="F15" s="1981" t="s">
        <v>126</v>
      </c>
      <c r="G15" s="1657" t="s">
        <v>467</v>
      </c>
      <c r="H15" s="1675" t="s">
        <v>468</v>
      </c>
      <c r="I15" s="1570"/>
      <c r="J15" s="1570"/>
      <c r="K15" s="1570"/>
      <c r="L15" s="1570"/>
      <c r="M15" s="2000" t="s">
        <v>126</v>
      </c>
      <c r="N15" s="2015"/>
      <c r="O15" s="2015"/>
      <c r="P15" s="1570"/>
      <c r="Q15" s="1570" t="s">
        <v>126</v>
      </c>
      <c r="R15" s="1570" t="s">
        <v>126</v>
      </c>
      <c r="S15" s="829"/>
      <c r="T15" s="1587"/>
      <c r="U15" s="1570"/>
      <c r="V15" s="1570"/>
      <c r="W15" s="1570"/>
      <c r="X15" s="1570"/>
      <c r="Y15" s="1588" t="s">
        <v>126</v>
      </c>
      <c r="Z15" s="829"/>
      <c r="AA15" s="1570" t="s">
        <v>126</v>
      </c>
      <c r="AB15" s="829" t="s">
        <v>126</v>
      </c>
      <c r="AC15" s="829" t="s">
        <v>126</v>
      </c>
      <c r="AD15" s="1587" t="s">
        <v>126</v>
      </c>
      <c r="AE15" s="1570"/>
      <c r="AF15" s="1570"/>
      <c r="AG15" s="1570"/>
      <c r="AH15" s="1588" t="s">
        <v>126</v>
      </c>
      <c r="AI15" s="829"/>
      <c r="AJ15" s="1587" t="s">
        <v>126</v>
      </c>
      <c r="AK15" s="1570"/>
      <c r="AL15" s="1570"/>
      <c r="AM15" s="1570"/>
      <c r="AN15" s="1570"/>
      <c r="AO15" s="1570"/>
      <c r="AP15" s="1588" t="s">
        <v>125</v>
      </c>
      <c r="AQ15" s="829"/>
      <c r="AR15" s="829" t="s">
        <v>126</v>
      </c>
      <c r="AS15" s="829" t="s">
        <v>125</v>
      </c>
      <c r="AT15" s="829" t="s">
        <v>126</v>
      </c>
      <c r="AU15" s="1570"/>
      <c r="AV15" s="1570"/>
      <c r="AW15" s="1570"/>
      <c r="AX15" s="1570"/>
      <c r="AY15" s="1570"/>
      <c r="AZ15" s="1588" t="s">
        <v>126</v>
      </c>
      <c r="BA15" s="829"/>
      <c r="BB15" s="1587" t="s">
        <v>126</v>
      </c>
      <c r="BC15" s="1570"/>
      <c r="BD15" s="1570"/>
      <c r="BE15" s="1570"/>
      <c r="BF15" s="1570"/>
      <c r="BG15" s="1570"/>
      <c r="BH15" s="1588" t="s">
        <v>126</v>
      </c>
      <c r="BI15" s="1570"/>
      <c r="BJ15" s="1570" t="s">
        <v>126</v>
      </c>
      <c r="BK15" s="1587" t="s">
        <v>126</v>
      </c>
      <c r="BL15" s="1570"/>
      <c r="BM15" s="1570"/>
      <c r="BN15" s="1570"/>
      <c r="BO15" s="1570"/>
      <c r="BP15" s="1570"/>
      <c r="BQ15" s="1570" t="s">
        <v>126</v>
      </c>
      <c r="BR15" s="1588" t="s">
        <v>126</v>
      </c>
      <c r="BT15" s="1587" t="s">
        <v>126</v>
      </c>
      <c r="BU15" s="1570"/>
      <c r="BV15" s="1570" t="s">
        <v>126</v>
      </c>
      <c r="BW15" s="1587" t="s">
        <v>126</v>
      </c>
      <c r="BX15" s="1570"/>
      <c r="BY15" s="1647" t="s">
        <v>126</v>
      </c>
      <c r="BZ15" s="1588" t="s">
        <v>126</v>
      </c>
      <c r="CA15" s="1587"/>
      <c r="CB15" s="1570"/>
      <c r="CC15" s="1647"/>
      <c r="CD15" s="1588"/>
      <c r="CE15" s="1587"/>
      <c r="CF15" s="1570"/>
      <c r="CG15" s="1647"/>
      <c r="CH15" s="1588"/>
      <c r="CI15" s="1587"/>
      <c r="CJ15" s="1570"/>
      <c r="CK15" s="1647"/>
      <c r="CL15" s="1588"/>
      <c r="CM15" s="1587"/>
      <c r="CN15" s="1570"/>
      <c r="CO15" s="1647"/>
      <c r="CP15" s="1588"/>
    </row>
    <row r="16" spans="1:94" s="830" customFormat="1" ht="15.75">
      <c r="A16" s="825" t="s">
        <v>481</v>
      </c>
      <c r="B16" s="841" t="s">
        <v>252</v>
      </c>
      <c r="C16" s="832" t="s">
        <v>152</v>
      </c>
      <c r="D16" s="828">
        <v>1975378</v>
      </c>
      <c r="E16" s="1576">
        <v>2536644</v>
      </c>
      <c r="F16" s="1976" t="s">
        <v>126</v>
      </c>
      <c r="G16" s="1657" t="s">
        <v>467</v>
      </c>
      <c r="H16" s="1675" t="s">
        <v>468</v>
      </c>
      <c r="I16" s="1570"/>
      <c r="J16" s="1570"/>
      <c r="K16" s="1570"/>
      <c r="L16" s="1570"/>
      <c r="M16" s="2000" t="s">
        <v>126</v>
      </c>
      <c r="N16" s="2015"/>
      <c r="O16" s="2015"/>
      <c r="P16" s="1570"/>
      <c r="Q16" s="1570" t="s">
        <v>126</v>
      </c>
      <c r="R16" s="1570" t="s">
        <v>126</v>
      </c>
      <c r="S16" s="829"/>
      <c r="T16" s="1587"/>
      <c r="U16" s="1570"/>
      <c r="V16" s="1570"/>
      <c r="W16" s="1570"/>
      <c r="X16" s="1570"/>
      <c r="Y16" s="1588" t="s">
        <v>126</v>
      </c>
      <c r="Z16" s="829"/>
      <c r="AA16" s="1570" t="s">
        <v>126</v>
      </c>
      <c r="AB16" s="829" t="s">
        <v>126</v>
      </c>
      <c r="AC16" s="829" t="s">
        <v>126</v>
      </c>
      <c r="AD16" s="1587" t="s">
        <v>126</v>
      </c>
      <c r="AE16" s="1570"/>
      <c r="AF16" s="1570"/>
      <c r="AG16" s="1570"/>
      <c r="AH16" s="1588" t="s">
        <v>126</v>
      </c>
      <c r="AI16" s="829"/>
      <c r="AJ16" s="1587" t="s">
        <v>126</v>
      </c>
      <c r="AK16" s="1570"/>
      <c r="AL16" s="1570"/>
      <c r="AM16" s="1570"/>
      <c r="AN16" s="1570"/>
      <c r="AO16" s="1570"/>
      <c r="AP16" s="1588" t="s">
        <v>125</v>
      </c>
      <c r="AQ16" s="829"/>
      <c r="AR16" s="829" t="s">
        <v>126</v>
      </c>
      <c r="AS16" s="829" t="s">
        <v>125</v>
      </c>
      <c r="AT16" s="829" t="s">
        <v>126</v>
      </c>
      <c r="AU16" s="1570"/>
      <c r="AV16" s="1570"/>
      <c r="AW16" s="1570"/>
      <c r="AX16" s="1570"/>
      <c r="AY16" s="1570"/>
      <c r="AZ16" s="1588" t="s">
        <v>126</v>
      </c>
      <c r="BA16" s="829"/>
      <c r="BB16" s="1587" t="s">
        <v>126</v>
      </c>
      <c r="BC16" s="1570"/>
      <c r="BD16" s="1570"/>
      <c r="BE16" s="1570"/>
      <c r="BF16" s="1570"/>
      <c r="BG16" s="1570"/>
      <c r="BH16" s="1588" t="s">
        <v>126</v>
      </c>
      <c r="BI16" s="1570"/>
      <c r="BJ16" s="1570" t="s">
        <v>126</v>
      </c>
      <c r="BK16" s="1587" t="s">
        <v>126</v>
      </c>
      <c r="BL16" s="1570"/>
      <c r="BM16" s="1570"/>
      <c r="BN16" s="1570"/>
      <c r="BO16" s="1570"/>
      <c r="BP16" s="1570"/>
      <c r="BQ16" s="1570" t="s">
        <v>126</v>
      </c>
      <c r="BR16" s="1588" t="s">
        <v>126</v>
      </c>
      <c r="BT16" s="1587" t="s">
        <v>126</v>
      </c>
      <c r="BU16" s="1570"/>
      <c r="BV16" s="1570" t="s">
        <v>126</v>
      </c>
      <c r="BW16" s="1587" t="s">
        <v>126</v>
      </c>
      <c r="BX16" s="1570"/>
      <c r="BY16" s="1647" t="s">
        <v>126</v>
      </c>
      <c r="BZ16" s="1588" t="s">
        <v>126</v>
      </c>
      <c r="CA16" s="1587"/>
      <c r="CB16" s="1570"/>
      <c r="CC16" s="1647"/>
      <c r="CD16" s="1588"/>
      <c r="CE16" s="1587"/>
      <c r="CF16" s="1570"/>
      <c r="CG16" s="1647"/>
      <c r="CH16" s="1588"/>
      <c r="CI16" s="1587"/>
      <c r="CJ16" s="1570"/>
      <c r="CK16" s="1647"/>
      <c r="CL16" s="1588"/>
      <c r="CM16" s="1587"/>
      <c r="CN16" s="1570"/>
      <c r="CO16" s="1647"/>
      <c r="CP16" s="1588"/>
    </row>
    <row r="17" spans="1:94" s="442" customFormat="1" ht="15.75">
      <c r="A17" s="824" t="s">
        <v>482</v>
      </c>
      <c r="B17" s="804" t="s">
        <v>483</v>
      </c>
      <c r="C17" s="812" t="s">
        <v>57</v>
      </c>
      <c r="D17" s="804">
        <v>1973602</v>
      </c>
      <c r="E17" s="1575">
        <v>2521796</v>
      </c>
      <c r="F17" s="1975" t="s">
        <v>125</v>
      </c>
      <c r="G17" s="1658" t="s">
        <v>473</v>
      </c>
      <c r="H17" s="1676" t="s">
        <v>125</v>
      </c>
      <c r="I17" s="1571"/>
      <c r="J17" s="1571"/>
      <c r="K17" s="1571"/>
      <c r="L17" s="1571"/>
      <c r="M17" s="2001" t="s">
        <v>125</v>
      </c>
      <c r="N17" s="2016"/>
      <c r="O17" s="2016"/>
      <c r="P17" s="1571"/>
      <c r="Q17" s="1571" t="s">
        <v>125</v>
      </c>
      <c r="R17" s="1571" t="s">
        <v>125</v>
      </c>
      <c r="S17" s="811"/>
      <c r="T17" s="1589"/>
      <c r="U17" s="1571"/>
      <c r="V17" s="1571"/>
      <c r="W17" s="1571"/>
      <c r="X17" s="1571"/>
      <c r="Y17" s="1590" t="s">
        <v>125</v>
      </c>
      <c r="Z17" s="811"/>
      <c r="AA17" s="1571" t="s">
        <v>125</v>
      </c>
      <c r="AB17" s="811" t="s">
        <v>125</v>
      </c>
      <c r="AC17" s="811" t="s">
        <v>125</v>
      </c>
      <c r="AD17" s="1589" t="s">
        <v>125</v>
      </c>
      <c r="AE17" s="1571"/>
      <c r="AF17" s="1571"/>
      <c r="AG17" s="1571"/>
      <c r="AH17" s="1590" t="s">
        <v>125</v>
      </c>
      <c r="AI17" s="811"/>
      <c r="AJ17" s="1589" t="s">
        <v>125</v>
      </c>
      <c r="AK17" s="1571"/>
      <c r="AL17" s="1571"/>
      <c r="AM17" s="1571"/>
      <c r="AN17" s="1571"/>
      <c r="AO17" s="1571"/>
      <c r="AP17" s="1590" t="s">
        <v>125</v>
      </c>
      <c r="AQ17" s="811"/>
      <c r="AR17" s="811" t="s">
        <v>125</v>
      </c>
      <c r="AS17" s="811" t="s">
        <v>125</v>
      </c>
      <c r="AT17" s="811" t="s">
        <v>125</v>
      </c>
      <c r="AU17" s="1571"/>
      <c r="AV17" s="1571"/>
      <c r="AW17" s="1571"/>
      <c r="AX17" s="1571"/>
      <c r="AY17" s="1571"/>
      <c r="AZ17" s="1590" t="s">
        <v>125</v>
      </c>
      <c r="BA17" s="811"/>
      <c r="BB17" s="1589" t="s">
        <v>125</v>
      </c>
      <c r="BC17" s="1571"/>
      <c r="BD17" s="1571"/>
      <c r="BE17" s="1571"/>
      <c r="BF17" s="1571"/>
      <c r="BG17" s="1571"/>
      <c r="BH17" s="1590" t="s">
        <v>125</v>
      </c>
      <c r="BI17" s="1571"/>
      <c r="BJ17" s="1571" t="s">
        <v>125</v>
      </c>
      <c r="BK17" s="1589" t="s">
        <v>125</v>
      </c>
      <c r="BL17" s="1571"/>
      <c r="BM17" s="1571"/>
      <c r="BN17" s="1571"/>
      <c r="BO17" s="1571"/>
      <c r="BP17" s="1571"/>
      <c r="BQ17" s="1571" t="s">
        <v>125</v>
      </c>
      <c r="BR17" s="1590" t="s">
        <v>125</v>
      </c>
      <c r="BT17" s="1589" t="s">
        <v>126</v>
      </c>
      <c r="BU17" s="1571"/>
      <c r="BV17" s="1571" t="s">
        <v>126</v>
      </c>
      <c r="BW17" s="1589" t="s">
        <v>126</v>
      </c>
      <c r="BX17" s="1571"/>
      <c r="BY17" s="1646" t="s">
        <v>125</v>
      </c>
      <c r="BZ17" s="1590" t="s">
        <v>126</v>
      </c>
      <c r="CA17" s="1589"/>
      <c r="CB17" s="1571"/>
      <c r="CC17" s="1646"/>
      <c r="CD17" s="1590"/>
      <c r="CE17" s="1589"/>
      <c r="CF17" s="1571"/>
      <c r="CG17" s="1646"/>
      <c r="CH17" s="1590"/>
      <c r="CI17" s="1589"/>
      <c r="CJ17" s="1571"/>
      <c r="CK17" s="1646"/>
      <c r="CL17" s="1590"/>
      <c r="CM17" s="1589"/>
      <c r="CN17" s="1571"/>
      <c r="CO17" s="1646"/>
      <c r="CP17" s="1590"/>
    </row>
    <row r="18" spans="1:94" s="442" customFormat="1" ht="15.75">
      <c r="A18" s="927" t="s">
        <v>484</v>
      </c>
      <c r="B18" s="802" t="s">
        <v>157</v>
      </c>
      <c r="C18" s="815" t="s">
        <v>156</v>
      </c>
      <c r="D18" s="802">
        <v>1975097</v>
      </c>
      <c r="E18" s="1582">
        <v>2537510</v>
      </c>
      <c r="F18" s="1982" t="s">
        <v>126</v>
      </c>
      <c r="G18" s="1658" t="s">
        <v>467</v>
      </c>
      <c r="H18" s="1674" t="s">
        <v>468</v>
      </c>
      <c r="I18" s="1571"/>
      <c r="J18" s="1571"/>
      <c r="K18" s="1571"/>
      <c r="L18" s="1571"/>
      <c r="M18" s="2001" t="s">
        <v>126</v>
      </c>
      <c r="N18" s="2016"/>
      <c r="O18" s="2016"/>
      <c r="P18" s="1571"/>
      <c r="Q18" s="1571" t="s">
        <v>126</v>
      </c>
      <c r="R18" s="1571" t="s">
        <v>126</v>
      </c>
      <c r="S18" s="811"/>
      <c r="T18" s="1589"/>
      <c r="U18" s="1571"/>
      <c r="V18" s="1571"/>
      <c r="W18" s="1571"/>
      <c r="X18" s="1571"/>
      <c r="Y18" s="1590" t="s">
        <v>126</v>
      </c>
      <c r="Z18" s="811"/>
      <c r="AA18" s="1571" t="s">
        <v>126</v>
      </c>
      <c r="AB18" s="811" t="s">
        <v>126</v>
      </c>
      <c r="AC18" s="811" t="s">
        <v>126</v>
      </c>
      <c r="AD18" s="1589" t="s">
        <v>126</v>
      </c>
      <c r="AE18" s="1571"/>
      <c r="AF18" s="1571"/>
      <c r="AG18" s="1571"/>
      <c r="AH18" s="1590" t="s">
        <v>126</v>
      </c>
      <c r="AI18" s="811"/>
      <c r="AJ18" s="1589" t="s">
        <v>126</v>
      </c>
      <c r="AK18" s="1571"/>
      <c r="AL18" s="1571"/>
      <c r="AM18" s="1571"/>
      <c r="AN18" s="1571"/>
      <c r="AO18" s="1571"/>
      <c r="AP18" s="1590" t="s">
        <v>125</v>
      </c>
      <c r="AQ18" s="811"/>
      <c r="AR18" s="811" t="s">
        <v>126</v>
      </c>
      <c r="AS18" s="811" t="s">
        <v>126</v>
      </c>
      <c r="AT18" s="811" t="s">
        <v>126</v>
      </c>
      <c r="AU18" s="1571"/>
      <c r="AV18" s="1571"/>
      <c r="AW18" s="1571"/>
      <c r="AX18" s="1571"/>
      <c r="AY18" s="1571"/>
      <c r="AZ18" s="1590" t="s">
        <v>125</v>
      </c>
      <c r="BA18" s="811"/>
      <c r="BB18" s="1589" t="s">
        <v>126</v>
      </c>
      <c r="BC18" s="1571"/>
      <c r="BD18" s="1571"/>
      <c r="BE18" s="1571"/>
      <c r="BF18" s="1571"/>
      <c r="BG18" s="1571"/>
      <c r="BH18" s="1590" t="s">
        <v>125</v>
      </c>
      <c r="BI18" s="1571"/>
      <c r="BJ18" s="1571" t="s">
        <v>126</v>
      </c>
      <c r="BK18" s="1589" t="s">
        <v>126</v>
      </c>
      <c r="BL18" s="1571"/>
      <c r="BM18" s="1571"/>
      <c r="BN18" s="1571"/>
      <c r="BO18" s="1571"/>
      <c r="BP18" s="1571"/>
      <c r="BQ18" s="1571" t="s">
        <v>125</v>
      </c>
      <c r="BR18" s="1590" t="s">
        <v>125</v>
      </c>
      <c r="BT18" s="1589" t="s">
        <v>126</v>
      </c>
      <c r="BU18" s="1571"/>
      <c r="BV18" s="1571" t="s">
        <v>126</v>
      </c>
      <c r="BW18" s="1589" t="s">
        <v>126</v>
      </c>
      <c r="BX18" s="1571"/>
      <c r="BY18" s="1646" t="s">
        <v>126</v>
      </c>
      <c r="BZ18" s="1590" t="s">
        <v>126</v>
      </c>
      <c r="CA18" s="1589"/>
      <c r="CB18" s="1571"/>
      <c r="CC18" s="1646"/>
      <c r="CD18" s="1590"/>
      <c r="CE18" s="1589"/>
      <c r="CF18" s="1571"/>
      <c r="CG18" s="1646"/>
      <c r="CH18" s="1590"/>
      <c r="CI18" s="1589"/>
      <c r="CJ18" s="1571"/>
      <c r="CK18" s="1646"/>
      <c r="CL18" s="1590"/>
      <c r="CM18" s="1589"/>
      <c r="CN18" s="1571"/>
      <c r="CO18" s="1646"/>
      <c r="CP18" s="1590"/>
    </row>
    <row r="19" spans="1:94" s="442" customFormat="1" ht="15.75">
      <c r="A19" s="824" t="s">
        <v>485</v>
      </c>
      <c r="B19" s="804" t="s">
        <v>166</v>
      </c>
      <c r="C19" s="812" t="s">
        <v>165</v>
      </c>
      <c r="D19" s="804">
        <v>1975903</v>
      </c>
      <c r="E19" s="1575">
        <v>2529352</v>
      </c>
      <c r="F19" s="1975" t="s">
        <v>125</v>
      </c>
      <c r="G19" s="1656" t="s">
        <v>473</v>
      </c>
      <c r="H19" s="1676" t="s">
        <v>125</v>
      </c>
      <c r="I19" s="1569"/>
      <c r="J19" s="1569"/>
      <c r="K19" s="1569"/>
      <c r="L19" s="1569"/>
      <c r="M19" s="1999" t="s">
        <v>125</v>
      </c>
      <c r="N19" s="2014"/>
      <c r="O19" s="2014"/>
      <c r="P19" s="1569"/>
      <c r="Q19" s="1569" t="s">
        <v>125</v>
      </c>
      <c r="R19" s="1569" t="s">
        <v>125</v>
      </c>
      <c r="S19" s="817"/>
      <c r="T19" s="1585"/>
      <c r="U19" s="1569"/>
      <c r="V19" s="1569"/>
      <c r="W19" s="1569"/>
      <c r="X19" s="1569"/>
      <c r="Y19" s="1586" t="s">
        <v>126</v>
      </c>
      <c r="Z19" s="817"/>
      <c r="AA19" s="1569" t="s">
        <v>125</v>
      </c>
      <c r="AB19" s="817" t="s">
        <v>125</v>
      </c>
      <c r="AC19" s="817" t="s">
        <v>125</v>
      </c>
      <c r="AD19" s="1585" t="s">
        <v>125</v>
      </c>
      <c r="AE19" s="1569"/>
      <c r="AF19" s="1569"/>
      <c r="AG19" s="1569"/>
      <c r="AH19" s="1586" t="s">
        <v>125</v>
      </c>
      <c r="AI19" s="817"/>
      <c r="AJ19" s="1585" t="s">
        <v>125</v>
      </c>
      <c r="AK19" s="1569"/>
      <c r="AL19" s="1569"/>
      <c r="AM19" s="1569"/>
      <c r="AN19" s="1569"/>
      <c r="AO19" s="1569"/>
      <c r="AP19" s="1586" t="s">
        <v>125</v>
      </c>
      <c r="AQ19" s="817"/>
      <c r="AR19" s="817" t="s">
        <v>125</v>
      </c>
      <c r="AS19" s="817" t="s">
        <v>125</v>
      </c>
      <c r="AT19" s="817" t="s">
        <v>125</v>
      </c>
      <c r="AU19" s="1569"/>
      <c r="AV19" s="1569"/>
      <c r="AW19" s="1569"/>
      <c r="AX19" s="1569"/>
      <c r="AY19" s="1569"/>
      <c r="AZ19" s="1586" t="s">
        <v>126</v>
      </c>
      <c r="BA19" s="817"/>
      <c r="BB19" s="1585" t="s">
        <v>126</v>
      </c>
      <c r="BC19" s="1569"/>
      <c r="BD19" s="1569"/>
      <c r="BE19" s="1569"/>
      <c r="BF19" s="1569"/>
      <c r="BG19" s="1569"/>
      <c r="BH19" s="1586" t="s">
        <v>125</v>
      </c>
      <c r="BI19" s="1569"/>
      <c r="BJ19" s="1569" t="s">
        <v>126</v>
      </c>
      <c r="BK19" s="1585" t="s">
        <v>126</v>
      </c>
      <c r="BL19" s="1569"/>
      <c r="BM19" s="1569"/>
      <c r="BN19" s="1569"/>
      <c r="BO19" s="1569"/>
      <c r="BP19" s="1569"/>
      <c r="BQ19" s="1569" t="s">
        <v>126</v>
      </c>
      <c r="BR19" s="1586" t="s">
        <v>126</v>
      </c>
      <c r="BT19" s="1585" t="s">
        <v>126</v>
      </c>
      <c r="BU19" s="1569"/>
      <c r="BV19" s="1569" t="s">
        <v>126</v>
      </c>
      <c r="BW19" s="1585" t="s">
        <v>126</v>
      </c>
      <c r="BX19" s="1569"/>
      <c r="BY19" s="1646" t="s">
        <v>126</v>
      </c>
      <c r="BZ19" s="1586" t="s">
        <v>126</v>
      </c>
      <c r="CA19" s="1585"/>
      <c r="CB19" s="1569"/>
      <c r="CC19" s="1646"/>
      <c r="CD19" s="1586"/>
      <c r="CE19" s="1585"/>
      <c r="CF19" s="1569"/>
      <c r="CG19" s="1646"/>
      <c r="CH19" s="1586"/>
      <c r="CI19" s="1585"/>
      <c r="CJ19" s="1569"/>
      <c r="CK19" s="1646"/>
      <c r="CL19" s="1586"/>
      <c r="CM19" s="1585"/>
      <c r="CN19" s="1569"/>
      <c r="CO19" s="1646"/>
      <c r="CP19" s="1586"/>
    </row>
    <row r="20" spans="1:94" ht="15.75">
      <c r="A20" s="824" t="s">
        <v>486</v>
      </c>
      <c r="B20" s="803" t="s">
        <v>64</v>
      </c>
      <c r="C20" s="810" t="s">
        <v>63</v>
      </c>
      <c r="D20" s="804">
        <v>1974558</v>
      </c>
      <c r="E20" s="1575">
        <v>2529262</v>
      </c>
      <c r="F20" s="1975" t="s">
        <v>125</v>
      </c>
      <c r="G20" s="1658" t="s">
        <v>473</v>
      </c>
      <c r="H20" s="1676" t="s">
        <v>125</v>
      </c>
      <c r="I20" s="1571"/>
      <c r="J20" s="1571"/>
      <c r="K20" s="1571"/>
      <c r="L20" s="1571"/>
      <c r="M20" s="2001" t="s">
        <v>125</v>
      </c>
      <c r="N20" s="2016"/>
      <c r="O20" s="2016"/>
      <c r="P20" s="1571"/>
      <c r="Q20" s="1571" t="s">
        <v>125</v>
      </c>
      <c r="R20" s="1571" t="s">
        <v>126</v>
      </c>
      <c r="S20" s="811"/>
      <c r="T20" s="1589"/>
      <c r="U20" s="1571"/>
      <c r="V20" s="1571"/>
      <c r="W20" s="1571"/>
      <c r="X20" s="1571"/>
      <c r="Y20" s="1590" t="s">
        <v>126</v>
      </c>
      <c r="Z20" s="811"/>
      <c r="AA20" s="1571" t="s">
        <v>125</v>
      </c>
      <c r="AB20" s="811" t="s">
        <v>125</v>
      </c>
      <c r="AC20" s="811" t="s">
        <v>125</v>
      </c>
      <c r="AD20" s="1589" t="s">
        <v>125</v>
      </c>
      <c r="AE20" s="1571"/>
      <c r="AF20" s="1571"/>
      <c r="AG20" s="1571"/>
      <c r="AH20" s="1590" t="s">
        <v>125</v>
      </c>
      <c r="AI20" s="811"/>
      <c r="AJ20" s="1589" t="s">
        <v>125</v>
      </c>
      <c r="AK20" s="1571"/>
      <c r="AL20" s="1571"/>
      <c r="AM20" s="1571"/>
      <c r="AN20" s="1571"/>
      <c r="AO20" s="1571"/>
      <c r="AP20" s="1590" t="s">
        <v>126</v>
      </c>
      <c r="AQ20" s="811"/>
      <c r="AR20" s="811" t="s">
        <v>125</v>
      </c>
      <c r="AS20" s="811" t="s">
        <v>125</v>
      </c>
      <c r="AT20" s="811" t="s">
        <v>125</v>
      </c>
      <c r="AU20" s="1571"/>
      <c r="AV20" s="1571"/>
      <c r="AW20" s="1571"/>
      <c r="AX20" s="1571"/>
      <c r="AY20" s="1571"/>
      <c r="AZ20" s="1590" t="s">
        <v>126</v>
      </c>
      <c r="BA20" s="811"/>
      <c r="BB20" s="1589" t="s">
        <v>125</v>
      </c>
      <c r="BC20" s="1571"/>
      <c r="BD20" s="1571"/>
      <c r="BE20" s="1571"/>
      <c r="BF20" s="1571"/>
      <c r="BG20" s="1571"/>
      <c r="BH20" s="1590" t="s">
        <v>125</v>
      </c>
      <c r="BI20" s="1571"/>
      <c r="BJ20" s="1571" t="s">
        <v>126</v>
      </c>
      <c r="BK20" s="1589" t="s">
        <v>126</v>
      </c>
      <c r="BL20" s="1571"/>
      <c r="BM20" s="1571"/>
      <c r="BN20" s="1571"/>
      <c r="BO20" s="1571"/>
      <c r="BP20" s="1571"/>
      <c r="BQ20" s="1571" t="s">
        <v>126</v>
      </c>
      <c r="BR20" s="1590" t="s">
        <v>125</v>
      </c>
      <c r="BT20" s="1589" t="s">
        <v>126</v>
      </c>
      <c r="BU20" s="1571"/>
      <c r="BV20" s="1571" t="s">
        <v>125</v>
      </c>
      <c r="BW20" s="1589" t="s">
        <v>126</v>
      </c>
      <c r="BX20" s="1571"/>
      <c r="BY20" s="483" t="s">
        <v>125</v>
      </c>
      <c r="BZ20" s="1590" t="s">
        <v>126</v>
      </c>
      <c r="CA20" s="1589"/>
      <c r="CB20" s="1571"/>
      <c r="CC20" s="483"/>
      <c r="CD20" s="1590"/>
      <c r="CE20" s="1589"/>
      <c r="CF20" s="1571"/>
      <c r="CG20" s="483"/>
      <c r="CH20" s="1590"/>
      <c r="CI20" s="1589"/>
      <c r="CJ20" s="1571"/>
      <c r="CK20" s="483"/>
      <c r="CL20" s="1590"/>
      <c r="CM20" s="1589"/>
      <c r="CN20" s="1571"/>
      <c r="CO20" s="483"/>
      <c r="CP20" s="1590"/>
    </row>
    <row r="21" spans="1:94" s="442" customFormat="1" ht="15.75">
      <c r="A21" s="927" t="s">
        <v>487</v>
      </c>
      <c r="B21" s="813" t="s">
        <v>50</v>
      </c>
      <c r="C21" s="810" t="s">
        <v>49</v>
      </c>
      <c r="D21" s="803">
        <v>1973113</v>
      </c>
      <c r="E21" s="1578">
        <v>2517505</v>
      </c>
      <c r="F21" s="1978" t="s">
        <v>125</v>
      </c>
      <c r="G21" s="1659" t="s">
        <v>473</v>
      </c>
      <c r="H21" s="1674" t="s">
        <v>125</v>
      </c>
      <c r="I21" s="1571"/>
      <c r="J21" s="1571"/>
      <c r="K21" s="1571"/>
      <c r="L21" s="1571"/>
      <c r="M21" s="2002" t="s">
        <v>126</v>
      </c>
      <c r="N21" s="2017"/>
      <c r="O21" s="2016"/>
      <c r="P21" s="1571"/>
      <c r="Q21" s="1571" t="s">
        <v>126</v>
      </c>
      <c r="R21" s="1571" t="s">
        <v>126</v>
      </c>
      <c r="S21" s="811"/>
      <c r="T21" s="1589"/>
      <c r="U21" s="1571"/>
      <c r="V21" s="1571"/>
      <c r="W21" s="1571"/>
      <c r="X21" s="1571"/>
      <c r="Y21" s="1590" t="s">
        <v>126</v>
      </c>
      <c r="Z21" s="811"/>
      <c r="AA21" s="1571" t="s">
        <v>125</v>
      </c>
      <c r="AB21" s="811" t="s">
        <v>125</v>
      </c>
      <c r="AC21" s="811" t="s">
        <v>125</v>
      </c>
      <c r="AD21" s="1589" t="s">
        <v>126</v>
      </c>
      <c r="AE21" s="1571"/>
      <c r="AF21" s="1571"/>
      <c r="AG21" s="1571"/>
      <c r="AH21" s="1590" t="s">
        <v>126</v>
      </c>
      <c r="AI21" s="811"/>
      <c r="AJ21" s="1589" t="s">
        <v>126</v>
      </c>
      <c r="AK21" s="1571"/>
      <c r="AL21" s="1571"/>
      <c r="AM21" s="1571"/>
      <c r="AN21" s="1571"/>
      <c r="AO21" s="1571"/>
      <c r="AP21" s="1590" t="s">
        <v>126</v>
      </c>
      <c r="AQ21" s="811"/>
      <c r="AR21" s="811" t="s">
        <v>125</v>
      </c>
      <c r="AS21" s="811" t="s">
        <v>125</v>
      </c>
      <c r="AT21" s="811" t="s">
        <v>125</v>
      </c>
      <c r="AU21" s="1571"/>
      <c r="AV21" s="1571"/>
      <c r="AW21" s="1571"/>
      <c r="AX21" s="1571"/>
      <c r="AY21" s="1571"/>
      <c r="AZ21" s="1590" t="s">
        <v>126</v>
      </c>
      <c r="BA21" s="811"/>
      <c r="BB21" s="1589" t="s">
        <v>125</v>
      </c>
      <c r="BC21" s="1571"/>
      <c r="BD21" s="1571"/>
      <c r="BE21" s="1571"/>
      <c r="BF21" s="1571"/>
      <c r="BG21" s="1571"/>
      <c r="BH21" s="1590" t="s">
        <v>126</v>
      </c>
      <c r="BI21" s="1571"/>
      <c r="BJ21" s="1571" t="s">
        <v>125</v>
      </c>
      <c r="BK21" s="1589" t="s">
        <v>125</v>
      </c>
      <c r="BL21" s="1571"/>
      <c r="BM21" s="1571"/>
      <c r="BN21" s="1571"/>
      <c r="BO21" s="1571"/>
      <c r="BP21" s="1571"/>
      <c r="BQ21" s="1571" t="s">
        <v>125</v>
      </c>
      <c r="BR21" s="1590" t="s">
        <v>125</v>
      </c>
      <c r="BT21" s="1589" t="s">
        <v>126</v>
      </c>
      <c r="BU21" s="1571"/>
      <c r="BV21" s="1571" t="s">
        <v>125</v>
      </c>
      <c r="BW21" s="1589" t="s">
        <v>126</v>
      </c>
      <c r="BX21" s="1571"/>
      <c r="BY21" s="1646" t="s">
        <v>125</v>
      </c>
      <c r="BZ21" s="1590" t="s">
        <v>125</v>
      </c>
      <c r="CA21" s="1589"/>
      <c r="CB21" s="1571"/>
      <c r="CC21" s="1646"/>
      <c r="CD21" s="1590"/>
      <c r="CE21" s="1589"/>
      <c r="CF21" s="1571"/>
      <c r="CG21" s="1646"/>
      <c r="CH21" s="1590"/>
      <c r="CI21" s="1589"/>
      <c r="CJ21" s="1571"/>
      <c r="CK21" s="1646"/>
      <c r="CL21" s="1590"/>
      <c r="CM21" s="1589"/>
      <c r="CN21" s="1571"/>
      <c r="CO21" s="1646"/>
      <c r="CP21" s="1590"/>
    </row>
    <row r="22" spans="1:94" s="442" customFormat="1" ht="15.75">
      <c r="A22" s="824" t="s">
        <v>488</v>
      </c>
      <c r="B22" s="804" t="s">
        <v>66</v>
      </c>
      <c r="C22" s="812" t="s">
        <v>65</v>
      </c>
      <c r="D22" s="804">
        <v>1975650</v>
      </c>
      <c r="E22" s="1575">
        <v>2530091</v>
      </c>
      <c r="F22" s="1975" t="s">
        <v>126</v>
      </c>
      <c r="G22" s="1658" t="s">
        <v>467</v>
      </c>
      <c r="H22" s="1676" t="s">
        <v>468</v>
      </c>
      <c r="I22" s="1571"/>
      <c r="J22" s="1571"/>
      <c r="K22" s="1571"/>
      <c r="L22" s="1571"/>
      <c r="M22" s="2001" t="s">
        <v>125</v>
      </c>
      <c r="N22" s="2016"/>
      <c r="O22" s="2016"/>
      <c r="P22" s="1571"/>
      <c r="Q22" s="1571" t="s">
        <v>126</v>
      </c>
      <c r="R22" s="1571" t="s">
        <v>126</v>
      </c>
      <c r="S22" s="811"/>
      <c r="T22" s="1589"/>
      <c r="U22" s="1571"/>
      <c r="V22" s="1571"/>
      <c r="W22" s="1571"/>
      <c r="X22" s="1571"/>
      <c r="Y22" s="1590" t="s">
        <v>126</v>
      </c>
      <c r="Z22" s="811"/>
      <c r="AA22" s="1571" t="s">
        <v>125</v>
      </c>
      <c r="AB22" s="811" t="s">
        <v>126</v>
      </c>
      <c r="AC22" s="811" t="s">
        <v>126</v>
      </c>
      <c r="AD22" s="1589" t="s">
        <v>126</v>
      </c>
      <c r="AE22" s="1571"/>
      <c r="AF22" s="1571"/>
      <c r="AG22" s="1571"/>
      <c r="AH22" s="1590" t="s">
        <v>126</v>
      </c>
      <c r="AI22" s="811"/>
      <c r="AJ22" s="1589" t="s">
        <v>126</v>
      </c>
      <c r="AK22" s="1571"/>
      <c r="AL22" s="1571"/>
      <c r="AM22" s="1571"/>
      <c r="AN22" s="1571"/>
      <c r="AO22" s="1571"/>
      <c r="AP22" s="1590" t="s">
        <v>126</v>
      </c>
      <c r="AQ22" s="811"/>
      <c r="AR22" s="811" t="s">
        <v>126</v>
      </c>
      <c r="AS22" s="811" t="s">
        <v>126</v>
      </c>
      <c r="AT22" s="811" t="s">
        <v>126</v>
      </c>
      <c r="AU22" s="1571"/>
      <c r="AV22" s="1571"/>
      <c r="AW22" s="1571"/>
      <c r="AX22" s="1571"/>
      <c r="AY22" s="1571"/>
      <c r="AZ22" s="1590" t="s">
        <v>126</v>
      </c>
      <c r="BA22" s="811"/>
      <c r="BB22" s="1589" t="s">
        <v>126</v>
      </c>
      <c r="BC22" s="1571"/>
      <c r="BD22" s="1571"/>
      <c r="BE22" s="1571"/>
      <c r="BF22" s="1571"/>
      <c r="BG22" s="1571"/>
      <c r="BH22" s="1590" t="s">
        <v>125</v>
      </c>
      <c r="BI22" s="1571"/>
      <c r="BJ22" s="1571" t="s">
        <v>126</v>
      </c>
      <c r="BK22" s="1589" t="s">
        <v>126</v>
      </c>
      <c r="BL22" s="1571"/>
      <c r="BM22" s="1571"/>
      <c r="BN22" s="1571"/>
      <c r="BO22" s="1571"/>
      <c r="BP22" s="1571"/>
      <c r="BQ22" s="1571" t="s">
        <v>125</v>
      </c>
      <c r="BR22" s="1590" t="s">
        <v>126</v>
      </c>
      <c r="BT22" s="1589" t="s">
        <v>126</v>
      </c>
      <c r="BU22" s="1571"/>
      <c r="BV22" s="1571" t="s">
        <v>126</v>
      </c>
      <c r="BW22" s="1589" t="s">
        <v>126</v>
      </c>
      <c r="BX22" s="1571"/>
      <c r="BY22" s="1646" t="s">
        <v>126</v>
      </c>
      <c r="BZ22" s="1590" t="s">
        <v>126</v>
      </c>
      <c r="CA22" s="1589"/>
      <c r="CB22" s="1571"/>
      <c r="CC22" s="1646"/>
      <c r="CD22" s="1590"/>
      <c r="CE22" s="1589"/>
      <c r="CF22" s="1571"/>
      <c r="CG22" s="1646"/>
      <c r="CH22" s="1590"/>
      <c r="CI22" s="1589"/>
      <c r="CJ22" s="1571"/>
      <c r="CK22" s="1646"/>
      <c r="CL22" s="1590"/>
      <c r="CM22" s="1589"/>
      <c r="CN22" s="1571"/>
      <c r="CO22" s="1646"/>
      <c r="CP22" s="1590"/>
    </row>
    <row r="23" spans="1:94" s="442" customFormat="1" ht="15.75">
      <c r="A23" s="824" t="s">
        <v>489</v>
      </c>
      <c r="B23" s="802" t="s">
        <v>70</v>
      </c>
      <c r="C23" s="815" t="s">
        <v>69</v>
      </c>
      <c r="D23" s="802">
        <v>1970814</v>
      </c>
      <c r="E23" s="1582">
        <v>2413537</v>
      </c>
      <c r="F23" s="1982" t="s">
        <v>125</v>
      </c>
      <c r="G23" s="1658" t="s">
        <v>473</v>
      </c>
      <c r="H23" s="1676" t="s">
        <v>125</v>
      </c>
      <c r="I23" s="1571"/>
      <c r="J23" s="1571"/>
      <c r="K23" s="1571"/>
      <c r="L23" s="1571"/>
      <c r="M23" s="2001" t="s">
        <v>125</v>
      </c>
      <c r="N23" s="2016"/>
      <c r="O23" s="2016"/>
      <c r="P23" s="1571"/>
      <c r="Q23" s="1571" t="s">
        <v>125</v>
      </c>
      <c r="R23" s="1571" t="s">
        <v>125</v>
      </c>
      <c r="S23" s="811"/>
      <c r="T23" s="1589"/>
      <c r="U23" s="1571"/>
      <c r="V23" s="1571"/>
      <c r="W23" s="1571"/>
      <c r="X23" s="1571"/>
      <c r="Y23" s="1590" t="s">
        <v>125</v>
      </c>
      <c r="Z23" s="811"/>
      <c r="AA23" s="1571" t="s">
        <v>125</v>
      </c>
      <c r="AB23" s="1571" t="s">
        <v>125</v>
      </c>
      <c r="AC23" s="1571" t="s">
        <v>125</v>
      </c>
      <c r="AD23" s="1571" t="s">
        <v>126</v>
      </c>
      <c r="AE23" s="1571"/>
      <c r="AF23" s="1571"/>
      <c r="AG23" s="1571"/>
      <c r="AH23" s="1590" t="s">
        <v>125</v>
      </c>
      <c r="AI23" s="811"/>
      <c r="AJ23" s="1571" t="s">
        <v>126</v>
      </c>
      <c r="AK23" s="1571"/>
      <c r="AL23" s="1571"/>
      <c r="AM23" s="1571"/>
      <c r="AN23" s="1571"/>
      <c r="AO23" s="1571"/>
      <c r="AP23" s="1590" t="s">
        <v>125</v>
      </c>
      <c r="AQ23" s="811"/>
      <c r="AR23" s="1571" t="s">
        <v>125</v>
      </c>
      <c r="AS23" s="1571" t="s">
        <v>125</v>
      </c>
      <c r="AT23" s="1571" t="s">
        <v>125</v>
      </c>
      <c r="AU23" s="1571"/>
      <c r="AV23" s="1571"/>
      <c r="AW23" s="1571"/>
      <c r="AX23" s="1571"/>
      <c r="AY23" s="1571"/>
      <c r="AZ23" s="1590" t="s">
        <v>125</v>
      </c>
      <c r="BA23" s="811"/>
      <c r="BB23" s="1571" t="s">
        <v>125</v>
      </c>
      <c r="BC23" s="1571"/>
      <c r="BD23" s="1571"/>
      <c r="BE23" s="1571"/>
      <c r="BF23" s="1571"/>
      <c r="BG23" s="1571"/>
      <c r="BH23" s="1590" t="s">
        <v>125</v>
      </c>
      <c r="BI23" s="1571"/>
      <c r="BJ23" s="1571" t="s">
        <v>125</v>
      </c>
      <c r="BK23" s="1571" t="s">
        <v>125</v>
      </c>
      <c r="BL23" s="1571"/>
      <c r="BM23" s="1571"/>
      <c r="BN23" s="1571"/>
      <c r="BO23" s="1571"/>
      <c r="BP23" s="1571"/>
      <c r="BQ23" s="1571" t="s">
        <v>125</v>
      </c>
      <c r="BR23" s="1590" t="s">
        <v>125</v>
      </c>
      <c r="BT23" s="1589" t="s">
        <v>126</v>
      </c>
      <c r="BU23" s="1571"/>
      <c r="BV23" s="1571" t="s">
        <v>125</v>
      </c>
      <c r="BW23" s="1589" t="s">
        <v>126</v>
      </c>
      <c r="BX23" s="1571"/>
      <c r="BY23" s="1646" t="s">
        <v>125</v>
      </c>
      <c r="BZ23" s="1590" t="s">
        <v>126</v>
      </c>
      <c r="CA23" s="1589"/>
      <c r="CB23" s="1571"/>
      <c r="CC23" s="1646"/>
      <c r="CD23" s="1590"/>
      <c r="CE23" s="1589"/>
      <c r="CF23" s="1571"/>
      <c r="CG23" s="1646"/>
      <c r="CH23" s="1590"/>
      <c r="CI23" s="1589"/>
      <c r="CJ23" s="1571"/>
      <c r="CK23" s="1646"/>
      <c r="CL23" s="1590"/>
      <c r="CM23" s="1589"/>
      <c r="CN23" s="1571"/>
      <c r="CO23" s="1646"/>
      <c r="CP23" s="1590"/>
    </row>
    <row r="24" spans="1:94" s="442" customFormat="1" ht="15.75">
      <c r="A24" s="824" t="s">
        <v>490</v>
      </c>
      <c r="B24" s="803" t="s">
        <v>52</v>
      </c>
      <c r="C24" s="810" t="s">
        <v>51</v>
      </c>
      <c r="D24" s="803">
        <v>1975972</v>
      </c>
      <c r="E24" s="1578">
        <v>2528461</v>
      </c>
      <c r="F24" s="1978" t="s">
        <v>125</v>
      </c>
      <c r="G24" s="1658" t="s">
        <v>473</v>
      </c>
      <c r="H24" s="1676" t="s">
        <v>125</v>
      </c>
      <c r="I24" s="1571"/>
      <c r="J24" s="1571"/>
      <c r="K24" s="1571"/>
      <c r="L24" s="1571"/>
      <c r="M24" s="2001" t="s">
        <v>125</v>
      </c>
      <c r="N24" s="2016"/>
      <c r="O24" s="2016"/>
      <c r="P24" s="1571"/>
      <c r="Q24" s="1571" t="s">
        <v>125</v>
      </c>
      <c r="R24" s="1571" t="s">
        <v>125</v>
      </c>
      <c r="S24" s="811"/>
      <c r="T24" s="1589"/>
      <c r="U24" s="1571"/>
      <c r="V24" s="1571"/>
      <c r="W24" s="1571"/>
      <c r="X24" s="1571"/>
      <c r="Y24" s="1590" t="s">
        <v>125</v>
      </c>
      <c r="Z24" s="811"/>
      <c r="AA24" s="1571" t="s">
        <v>125</v>
      </c>
      <c r="AB24" s="1571" t="s">
        <v>125</v>
      </c>
      <c r="AC24" s="1571" t="s">
        <v>125</v>
      </c>
      <c r="AD24" s="1571" t="s">
        <v>125</v>
      </c>
      <c r="AE24" s="1571"/>
      <c r="AF24" s="1571"/>
      <c r="AG24" s="1571"/>
      <c r="AH24" s="1590" t="s">
        <v>125</v>
      </c>
      <c r="AI24" s="811"/>
      <c r="AJ24" s="1571" t="s">
        <v>125</v>
      </c>
      <c r="AK24" s="1571"/>
      <c r="AL24" s="1571"/>
      <c r="AM24" s="1571"/>
      <c r="AN24" s="1571"/>
      <c r="AO24" s="1571"/>
      <c r="AP24" s="1590" t="s">
        <v>125</v>
      </c>
      <c r="AQ24" s="811"/>
      <c r="AR24" s="1571" t="s">
        <v>125</v>
      </c>
      <c r="AS24" s="1571" t="s">
        <v>126</v>
      </c>
      <c r="AT24" s="1571" t="s">
        <v>125</v>
      </c>
      <c r="AU24" s="1571"/>
      <c r="AV24" s="1571"/>
      <c r="AW24" s="1571"/>
      <c r="AX24" s="1571"/>
      <c r="AY24" s="1571"/>
      <c r="AZ24" s="1590" t="s">
        <v>125</v>
      </c>
      <c r="BA24" s="811"/>
      <c r="BB24" s="1571" t="s">
        <v>125</v>
      </c>
      <c r="BC24" s="1571"/>
      <c r="BD24" s="1571"/>
      <c r="BE24" s="1571"/>
      <c r="BF24" s="1571"/>
      <c r="BG24" s="1571"/>
      <c r="BH24" s="1590" t="s">
        <v>125</v>
      </c>
      <c r="BI24" s="1571"/>
      <c r="BJ24" s="1571" t="s">
        <v>125</v>
      </c>
      <c r="BK24" s="1571" t="s">
        <v>125</v>
      </c>
      <c r="BL24" s="1571"/>
      <c r="BM24" s="1571"/>
      <c r="BN24" s="1571"/>
      <c r="BO24" s="1571"/>
      <c r="BP24" s="1571"/>
      <c r="BQ24" s="1571" t="s">
        <v>125</v>
      </c>
      <c r="BR24" s="1590" t="s">
        <v>125</v>
      </c>
      <c r="BT24" s="1589" t="s">
        <v>126</v>
      </c>
      <c r="BU24" s="1571"/>
      <c r="BV24" s="1571" t="s">
        <v>125</v>
      </c>
      <c r="BW24" s="1589" t="s">
        <v>126</v>
      </c>
      <c r="BX24" s="1571"/>
      <c r="BY24" s="1646" t="s">
        <v>125</v>
      </c>
      <c r="BZ24" s="1590" t="s">
        <v>125</v>
      </c>
      <c r="CA24" s="1589"/>
      <c r="CB24" s="1571"/>
      <c r="CC24" s="1646"/>
      <c r="CD24" s="1590"/>
      <c r="CE24" s="1589"/>
      <c r="CF24" s="1571"/>
      <c r="CG24" s="1646"/>
      <c r="CH24" s="1590"/>
      <c r="CI24" s="1589"/>
      <c r="CJ24" s="1571"/>
      <c r="CK24" s="1646"/>
      <c r="CL24" s="1590"/>
      <c r="CM24" s="1589"/>
      <c r="CN24" s="1571"/>
      <c r="CO24" s="1646"/>
      <c r="CP24" s="1590"/>
    </row>
    <row r="25" spans="1:94" ht="15.75">
      <c r="A25" s="824" t="s">
        <v>491</v>
      </c>
      <c r="B25" s="803" t="s">
        <v>492</v>
      </c>
      <c r="C25" s="810" t="s">
        <v>493</v>
      </c>
      <c r="D25" s="803">
        <v>1974606</v>
      </c>
      <c r="E25" s="1578">
        <v>2519112</v>
      </c>
      <c r="F25" s="1978" t="s">
        <v>125</v>
      </c>
      <c r="G25" s="1658" t="s">
        <v>473</v>
      </c>
      <c r="H25" s="1676" t="s">
        <v>125</v>
      </c>
      <c r="I25" s="1571"/>
      <c r="J25" s="1571"/>
      <c r="K25" s="1571"/>
      <c r="L25" s="1571"/>
      <c r="M25" s="2001" t="s">
        <v>125</v>
      </c>
      <c r="N25" s="2016"/>
      <c r="O25" s="2016"/>
      <c r="P25" s="1571"/>
      <c r="Q25" s="1571" t="s">
        <v>125</v>
      </c>
      <c r="R25" s="1571" t="s">
        <v>125</v>
      </c>
      <c r="S25" s="811"/>
      <c r="T25" s="1589"/>
      <c r="U25" s="1571"/>
      <c r="V25" s="1571"/>
      <c r="W25" s="1571"/>
      <c r="X25" s="1571"/>
      <c r="Y25" s="1590" t="s">
        <v>125</v>
      </c>
      <c r="Z25" s="811"/>
      <c r="AA25" s="1571" t="s">
        <v>125</v>
      </c>
      <c r="AB25" s="1571" t="s">
        <v>125</v>
      </c>
      <c r="AC25" s="1571" t="s">
        <v>125</v>
      </c>
      <c r="AD25" s="1571" t="s">
        <v>126</v>
      </c>
      <c r="AE25" s="1571"/>
      <c r="AF25" s="1571"/>
      <c r="AG25" s="1571"/>
      <c r="AH25" s="1590" t="s">
        <v>126</v>
      </c>
      <c r="AI25" s="811"/>
      <c r="AJ25" s="1571" t="s">
        <v>126</v>
      </c>
      <c r="AK25" s="1571"/>
      <c r="AL25" s="1571"/>
      <c r="AM25" s="1571"/>
      <c r="AN25" s="1571"/>
      <c r="AO25" s="1571"/>
      <c r="AP25" s="1590" t="s">
        <v>126</v>
      </c>
      <c r="AQ25" s="811"/>
      <c r="AR25" s="1571" t="s">
        <v>125</v>
      </c>
      <c r="AS25" s="1571" t="s">
        <v>126</v>
      </c>
      <c r="AT25" s="1571" t="s">
        <v>126</v>
      </c>
      <c r="AU25" s="1571"/>
      <c r="AV25" s="1571"/>
      <c r="AW25" s="1571"/>
      <c r="AX25" s="1571"/>
      <c r="AY25" s="1571"/>
      <c r="AZ25" s="1590" t="s">
        <v>125</v>
      </c>
      <c r="BA25" s="811"/>
      <c r="BB25" s="1571" t="s">
        <v>126</v>
      </c>
      <c r="BC25" s="1571"/>
      <c r="BD25" s="1571"/>
      <c r="BE25" s="1571"/>
      <c r="BF25" s="1571"/>
      <c r="BG25" s="1571"/>
      <c r="BH25" s="1590" t="s">
        <v>125</v>
      </c>
      <c r="BI25" s="1571"/>
      <c r="BJ25" s="1571" t="s">
        <v>126</v>
      </c>
      <c r="BK25" s="1571" t="s">
        <v>126</v>
      </c>
      <c r="BL25" s="1571"/>
      <c r="BM25" s="1571"/>
      <c r="BN25" s="1571"/>
      <c r="BO25" s="1571"/>
      <c r="BP25" s="1571"/>
      <c r="BQ25" s="1571" t="s">
        <v>126</v>
      </c>
      <c r="BR25" s="1590" t="s">
        <v>125</v>
      </c>
      <c r="BT25" s="1589" t="s">
        <v>126</v>
      </c>
      <c r="BU25" s="1571"/>
      <c r="BV25" s="1571" t="s">
        <v>126</v>
      </c>
      <c r="BW25" s="1589" t="s">
        <v>126</v>
      </c>
      <c r="BX25" s="1571"/>
      <c r="BY25" s="483" t="s">
        <v>125</v>
      </c>
      <c r="BZ25" s="1590" t="s">
        <v>126</v>
      </c>
      <c r="CA25" s="1589"/>
      <c r="CB25" s="1571"/>
      <c r="CC25" s="483"/>
      <c r="CD25" s="1590"/>
      <c r="CE25" s="1589"/>
      <c r="CF25" s="1571"/>
      <c r="CG25" s="483"/>
      <c r="CH25" s="1590"/>
      <c r="CI25" s="1589"/>
      <c r="CJ25" s="1571"/>
      <c r="CK25" s="483"/>
      <c r="CL25" s="1590"/>
      <c r="CM25" s="1589"/>
      <c r="CN25" s="1571"/>
      <c r="CO25" s="483"/>
      <c r="CP25" s="1590"/>
    </row>
    <row r="26" spans="1:94" s="442" customFormat="1" ht="15.75">
      <c r="A26" s="824" t="s">
        <v>494</v>
      </c>
      <c r="B26" s="803" t="s">
        <v>56</v>
      </c>
      <c r="C26" s="810" t="s">
        <v>55</v>
      </c>
      <c r="D26" s="803">
        <v>1975966</v>
      </c>
      <c r="E26" s="1578">
        <v>2535550</v>
      </c>
      <c r="F26" s="1978" t="s">
        <v>125</v>
      </c>
      <c r="G26" s="1658" t="s">
        <v>473</v>
      </c>
      <c r="H26" s="1676" t="s">
        <v>125</v>
      </c>
      <c r="I26" s="1571"/>
      <c r="J26" s="1571"/>
      <c r="K26" s="1571"/>
      <c r="L26" s="1571"/>
      <c r="M26" s="2001" t="s">
        <v>125</v>
      </c>
      <c r="N26" s="2016"/>
      <c r="O26" s="2016"/>
      <c r="P26" s="1571"/>
      <c r="Q26" s="1571" t="s">
        <v>125</v>
      </c>
      <c r="R26" s="1571" t="s">
        <v>125</v>
      </c>
      <c r="S26" s="811"/>
      <c r="T26" s="1589"/>
      <c r="U26" s="1571"/>
      <c r="V26" s="1571"/>
      <c r="W26" s="1571"/>
      <c r="X26" s="1571"/>
      <c r="Y26" s="1590" t="s">
        <v>125</v>
      </c>
      <c r="Z26" s="811"/>
      <c r="AA26" s="1571" t="s">
        <v>125</v>
      </c>
      <c r="AB26" s="1571" t="s">
        <v>125</v>
      </c>
      <c r="AC26" s="1571" t="s">
        <v>125</v>
      </c>
      <c r="AD26" s="1571" t="s">
        <v>125</v>
      </c>
      <c r="AE26" s="1571"/>
      <c r="AF26" s="1571"/>
      <c r="AG26" s="1571"/>
      <c r="AH26" s="1590" t="s">
        <v>125</v>
      </c>
      <c r="AI26" s="811"/>
      <c r="AJ26" s="1571" t="s">
        <v>125</v>
      </c>
      <c r="AK26" s="1571"/>
      <c r="AL26" s="1571"/>
      <c r="AM26" s="1571"/>
      <c r="AN26" s="1571"/>
      <c r="AO26" s="1571"/>
      <c r="AP26" s="1590" t="s">
        <v>125</v>
      </c>
      <c r="AQ26" s="811"/>
      <c r="AR26" s="1571" t="s">
        <v>125</v>
      </c>
      <c r="AS26" s="1571" t="s">
        <v>125</v>
      </c>
      <c r="AT26" s="1571" t="s">
        <v>125</v>
      </c>
      <c r="AU26" s="1571"/>
      <c r="AV26" s="1571"/>
      <c r="AW26" s="1571"/>
      <c r="AX26" s="1571"/>
      <c r="AY26" s="1571"/>
      <c r="AZ26" s="1590" t="s">
        <v>125</v>
      </c>
      <c r="BA26" s="811"/>
      <c r="BB26" s="1571" t="s">
        <v>125</v>
      </c>
      <c r="BC26" s="1571"/>
      <c r="BD26" s="1571"/>
      <c r="BE26" s="1571"/>
      <c r="BF26" s="1571"/>
      <c r="BG26" s="1571"/>
      <c r="BH26" s="1590" t="s">
        <v>125</v>
      </c>
      <c r="BI26" s="1571"/>
      <c r="BJ26" s="1571" t="s">
        <v>125</v>
      </c>
      <c r="BK26" s="1571" t="s">
        <v>125</v>
      </c>
      <c r="BL26" s="1571"/>
      <c r="BM26" s="1571"/>
      <c r="BN26" s="1571"/>
      <c r="BO26" s="1571"/>
      <c r="BP26" s="1571"/>
      <c r="BQ26" s="1571" t="s">
        <v>125</v>
      </c>
      <c r="BR26" s="1590" t="s">
        <v>125</v>
      </c>
      <c r="BT26" s="1589" t="s">
        <v>125</v>
      </c>
      <c r="BU26" s="1571"/>
      <c r="BV26" s="1571" t="s">
        <v>125</v>
      </c>
      <c r="BW26" s="1589" t="s">
        <v>125</v>
      </c>
      <c r="BX26" s="1571"/>
      <c r="BY26" s="1646" t="s">
        <v>125</v>
      </c>
      <c r="BZ26" s="1590" t="s">
        <v>125</v>
      </c>
      <c r="CA26" s="1589"/>
      <c r="CB26" s="1571"/>
      <c r="CC26" s="1646"/>
      <c r="CD26" s="1590"/>
      <c r="CE26" s="1589"/>
      <c r="CF26" s="1571"/>
      <c r="CG26" s="1646"/>
      <c r="CH26" s="1590"/>
      <c r="CI26" s="1589"/>
      <c r="CJ26" s="1571"/>
      <c r="CK26" s="1646"/>
      <c r="CL26" s="1590"/>
      <c r="CM26" s="1589"/>
      <c r="CN26" s="1571"/>
      <c r="CO26" s="1646"/>
      <c r="CP26" s="1590"/>
    </row>
    <row r="27" spans="1:94" ht="15.75">
      <c r="A27" s="824" t="s">
        <v>495</v>
      </c>
      <c r="B27" s="804" t="s">
        <v>76</v>
      </c>
      <c r="C27" s="812" t="s">
        <v>75</v>
      </c>
      <c r="D27" s="804">
        <v>1975609</v>
      </c>
      <c r="E27" s="1575">
        <v>2538516</v>
      </c>
      <c r="F27" s="1975" t="s">
        <v>126</v>
      </c>
      <c r="G27" s="1660" t="s">
        <v>473</v>
      </c>
      <c r="H27" s="1676" t="s">
        <v>125</v>
      </c>
      <c r="I27" s="1569"/>
      <c r="J27" s="1569"/>
      <c r="K27" s="1569"/>
      <c r="L27" s="1569"/>
      <c r="M27" s="2003" t="s">
        <v>125</v>
      </c>
      <c r="N27" s="2014"/>
      <c r="O27" s="2014"/>
      <c r="P27" s="1569"/>
      <c r="Q27" s="1569" t="s">
        <v>125</v>
      </c>
      <c r="R27" s="1569" t="s">
        <v>125</v>
      </c>
      <c r="S27" s="817"/>
      <c r="T27" s="1585"/>
      <c r="U27" s="1569"/>
      <c r="V27" s="1569"/>
      <c r="W27" s="1569"/>
      <c r="X27" s="1569"/>
      <c r="Y27" s="1586" t="s">
        <v>126</v>
      </c>
      <c r="Z27" s="817"/>
      <c r="AA27" s="1569" t="s">
        <v>125</v>
      </c>
      <c r="AB27" s="1569" t="s">
        <v>125</v>
      </c>
      <c r="AC27" s="1569" t="s">
        <v>125</v>
      </c>
      <c r="AD27" s="1569" t="s">
        <v>125</v>
      </c>
      <c r="AE27" s="1569"/>
      <c r="AF27" s="1569"/>
      <c r="AG27" s="1569"/>
      <c r="AH27" s="1586" t="s">
        <v>126</v>
      </c>
      <c r="AI27" s="817"/>
      <c r="AJ27" s="1569" t="s">
        <v>125</v>
      </c>
      <c r="AK27" s="1569"/>
      <c r="AL27" s="1569"/>
      <c r="AM27" s="1569"/>
      <c r="AN27" s="1569"/>
      <c r="AO27" s="1569"/>
      <c r="AP27" s="1586" t="s">
        <v>126</v>
      </c>
      <c r="AQ27" s="817"/>
      <c r="AR27" s="1569" t="s">
        <v>125</v>
      </c>
      <c r="AS27" s="1569" t="s">
        <v>126</v>
      </c>
      <c r="AT27" s="1569" t="s">
        <v>125</v>
      </c>
      <c r="AU27" s="1569"/>
      <c r="AV27" s="1569"/>
      <c r="AW27" s="1569"/>
      <c r="AX27" s="1569"/>
      <c r="AY27" s="1569"/>
      <c r="AZ27" s="1586" t="s">
        <v>126</v>
      </c>
      <c r="BA27" s="817"/>
      <c r="BB27" s="1569" t="s">
        <v>125</v>
      </c>
      <c r="BC27" s="1569"/>
      <c r="BD27" s="1569"/>
      <c r="BE27" s="1569"/>
      <c r="BF27" s="1569"/>
      <c r="BG27" s="1569"/>
      <c r="BH27" s="1586" t="s">
        <v>125</v>
      </c>
      <c r="BI27" s="1569"/>
      <c r="BJ27" s="1569" t="s">
        <v>125</v>
      </c>
      <c r="BK27" s="1569" t="s">
        <v>125</v>
      </c>
      <c r="BL27" s="1569"/>
      <c r="BM27" s="1569"/>
      <c r="BN27" s="1569"/>
      <c r="BO27" s="1569"/>
      <c r="BP27" s="1569"/>
      <c r="BQ27" s="1569" t="s">
        <v>126</v>
      </c>
      <c r="BR27" s="1586" t="s">
        <v>125</v>
      </c>
      <c r="BT27" s="1585" t="s">
        <v>126</v>
      </c>
      <c r="BU27" s="1569"/>
      <c r="BV27" s="1569" t="s">
        <v>126</v>
      </c>
      <c r="BW27" s="1585" t="s">
        <v>126</v>
      </c>
      <c r="BX27" s="1569"/>
      <c r="BY27" s="483" t="s">
        <v>125</v>
      </c>
      <c r="BZ27" s="1586" t="s">
        <v>126</v>
      </c>
      <c r="CA27" s="1585"/>
      <c r="CB27" s="1569"/>
      <c r="CC27" s="483"/>
      <c r="CD27" s="1586"/>
      <c r="CE27" s="1585"/>
      <c r="CF27" s="1569"/>
      <c r="CG27" s="483"/>
      <c r="CH27" s="1586"/>
      <c r="CI27" s="1585"/>
      <c r="CJ27" s="1569"/>
      <c r="CK27" s="483"/>
      <c r="CL27" s="1586"/>
      <c r="CM27" s="1585"/>
      <c r="CN27" s="1569"/>
      <c r="CO27" s="483"/>
      <c r="CP27" s="1586"/>
    </row>
    <row r="28" spans="1:94" ht="15.75">
      <c r="A28" s="824" t="s">
        <v>496</v>
      </c>
      <c r="B28" s="802" t="s">
        <v>74</v>
      </c>
      <c r="C28" s="815" t="s">
        <v>73</v>
      </c>
      <c r="D28" s="802">
        <v>1975631</v>
      </c>
      <c r="E28" s="1582">
        <v>2506904</v>
      </c>
      <c r="F28" s="1982" t="s">
        <v>125</v>
      </c>
      <c r="G28" s="1660" t="s">
        <v>473</v>
      </c>
      <c r="H28" s="1676" t="s">
        <v>125</v>
      </c>
      <c r="I28" s="1569"/>
      <c r="J28" s="1569"/>
      <c r="K28" s="1569"/>
      <c r="L28" s="1569"/>
      <c r="M28" s="2003" t="s">
        <v>125</v>
      </c>
      <c r="N28" s="2014"/>
      <c r="O28" s="2014"/>
      <c r="P28" s="1569"/>
      <c r="Q28" s="1569" t="s">
        <v>125</v>
      </c>
      <c r="R28" s="1569" t="s">
        <v>125</v>
      </c>
      <c r="S28" s="817"/>
      <c r="T28" s="1585"/>
      <c r="U28" s="1569"/>
      <c r="V28" s="1569"/>
      <c r="W28" s="1569"/>
      <c r="X28" s="1569"/>
      <c r="Y28" s="1586" t="s">
        <v>125</v>
      </c>
      <c r="Z28" s="817"/>
      <c r="AA28" s="1569" t="s">
        <v>125</v>
      </c>
      <c r="AB28" s="1569" t="s">
        <v>125</v>
      </c>
      <c r="AC28" s="1569" t="s">
        <v>125</v>
      </c>
      <c r="AD28" s="1569" t="s">
        <v>125</v>
      </c>
      <c r="AE28" s="1569"/>
      <c r="AF28" s="1569"/>
      <c r="AG28" s="1569"/>
      <c r="AH28" s="1586" t="s">
        <v>125</v>
      </c>
      <c r="AI28" s="817"/>
      <c r="AJ28" s="1569" t="s">
        <v>125</v>
      </c>
      <c r="AK28" s="1569"/>
      <c r="AL28" s="1569"/>
      <c r="AM28" s="1569"/>
      <c r="AN28" s="1569"/>
      <c r="AO28" s="1569"/>
      <c r="AP28" s="1586" t="s">
        <v>125</v>
      </c>
      <c r="AQ28" s="817"/>
      <c r="AR28" s="1569" t="s">
        <v>125</v>
      </c>
      <c r="AS28" s="1569" t="s">
        <v>125</v>
      </c>
      <c r="AT28" s="1569" t="s">
        <v>125</v>
      </c>
      <c r="AU28" s="1569"/>
      <c r="AV28" s="1569"/>
      <c r="AW28" s="1569"/>
      <c r="AX28" s="1569"/>
      <c r="AY28" s="1569"/>
      <c r="AZ28" s="1586" t="s">
        <v>125</v>
      </c>
      <c r="BA28" s="817"/>
      <c r="BB28" s="1569" t="s">
        <v>125</v>
      </c>
      <c r="BC28" s="1569"/>
      <c r="BD28" s="1569"/>
      <c r="BE28" s="1569"/>
      <c r="BF28" s="1569"/>
      <c r="BG28" s="1569"/>
      <c r="BH28" s="1586" t="s">
        <v>125</v>
      </c>
      <c r="BI28" s="1569"/>
      <c r="BJ28" s="1569" t="s">
        <v>125</v>
      </c>
      <c r="BK28" s="1569" t="s">
        <v>125</v>
      </c>
      <c r="BL28" s="1569"/>
      <c r="BM28" s="1569"/>
      <c r="BN28" s="1569"/>
      <c r="BO28" s="1569"/>
      <c r="BP28" s="1569"/>
      <c r="BQ28" s="1569" t="s">
        <v>125</v>
      </c>
      <c r="BR28" s="1586" t="s">
        <v>125</v>
      </c>
      <c r="BT28" s="1585" t="s">
        <v>126</v>
      </c>
      <c r="BU28" s="1569"/>
      <c r="BV28" s="1569" t="s">
        <v>125</v>
      </c>
      <c r="BW28" s="1585" t="s">
        <v>126</v>
      </c>
      <c r="BX28" s="1569"/>
      <c r="BY28" s="483" t="s">
        <v>125</v>
      </c>
      <c r="BZ28" s="1586" t="s">
        <v>125</v>
      </c>
      <c r="CA28" s="1585"/>
      <c r="CB28" s="1569"/>
      <c r="CC28" s="483"/>
      <c r="CD28" s="1586"/>
      <c r="CE28" s="1585"/>
      <c r="CF28" s="1569"/>
      <c r="CG28" s="483"/>
      <c r="CH28" s="1586"/>
      <c r="CI28" s="1585"/>
      <c r="CJ28" s="1569"/>
      <c r="CK28" s="483"/>
      <c r="CL28" s="1586"/>
      <c r="CM28" s="1585"/>
      <c r="CN28" s="1569"/>
      <c r="CO28" s="483"/>
      <c r="CP28" s="1586"/>
    </row>
    <row r="29" spans="1:94" ht="15.75">
      <c r="A29" s="824" t="s">
        <v>497</v>
      </c>
      <c r="B29" s="813" t="s">
        <v>62</v>
      </c>
      <c r="C29" s="810" t="s">
        <v>61</v>
      </c>
      <c r="D29" s="814">
        <v>1974377</v>
      </c>
      <c r="E29" s="1579">
        <v>2499130</v>
      </c>
      <c r="F29" s="1979" t="s">
        <v>125</v>
      </c>
      <c r="G29" s="1658" t="s">
        <v>473</v>
      </c>
      <c r="H29" s="1676" t="s">
        <v>468</v>
      </c>
      <c r="I29" s="1571"/>
      <c r="J29" s="1571"/>
      <c r="K29" s="1571"/>
      <c r="L29" s="1571"/>
      <c r="M29" s="2001" t="s">
        <v>126</v>
      </c>
      <c r="N29" s="2016"/>
      <c r="O29" s="2016"/>
      <c r="P29" s="1571"/>
      <c r="Q29" s="1571" t="s">
        <v>125</v>
      </c>
      <c r="R29" s="1571" t="s">
        <v>125</v>
      </c>
      <c r="S29" s="811"/>
      <c r="T29" s="1589"/>
      <c r="U29" s="1571"/>
      <c r="V29" s="1571"/>
      <c r="W29" s="1571"/>
      <c r="X29" s="1571"/>
      <c r="Y29" s="1590" t="s">
        <v>125</v>
      </c>
      <c r="Z29" s="811"/>
      <c r="AA29" s="1571" t="s">
        <v>125</v>
      </c>
      <c r="AB29" s="1571" t="s">
        <v>125</v>
      </c>
      <c r="AC29" s="1571" t="s">
        <v>125</v>
      </c>
      <c r="AD29" s="1571" t="s">
        <v>125</v>
      </c>
      <c r="AE29" s="1571"/>
      <c r="AF29" s="1571"/>
      <c r="AG29" s="1571"/>
      <c r="AH29" s="1590" t="s">
        <v>125</v>
      </c>
      <c r="AI29" s="811"/>
      <c r="AJ29" s="1571" t="s">
        <v>125</v>
      </c>
      <c r="AK29" s="1571"/>
      <c r="AL29" s="1571"/>
      <c r="AM29" s="1571"/>
      <c r="AN29" s="1571"/>
      <c r="AO29" s="1571"/>
      <c r="AP29" s="1590" t="s">
        <v>126</v>
      </c>
      <c r="AQ29" s="811"/>
      <c r="AR29" s="1571" t="s">
        <v>125</v>
      </c>
      <c r="AS29" s="1571" t="s">
        <v>125</v>
      </c>
      <c r="AT29" s="1571" t="s">
        <v>125</v>
      </c>
      <c r="AU29" s="1571"/>
      <c r="AV29" s="1571"/>
      <c r="AW29" s="1571"/>
      <c r="AX29" s="1571"/>
      <c r="AY29" s="1571"/>
      <c r="AZ29" s="1590" t="s">
        <v>125</v>
      </c>
      <c r="BA29" s="811"/>
      <c r="BB29" s="1571" t="s">
        <v>125</v>
      </c>
      <c r="BC29" s="1571"/>
      <c r="BD29" s="1571"/>
      <c r="BE29" s="1571"/>
      <c r="BF29" s="1571"/>
      <c r="BG29" s="1571"/>
      <c r="BH29" s="1590" t="s">
        <v>125</v>
      </c>
      <c r="BI29" s="1571"/>
      <c r="BJ29" s="1571" t="s">
        <v>125</v>
      </c>
      <c r="BK29" s="1571" t="s">
        <v>125</v>
      </c>
      <c r="BL29" s="1571"/>
      <c r="BM29" s="1571"/>
      <c r="BN29" s="1571"/>
      <c r="BO29" s="1571"/>
      <c r="BP29" s="1571"/>
      <c r="BQ29" s="1571" t="s">
        <v>126</v>
      </c>
      <c r="BR29" s="1590" t="s">
        <v>125</v>
      </c>
      <c r="BT29" s="1589" t="s">
        <v>126</v>
      </c>
      <c r="BU29" s="1571"/>
      <c r="BV29" s="1571" t="s">
        <v>126</v>
      </c>
      <c r="BW29" s="1589" t="s">
        <v>126</v>
      </c>
      <c r="BX29" s="1571"/>
      <c r="BY29" s="483" t="s">
        <v>125</v>
      </c>
      <c r="BZ29" s="1590" t="s">
        <v>125</v>
      </c>
      <c r="CA29" s="1589"/>
      <c r="CB29" s="1571"/>
      <c r="CC29" s="483"/>
      <c r="CD29" s="1590"/>
      <c r="CE29" s="1589"/>
      <c r="CF29" s="1571"/>
      <c r="CG29" s="483"/>
      <c r="CH29" s="1590"/>
      <c r="CI29" s="1589"/>
      <c r="CJ29" s="1571"/>
      <c r="CK29" s="483"/>
      <c r="CL29" s="1590"/>
      <c r="CM29" s="1589"/>
      <c r="CN29" s="1571"/>
      <c r="CO29" s="483"/>
      <c r="CP29" s="1590"/>
    </row>
    <row r="30" spans="1:94" ht="15.75">
      <c r="A30" s="824" t="s">
        <v>498</v>
      </c>
      <c r="B30" s="802" t="s">
        <v>164</v>
      </c>
      <c r="C30" s="815" t="s">
        <v>163</v>
      </c>
      <c r="D30" s="802">
        <v>1975687</v>
      </c>
      <c r="E30" s="1582">
        <v>2534498</v>
      </c>
      <c r="F30" s="1982" t="s">
        <v>125</v>
      </c>
      <c r="G30" s="1660" t="s">
        <v>467</v>
      </c>
      <c r="H30" s="1676" t="s">
        <v>468</v>
      </c>
      <c r="I30" s="1569"/>
      <c r="J30" s="1569"/>
      <c r="K30" s="1569"/>
      <c r="L30" s="1569"/>
      <c r="M30" s="2003" t="s">
        <v>125</v>
      </c>
      <c r="N30" s="2014"/>
      <c r="O30" s="2014"/>
      <c r="P30" s="1569"/>
      <c r="Q30" s="1569" t="s">
        <v>126</v>
      </c>
      <c r="R30" s="1569" t="s">
        <v>126</v>
      </c>
      <c r="S30" s="817"/>
      <c r="T30" s="1585"/>
      <c r="U30" s="1569"/>
      <c r="V30" s="1569"/>
      <c r="W30" s="1569"/>
      <c r="X30" s="1569"/>
      <c r="Y30" s="1586" t="s">
        <v>126</v>
      </c>
      <c r="Z30" s="817"/>
      <c r="AA30" s="1569" t="s">
        <v>126</v>
      </c>
      <c r="AB30" s="1569" t="s">
        <v>126</v>
      </c>
      <c r="AC30" s="1569" t="s">
        <v>126</v>
      </c>
      <c r="AD30" s="1569" t="s">
        <v>126</v>
      </c>
      <c r="AE30" s="1569"/>
      <c r="AF30" s="1569"/>
      <c r="AG30" s="1569"/>
      <c r="AH30" s="1586" t="s">
        <v>126</v>
      </c>
      <c r="AI30" s="817"/>
      <c r="AJ30" s="1569" t="s">
        <v>126</v>
      </c>
      <c r="AK30" s="1569"/>
      <c r="AL30" s="1569"/>
      <c r="AM30" s="1569"/>
      <c r="AN30" s="1569"/>
      <c r="AO30" s="1569"/>
      <c r="AP30" s="1586" t="s">
        <v>125</v>
      </c>
      <c r="AQ30" s="817"/>
      <c r="AR30" s="1569" t="s">
        <v>126</v>
      </c>
      <c r="AS30" s="1569" t="s">
        <v>126</v>
      </c>
      <c r="AT30" s="1569" t="s">
        <v>126</v>
      </c>
      <c r="AU30" s="1569"/>
      <c r="AV30" s="1569"/>
      <c r="AW30" s="1569"/>
      <c r="AX30" s="1569"/>
      <c r="AY30" s="1569"/>
      <c r="AZ30" s="1586" t="s">
        <v>126</v>
      </c>
      <c r="BA30" s="817"/>
      <c r="BB30" s="1569" t="s">
        <v>126</v>
      </c>
      <c r="BC30" s="1569"/>
      <c r="BD30" s="1569"/>
      <c r="BE30" s="1569"/>
      <c r="BF30" s="1569"/>
      <c r="BG30" s="1569"/>
      <c r="BH30" s="1586" t="s">
        <v>125</v>
      </c>
      <c r="BI30" s="1569"/>
      <c r="BJ30" s="1569" t="s">
        <v>126</v>
      </c>
      <c r="BK30" s="1569" t="s">
        <v>126</v>
      </c>
      <c r="BL30" s="1569"/>
      <c r="BM30" s="1569"/>
      <c r="BN30" s="1569"/>
      <c r="BO30" s="1569"/>
      <c r="BP30" s="1569"/>
      <c r="BQ30" s="1569" t="s">
        <v>126</v>
      </c>
      <c r="BR30" s="1586" t="s">
        <v>126</v>
      </c>
      <c r="BT30" s="1585" t="s">
        <v>126</v>
      </c>
      <c r="BU30" s="1569"/>
      <c r="BV30" s="1569" t="s">
        <v>126</v>
      </c>
      <c r="BW30" s="1585" t="s">
        <v>126</v>
      </c>
      <c r="BX30" s="1569"/>
      <c r="BY30" s="483" t="s">
        <v>126</v>
      </c>
      <c r="BZ30" s="1586" t="s">
        <v>126</v>
      </c>
      <c r="CA30" s="1585"/>
      <c r="CB30" s="1569"/>
      <c r="CC30" s="483"/>
      <c r="CD30" s="1586"/>
      <c r="CE30" s="1585"/>
      <c r="CF30" s="1569"/>
      <c r="CG30" s="483"/>
      <c r="CH30" s="1586"/>
      <c r="CI30" s="1585"/>
      <c r="CJ30" s="1569"/>
      <c r="CK30" s="483"/>
      <c r="CL30" s="1586"/>
      <c r="CM30" s="1585"/>
      <c r="CN30" s="1569"/>
      <c r="CO30" s="483"/>
      <c r="CP30" s="1586"/>
    </row>
    <row r="31" spans="1:94" s="442" customFormat="1" ht="15.75">
      <c r="A31" s="927" t="s">
        <v>499</v>
      </c>
      <c r="B31" s="804" t="s">
        <v>161</v>
      </c>
      <c r="C31" s="812" t="s">
        <v>160</v>
      </c>
      <c r="D31" s="804">
        <v>1975351</v>
      </c>
      <c r="E31" s="1575">
        <v>2540778</v>
      </c>
      <c r="F31" s="1975" t="s">
        <v>126</v>
      </c>
      <c r="G31" s="1660" t="s">
        <v>467</v>
      </c>
      <c r="H31" s="1674" t="s">
        <v>468</v>
      </c>
      <c r="I31" s="1572"/>
      <c r="J31" s="1572"/>
      <c r="K31" s="1572"/>
      <c r="L31" s="1572"/>
      <c r="M31" s="2003" t="s">
        <v>126</v>
      </c>
      <c r="N31" s="2018"/>
      <c r="O31" s="2018"/>
      <c r="P31" s="1572"/>
      <c r="Q31" s="1572" t="s">
        <v>126</v>
      </c>
      <c r="R31" s="1572" t="s">
        <v>126</v>
      </c>
      <c r="S31" s="816"/>
      <c r="T31" s="1591"/>
      <c r="U31" s="1572"/>
      <c r="V31" s="1572"/>
      <c r="W31" s="1572"/>
      <c r="X31" s="1572"/>
      <c r="Y31" s="1592" t="s">
        <v>126</v>
      </c>
      <c r="Z31" s="816"/>
      <c r="AA31" s="1572" t="s">
        <v>126</v>
      </c>
      <c r="AB31" s="1572" t="s">
        <v>126</v>
      </c>
      <c r="AC31" s="1572" t="s">
        <v>126</v>
      </c>
      <c r="AD31" s="1572" t="s">
        <v>126</v>
      </c>
      <c r="AE31" s="1572"/>
      <c r="AF31" s="1572"/>
      <c r="AG31" s="1572"/>
      <c r="AH31" s="1592" t="s">
        <v>126</v>
      </c>
      <c r="AI31" s="816"/>
      <c r="AJ31" s="1572" t="s">
        <v>126</v>
      </c>
      <c r="AK31" s="1572"/>
      <c r="AL31" s="1572"/>
      <c r="AM31" s="1572"/>
      <c r="AN31" s="1572"/>
      <c r="AO31" s="1572"/>
      <c r="AP31" s="1592" t="s">
        <v>125</v>
      </c>
      <c r="AQ31" s="816"/>
      <c r="AR31" s="1572" t="s">
        <v>126</v>
      </c>
      <c r="AS31" s="1572" t="s">
        <v>126</v>
      </c>
      <c r="AT31" s="1572" t="s">
        <v>126</v>
      </c>
      <c r="AU31" s="1572"/>
      <c r="AV31" s="1572"/>
      <c r="AW31" s="1572"/>
      <c r="AX31" s="1572"/>
      <c r="AY31" s="1572"/>
      <c r="AZ31" s="1592" t="s">
        <v>126</v>
      </c>
      <c r="BA31" s="816"/>
      <c r="BB31" s="1572" t="s">
        <v>126</v>
      </c>
      <c r="BC31" s="1572"/>
      <c r="BD31" s="1572"/>
      <c r="BE31" s="1572"/>
      <c r="BF31" s="1572"/>
      <c r="BG31" s="1572"/>
      <c r="BH31" s="1592" t="s">
        <v>126</v>
      </c>
      <c r="BI31" s="1572"/>
      <c r="BJ31" s="1572" t="s">
        <v>126</v>
      </c>
      <c r="BK31" s="1572" t="s">
        <v>126</v>
      </c>
      <c r="BL31" s="1572"/>
      <c r="BM31" s="1572"/>
      <c r="BN31" s="1572"/>
      <c r="BO31" s="1572"/>
      <c r="BP31" s="1572"/>
      <c r="BQ31" s="1572" t="s">
        <v>126</v>
      </c>
      <c r="BR31" s="1592" t="s">
        <v>126</v>
      </c>
      <c r="BT31" s="1591" t="s">
        <v>126</v>
      </c>
      <c r="BU31" s="1572"/>
      <c r="BV31" s="1572" t="s">
        <v>126</v>
      </c>
      <c r="BW31" s="1591" t="s">
        <v>126</v>
      </c>
      <c r="BX31" s="1572"/>
      <c r="BY31" s="1646" t="s">
        <v>126</v>
      </c>
      <c r="BZ31" s="1592" t="s">
        <v>126</v>
      </c>
      <c r="CA31" s="1591"/>
      <c r="CB31" s="1572"/>
      <c r="CC31" s="1646"/>
      <c r="CD31" s="1592"/>
      <c r="CE31" s="1591"/>
      <c r="CF31" s="1572"/>
      <c r="CG31" s="1646"/>
      <c r="CH31" s="1592"/>
      <c r="CI31" s="1591"/>
      <c r="CJ31" s="1572"/>
      <c r="CK31" s="1646"/>
      <c r="CL31" s="1592"/>
      <c r="CM31" s="1591"/>
      <c r="CN31" s="1572"/>
      <c r="CO31" s="1646"/>
      <c r="CP31" s="1592"/>
    </row>
    <row r="32" spans="1:94" ht="15.75">
      <c r="A32" s="824" t="s">
        <v>500</v>
      </c>
      <c r="B32" s="802" t="s">
        <v>72</v>
      </c>
      <c r="C32" s="815" t="s">
        <v>71</v>
      </c>
      <c r="D32" s="802">
        <v>1975366</v>
      </c>
      <c r="E32" s="1582">
        <v>2474460</v>
      </c>
      <c r="F32" s="1982" t="s">
        <v>125</v>
      </c>
      <c r="G32" s="1660" t="s">
        <v>473</v>
      </c>
      <c r="H32" s="1676" t="s">
        <v>125</v>
      </c>
      <c r="I32" s="1572"/>
      <c r="J32" s="1572"/>
      <c r="K32" s="1572"/>
      <c r="L32" s="1572"/>
      <c r="M32" s="2003" t="s">
        <v>125</v>
      </c>
      <c r="N32" s="2018"/>
      <c r="O32" s="2018"/>
      <c r="P32" s="1572"/>
      <c r="Q32" s="1572" t="s">
        <v>125</v>
      </c>
      <c r="R32" s="1572" t="s">
        <v>125</v>
      </c>
      <c r="S32" s="816"/>
      <c r="T32" s="1591"/>
      <c r="U32" s="1572"/>
      <c r="V32" s="1572"/>
      <c r="W32" s="1572"/>
      <c r="X32" s="1572"/>
      <c r="Y32" s="1592" t="s">
        <v>126</v>
      </c>
      <c r="Z32" s="816"/>
      <c r="AA32" s="1572" t="s">
        <v>125</v>
      </c>
      <c r="AB32" s="1572" t="s">
        <v>125</v>
      </c>
      <c r="AC32" s="1572" t="s">
        <v>125</v>
      </c>
      <c r="AD32" s="1572" t="s">
        <v>125</v>
      </c>
      <c r="AE32" s="1572"/>
      <c r="AF32" s="1572"/>
      <c r="AG32" s="1572"/>
      <c r="AH32" s="1592" t="s">
        <v>125</v>
      </c>
      <c r="AI32" s="816"/>
      <c r="AJ32" s="1572" t="s">
        <v>125</v>
      </c>
      <c r="AK32" s="1572"/>
      <c r="AL32" s="1572"/>
      <c r="AM32" s="1572"/>
      <c r="AN32" s="1572"/>
      <c r="AO32" s="1572"/>
      <c r="AP32" s="1592" t="s">
        <v>125</v>
      </c>
      <c r="AQ32" s="816"/>
      <c r="AR32" s="1572" t="s">
        <v>125</v>
      </c>
      <c r="AS32" s="1572" t="s">
        <v>125</v>
      </c>
      <c r="AT32" s="1572" t="s">
        <v>125</v>
      </c>
      <c r="AU32" s="1572"/>
      <c r="AV32" s="1572"/>
      <c r="AW32" s="1572"/>
      <c r="AX32" s="1572"/>
      <c r="AY32" s="1572"/>
      <c r="AZ32" s="1592" t="s">
        <v>126</v>
      </c>
      <c r="BA32" s="816"/>
      <c r="BB32" s="1572" t="s">
        <v>125</v>
      </c>
      <c r="BC32" s="1572"/>
      <c r="BD32" s="1572"/>
      <c r="BE32" s="1572"/>
      <c r="BF32" s="1572"/>
      <c r="BG32" s="1572"/>
      <c r="BH32" s="1592" t="s">
        <v>125</v>
      </c>
      <c r="BI32" s="1572"/>
      <c r="BJ32" s="1572" t="s">
        <v>125</v>
      </c>
      <c r="BK32" s="1572" t="s">
        <v>125</v>
      </c>
      <c r="BL32" s="1572"/>
      <c r="BM32" s="1572"/>
      <c r="BN32" s="1572"/>
      <c r="BO32" s="1572"/>
      <c r="BP32" s="1572"/>
      <c r="BQ32" s="1572" t="s">
        <v>126</v>
      </c>
      <c r="BR32" s="1592" t="s">
        <v>125</v>
      </c>
      <c r="BT32" s="1591" t="s">
        <v>126</v>
      </c>
      <c r="BU32" s="1572"/>
      <c r="BV32" s="1572" t="s">
        <v>125</v>
      </c>
      <c r="BW32" s="1591" t="s">
        <v>126</v>
      </c>
      <c r="BX32" s="1572"/>
      <c r="BY32" s="483" t="s">
        <v>125</v>
      </c>
      <c r="BZ32" s="1592" t="s">
        <v>125</v>
      </c>
      <c r="CA32" s="1591"/>
      <c r="CB32" s="1572"/>
      <c r="CC32" s="483"/>
      <c r="CD32" s="1592"/>
      <c r="CE32" s="1591"/>
      <c r="CF32" s="1572"/>
      <c r="CG32" s="483"/>
      <c r="CH32" s="1592"/>
      <c r="CI32" s="1591"/>
      <c r="CJ32" s="1572"/>
      <c r="CK32" s="483"/>
      <c r="CL32" s="1592"/>
      <c r="CM32" s="1591"/>
      <c r="CN32" s="1572"/>
      <c r="CO32" s="483"/>
      <c r="CP32" s="1592"/>
    </row>
    <row r="33" spans="1:94" ht="15.75">
      <c r="A33" s="824" t="s">
        <v>501</v>
      </c>
      <c r="B33" s="803" t="s">
        <v>502</v>
      </c>
      <c r="C33" s="810" t="s">
        <v>77</v>
      </c>
      <c r="D33" s="804">
        <v>1976176</v>
      </c>
      <c r="E33" s="1575">
        <v>2492725</v>
      </c>
      <c r="F33" s="1975" t="s">
        <v>125</v>
      </c>
      <c r="G33" s="1661" t="s">
        <v>473</v>
      </c>
      <c r="H33" s="1677" t="s">
        <v>125</v>
      </c>
      <c r="I33" s="1573"/>
      <c r="J33" s="1573"/>
      <c r="K33" s="1573"/>
      <c r="L33" s="1573"/>
      <c r="M33" s="2004" t="s">
        <v>125</v>
      </c>
      <c r="N33" s="2016"/>
      <c r="O33" s="2016"/>
      <c r="P33" s="1571"/>
      <c r="Q33" s="1573" t="s">
        <v>125</v>
      </c>
      <c r="R33" s="1573" t="s">
        <v>125</v>
      </c>
      <c r="S33" s="811"/>
      <c r="T33" s="1593"/>
      <c r="U33" s="1573"/>
      <c r="V33" s="1573"/>
      <c r="W33" s="1573"/>
      <c r="X33" s="1573"/>
      <c r="Y33" s="1594" t="s">
        <v>125</v>
      </c>
      <c r="Z33" s="811"/>
      <c r="AA33" s="1573" t="s">
        <v>125</v>
      </c>
      <c r="AB33" s="1573" t="s">
        <v>125</v>
      </c>
      <c r="AC33" s="1573" t="s">
        <v>125</v>
      </c>
      <c r="AD33" s="1573" t="s">
        <v>125</v>
      </c>
      <c r="AE33" s="1573"/>
      <c r="AF33" s="1573"/>
      <c r="AG33" s="1573"/>
      <c r="AH33" s="1594" t="s">
        <v>125</v>
      </c>
      <c r="AI33" s="811"/>
      <c r="AJ33" s="1573" t="s">
        <v>125</v>
      </c>
      <c r="AK33" s="1573"/>
      <c r="AL33" s="1573"/>
      <c r="AM33" s="1573"/>
      <c r="AN33" s="1573"/>
      <c r="AO33" s="1573"/>
      <c r="AP33" s="1594" t="s">
        <v>125</v>
      </c>
      <c r="AQ33" s="811"/>
      <c r="AR33" s="1573" t="s">
        <v>125</v>
      </c>
      <c r="AS33" s="1573" t="s">
        <v>125</v>
      </c>
      <c r="AT33" s="1573" t="s">
        <v>125</v>
      </c>
      <c r="AU33" s="1573"/>
      <c r="AV33" s="1573"/>
      <c r="AW33" s="1573"/>
      <c r="AX33" s="1573"/>
      <c r="AY33" s="1573"/>
      <c r="AZ33" s="1594" t="s">
        <v>125</v>
      </c>
      <c r="BA33" s="811"/>
      <c r="BB33" s="1573" t="s">
        <v>125</v>
      </c>
      <c r="BC33" s="1573"/>
      <c r="BD33" s="1573"/>
      <c r="BE33" s="1573"/>
      <c r="BF33" s="1573"/>
      <c r="BG33" s="1573"/>
      <c r="BH33" s="1594" t="s">
        <v>125</v>
      </c>
      <c r="BI33" s="1571"/>
      <c r="BJ33" s="1573" t="s">
        <v>125</v>
      </c>
      <c r="BK33" s="1573" t="s">
        <v>125</v>
      </c>
      <c r="BL33" s="1573"/>
      <c r="BM33" s="1573"/>
      <c r="BN33" s="1573"/>
      <c r="BO33" s="1573"/>
      <c r="BP33" s="1573"/>
      <c r="BQ33" s="1573" t="s">
        <v>125</v>
      </c>
      <c r="BR33" s="1594" t="s">
        <v>125</v>
      </c>
      <c r="BT33" s="1593" t="s">
        <v>126</v>
      </c>
      <c r="BU33" s="1573"/>
      <c r="BV33" s="1573" t="s">
        <v>125</v>
      </c>
      <c r="BW33" s="1593" t="s">
        <v>126</v>
      </c>
      <c r="BX33" s="1573"/>
      <c r="BY33" s="1097" t="s">
        <v>125</v>
      </c>
      <c r="BZ33" s="1594" t="s">
        <v>125</v>
      </c>
      <c r="CA33" s="1593"/>
      <c r="CB33" s="1573"/>
      <c r="CC33" s="1097"/>
      <c r="CD33" s="1594"/>
      <c r="CE33" s="1593"/>
      <c r="CF33" s="1573"/>
      <c r="CG33" s="1097"/>
      <c r="CH33" s="1594"/>
      <c r="CI33" s="1593"/>
      <c r="CJ33" s="1573"/>
      <c r="CK33" s="1097"/>
      <c r="CL33" s="1594"/>
      <c r="CM33" s="1593"/>
      <c r="CN33" s="1573"/>
      <c r="CO33" s="1097"/>
      <c r="CP33" s="1594"/>
    </row>
    <row r="34" spans="1:94" ht="15.75">
      <c r="B34" s="1652"/>
      <c r="C34" s="1653"/>
      <c r="D34" s="1654"/>
      <c r="E34" s="1655"/>
      <c r="F34" s="1983"/>
      <c r="G34" s="726"/>
      <c r="H34" s="727"/>
      <c r="I34" s="726"/>
      <c r="J34" s="727"/>
      <c r="K34" s="726"/>
      <c r="L34" s="727"/>
      <c r="M34" s="2005"/>
      <c r="N34" s="2019"/>
      <c r="O34" s="2019"/>
      <c r="P34" s="781"/>
      <c r="Q34" s="726"/>
      <c r="R34" s="726"/>
      <c r="S34" s="729"/>
      <c r="T34" s="726"/>
      <c r="U34" s="727"/>
      <c r="V34" s="727"/>
      <c r="W34" s="726"/>
      <c r="X34" s="727"/>
      <c r="Y34" s="728"/>
      <c r="Z34" s="729"/>
      <c r="AA34" s="1989"/>
      <c r="AB34" s="729"/>
      <c r="AC34" s="729"/>
      <c r="AD34" s="726"/>
      <c r="AE34" s="727"/>
      <c r="AF34" s="726"/>
      <c r="AG34" s="727"/>
      <c r="AH34" s="728"/>
      <c r="AI34" s="729"/>
      <c r="AJ34" s="726"/>
      <c r="AK34" s="727"/>
      <c r="AL34" s="726"/>
      <c r="AM34" s="727"/>
      <c r="AN34" s="726"/>
      <c r="AO34" s="727"/>
      <c r="AP34" s="728"/>
      <c r="AQ34" s="729"/>
      <c r="AR34" s="729"/>
      <c r="AS34" s="729"/>
      <c r="AT34" s="729"/>
      <c r="AU34" s="727"/>
      <c r="AV34" s="726"/>
      <c r="AW34" s="727"/>
      <c r="AX34" s="726"/>
      <c r="AY34" s="727"/>
      <c r="AZ34" s="728"/>
      <c r="BA34" s="729"/>
      <c r="BB34" s="726"/>
      <c r="BC34" s="727"/>
      <c r="BD34" s="726"/>
      <c r="BE34" s="727"/>
      <c r="BF34" s="726"/>
      <c r="BG34" s="727"/>
      <c r="BH34" s="728"/>
      <c r="BI34" s="729"/>
      <c r="BJ34" s="729"/>
      <c r="BK34" s="726"/>
      <c r="BL34" s="727"/>
      <c r="BM34" s="726"/>
      <c r="BN34" s="727"/>
      <c r="BO34" s="726"/>
      <c r="BP34" s="727"/>
      <c r="BQ34" s="728"/>
      <c r="BR34" s="728"/>
      <c r="BS34" s="729"/>
      <c r="BT34" s="726"/>
      <c r="BU34" s="727"/>
      <c r="BV34" s="727"/>
      <c r="BW34" s="726"/>
      <c r="BX34" s="727"/>
      <c r="BY34" s="728"/>
      <c r="BZ34" s="728"/>
      <c r="CA34" s="726"/>
      <c r="CB34" s="727"/>
      <c r="CC34" s="728"/>
      <c r="CD34" s="728"/>
      <c r="CE34" s="726"/>
      <c r="CF34" s="727"/>
      <c r="CG34" s="728"/>
      <c r="CH34" s="728"/>
      <c r="CI34" s="726"/>
      <c r="CJ34" s="727"/>
      <c r="CK34" s="728"/>
      <c r="CL34" s="728"/>
      <c r="CM34" s="726"/>
      <c r="CN34" s="727"/>
      <c r="CO34" s="728"/>
      <c r="CP34" s="728"/>
    </row>
    <row r="35" spans="1:94" ht="23.25">
      <c r="A35" s="1648"/>
      <c r="B35" s="2078" t="s">
        <v>278</v>
      </c>
      <c r="C35" s="2079"/>
      <c r="D35" s="2079"/>
      <c r="E35" s="2079"/>
      <c r="F35" s="2028"/>
      <c r="G35" s="1335"/>
      <c r="H35" s="1335"/>
      <c r="I35" s="1649"/>
      <c r="J35" s="1650"/>
      <c r="K35" s="1649"/>
      <c r="L35" s="1650"/>
      <c r="M35" s="2006">
        <f>COUNTIF(M5:M33, "y")</f>
        <v>16</v>
      </c>
      <c r="N35" s="2020"/>
      <c r="O35" s="2020"/>
      <c r="P35" s="1651"/>
      <c r="Q35" s="1335"/>
      <c r="R35" s="1335"/>
      <c r="S35" s="1651"/>
      <c r="T35" s="1335"/>
      <c r="U35" s="1335"/>
      <c r="V35" s="1649"/>
      <c r="W35" s="1650"/>
      <c r="X35" s="1649"/>
      <c r="Y35" s="1335">
        <f>COUNTIF(G5:G33, "yes")</f>
        <v>17</v>
      </c>
      <c r="Z35" s="1335">
        <f>COUNTIF(Z24:Z33, "y")</f>
        <v>0</v>
      </c>
      <c r="AA35" s="1990"/>
      <c r="AB35" s="1651"/>
      <c r="AC35" s="1651"/>
      <c r="AD35" s="1335"/>
      <c r="AE35" s="1335"/>
      <c r="AF35" s="1649"/>
      <c r="AG35" s="1650"/>
      <c r="AH35" s="1335">
        <f>COUNTIF(AH5:AH33, "y")</f>
        <v>13</v>
      </c>
      <c r="AI35" s="1651"/>
      <c r="AJ35" s="1335"/>
      <c r="AK35" s="1335"/>
      <c r="AL35" s="1649"/>
      <c r="AM35" s="1650"/>
      <c r="AN35" s="1335">
        <f>COUNTIF(AN5:AN33, "y")</f>
        <v>0</v>
      </c>
      <c r="AO35" s="1650"/>
      <c r="AP35" s="1335">
        <f>COUNTIF(AP5:AP33, "y")</f>
        <v>17</v>
      </c>
      <c r="AQ35" s="1651"/>
      <c r="AR35" s="1335"/>
      <c r="AS35" s="1335"/>
      <c r="AT35" s="1335"/>
      <c r="AU35" s="1335"/>
      <c r="AV35" s="1649"/>
      <c r="AW35" s="1650"/>
      <c r="AX35" s="1335">
        <f>COUNTIF(AX5:AX33, "y")</f>
        <v>0</v>
      </c>
      <c r="AY35" s="1650"/>
      <c r="AZ35" s="1335">
        <f>COUNTIF(AZ5:AZ33, "y")</f>
        <v>12</v>
      </c>
      <c r="BA35" s="1651"/>
      <c r="BB35" s="1335"/>
      <c r="BC35" s="1335"/>
      <c r="BD35" s="1649"/>
      <c r="BE35" s="1650"/>
      <c r="BF35" s="1335">
        <f>COUNTIF(BF5:BF33, "y")</f>
        <v>0</v>
      </c>
      <c r="BG35" s="1650"/>
      <c r="BH35" s="1335">
        <f>COUNTIF(BH5:BH33, "y")</f>
        <v>17</v>
      </c>
      <c r="BI35" s="1651"/>
      <c r="BJ35" s="1651"/>
      <c r="BK35" s="1335"/>
      <c r="BL35" s="1335"/>
      <c r="BM35" s="1649"/>
      <c r="BN35" s="1650"/>
      <c r="BO35" s="1335">
        <f>COUNTIF(BO5:BO33, "y")</f>
        <v>0</v>
      </c>
      <c r="BP35" s="1650"/>
      <c r="BQ35" s="1335">
        <f>COUNTIF(BQ5:BQ33, "y")</f>
        <v>11</v>
      </c>
      <c r="BR35" s="1335">
        <f>COUNTIF(BR5:BR33, "y")</f>
        <v>18</v>
      </c>
      <c r="BS35" s="1651"/>
      <c r="BT35" s="1335"/>
      <c r="BU35" s="1335"/>
      <c r="BV35" s="1650"/>
      <c r="BW35" s="1335"/>
      <c r="BX35" s="1335"/>
      <c r="BY35" s="1649"/>
      <c r="BZ35" s="1650"/>
      <c r="CA35" s="1335"/>
      <c r="CB35" s="1335"/>
      <c r="CC35" s="1649"/>
      <c r="CD35" s="1650"/>
      <c r="CE35" s="1335"/>
      <c r="CF35" s="1335"/>
      <c r="CG35" s="1649"/>
      <c r="CH35" s="1650"/>
      <c r="CI35" s="1335"/>
      <c r="CJ35" s="1335"/>
      <c r="CK35" s="1649"/>
      <c r="CL35" s="1650"/>
      <c r="CM35" s="1335"/>
      <c r="CN35" s="1335"/>
      <c r="CO35" s="1649"/>
      <c r="CP35" s="1650"/>
    </row>
    <row r="36" spans="1:94" s="702" customFormat="1" ht="93">
      <c r="B36" s="1841"/>
      <c r="C36" s="1842"/>
      <c r="D36" s="1843"/>
      <c r="E36" s="1844"/>
      <c r="F36" s="1984"/>
      <c r="G36" s="1396">
        <f>MAX(G35:G35)</f>
        <v>0</v>
      </c>
      <c r="H36" s="1845"/>
      <c r="I36" s="1846"/>
      <c r="J36" s="1845"/>
      <c r="K36" s="1846"/>
      <c r="L36" s="1845"/>
      <c r="M36" s="2007"/>
      <c r="N36" s="2021"/>
      <c r="O36" s="2021"/>
      <c r="P36" s="2159"/>
      <c r="Q36" s="1845"/>
      <c r="R36" s="1845"/>
      <c r="S36" s="1848"/>
      <c r="T36" s="1849" t="s">
        <v>132</v>
      </c>
      <c r="U36" s="1396">
        <f>MAX(T35:U35)</f>
        <v>0</v>
      </c>
      <c r="V36" s="1846"/>
      <c r="W36" s="1845"/>
      <c r="X36" s="1846"/>
      <c r="Y36" s="1845"/>
      <c r="Z36" s="1847"/>
      <c r="AA36" s="1991"/>
      <c r="AB36" s="1848"/>
      <c r="AC36" s="1848"/>
      <c r="AD36" s="1849" t="s">
        <v>132</v>
      </c>
      <c r="AE36" s="1396">
        <f>MAX(AE35:AE35)</f>
        <v>0</v>
      </c>
      <c r="AF36" s="1846"/>
      <c r="AG36" s="1845"/>
      <c r="AH36" s="1850"/>
      <c r="AI36" s="1848"/>
      <c r="AJ36" s="1849" t="s">
        <v>132</v>
      </c>
      <c r="AK36" s="1396">
        <f>MAX(AJ35:AP35)</f>
        <v>17</v>
      </c>
      <c r="AL36" s="1846"/>
      <c r="AM36" s="1845"/>
      <c r="AN36" s="1850"/>
      <c r="AO36" s="1845"/>
      <c r="AP36" s="1850"/>
      <c r="AQ36" s="1848"/>
      <c r="AR36" s="1847"/>
      <c r="AS36" s="1847"/>
      <c r="AT36" s="1847"/>
      <c r="AU36" s="1396">
        <f>MAX(AU35:AU35)</f>
        <v>0</v>
      </c>
      <c r="AV36" s="1846"/>
      <c r="AW36" s="1845"/>
      <c r="AX36" s="1850"/>
      <c r="AY36" s="1845"/>
      <c r="AZ36" s="1850"/>
      <c r="BA36" s="1848"/>
      <c r="BB36" s="1849" t="s">
        <v>132</v>
      </c>
      <c r="BC36" s="1396">
        <f>MAX(BB35:BH35)</f>
        <v>17</v>
      </c>
      <c r="BD36" s="1846"/>
      <c r="BE36" s="1845"/>
      <c r="BF36" s="1850"/>
      <c r="BG36" s="1845"/>
      <c r="BH36" s="1850"/>
      <c r="BI36" s="1848"/>
      <c r="BJ36" s="1848"/>
      <c r="BK36" s="1849" t="s">
        <v>132</v>
      </c>
      <c r="BL36" s="1396">
        <f>MAX(BK35:BR35)</f>
        <v>18</v>
      </c>
      <c r="BM36" s="1846"/>
      <c r="BN36" s="1845"/>
      <c r="BO36" s="1850"/>
      <c r="BP36" s="1845"/>
      <c r="BQ36" s="1850"/>
      <c r="BR36" s="1850"/>
      <c r="BS36" s="1848"/>
      <c r="BT36" s="1849" t="s">
        <v>132</v>
      </c>
      <c r="BU36" s="1396">
        <f>MAX(BT35:BZ35)</f>
        <v>0</v>
      </c>
      <c r="BV36" s="1845"/>
      <c r="BW36" s="1849" t="s">
        <v>132</v>
      </c>
      <c r="BX36" s="1396">
        <f>MAX(BW35:CD35)</f>
        <v>0</v>
      </c>
      <c r="BY36" s="1846"/>
      <c r="BZ36" s="1845"/>
      <c r="CA36" s="1849" t="s">
        <v>132</v>
      </c>
      <c r="CB36" s="1396">
        <f>MAX(CA35:CH35)</f>
        <v>0</v>
      </c>
      <c r="CC36" s="1846"/>
      <c r="CD36" s="1845"/>
      <c r="CE36" s="1849" t="s">
        <v>132</v>
      </c>
      <c r="CF36" s="1396">
        <f>MAX(CE35:CL35)</f>
        <v>0</v>
      </c>
      <c r="CG36" s="1846"/>
      <c r="CH36" s="1845"/>
      <c r="CI36" s="1849" t="s">
        <v>132</v>
      </c>
      <c r="CJ36" s="1396">
        <f>MAX(CI35:CP35)</f>
        <v>0</v>
      </c>
      <c r="CK36" s="1846"/>
      <c r="CL36" s="1845"/>
      <c r="CM36" s="1849" t="s">
        <v>132</v>
      </c>
      <c r="CN36" s="1396">
        <f>MAX(CM35:CT35)</f>
        <v>0</v>
      </c>
      <c r="CO36" s="1846"/>
      <c r="CP36" s="1845"/>
    </row>
    <row r="37" spans="1:94" ht="15.75">
      <c r="B37" s="48"/>
      <c r="C37" s="47"/>
      <c r="D37" s="48"/>
      <c r="E37" s="201"/>
      <c r="F37" s="516"/>
      <c r="G37" s="726"/>
      <c r="H37" s="727"/>
      <c r="I37" s="726"/>
      <c r="J37" s="727"/>
      <c r="K37" s="726"/>
      <c r="L37" s="727"/>
      <c r="M37" s="2005"/>
      <c r="N37" s="2019"/>
      <c r="O37" s="2019"/>
      <c r="P37" s="781"/>
      <c r="Q37" s="726"/>
      <c r="R37" s="726"/>
      <c r="S37" s="729"/>
      <c r="T37" s="726"/>
      <c r="U37" s="727"/>
      <c r="V37" s="727"/>
      <c r="W37" s="726"/>
      <c r="X37" s="727"/>
      <c r="Y37" s="728"/>
      <c r="Z37" s="729"/>
      <c r="AA37" s="1989"/>
      <c r="AB37" s="729"/>
      <c r="AC37" s="729"/>
      <c r="AD37" s="726"/>
      <c r="AE37" s="727"/>
      <c r="AF37" s="726"/>
      <c r="AG37" s="727"/>
      <c r="AH37" s="728"/>
      <c r="AI37" s="729"/>
      <c r="AJ37" s="726"/>
      <c r="AK37" s="727"/>
      <c r="AL37" s="726"/>
      <c r="AM37" s="727"/>
      <c r="AN37" s="726"/>
      <c r="AO37" s="727"/>
      <c r="AP37" s="728"/>
      <c r="AQ37" s="729"/>
      <c r="AR37" s="729"/>
      <c r="AS37" s="729"/>
      <c r="AT37" s="729"/>
      <c r="AU37" s="727"/>
      <c r="AV37" s="726"/>
      <c r="AW37" s="727"/>
      <c r="AX37" s="726"/>
      <c r="AY37" s="727"/>
      <c r="AZ37" s="728"/>
      <c r="BA37" s="729"/>
      <c r="BB37" s="726"/>
      <c r="BC37" s="727"/>
      <c r="BD37" s="726"/>
      <c r="BE37" s="727"/>
      <c r="BF37" s="726"/>
      <c r="BG37" s="727"/>
      <c r="BH37" s="728"/>
      <c r="BI37" s="729"/>
      <c r="BJ37" s="729"/>
      <c r="BK37" s="726"/>
      <c r="BL37" s="727"/>
      <c r="BM37" s="726"/>
      <c r="BN37" s="727"/>
      <c r="BO37" s="726"/>
      <c r="BP37" s="727"/>
      <c r="BQ37" s="728"/>
      <c r="BR37" s="728"/>
      <c r="BS37" s="729"/>
      <c r="BT37" s="726"/>
      <c r="BU37" s="727"/>
      <c r="BV37" s="1642"/>
      <c r="BW37" s="726"/>
      <c r="BX37" s="727"/>
      <c r="BY37" s="728"/>
      <c r="BZ37" s="729"/>
      <c r="CA37" s="726"/>
      <c r="CB37" s="727"/>
      <c r="CC37" s="728"/>
      <c r="CD37" s="729"/>
      <c r="CE37" s="726"/>
      <c r="CF37" s="727"/>
      <c r="CG37" s="728"/>
      <c r="CH37" s="729"/>
      <c r="CI37" s="726"/>
      <c r="CJ37" s="727"/>
      <c r="CK37" s="728"/>
      <c r="CL37" s="729"/>
      <c r="CM37" s="726"/>
      <c r="CN37" s="727"/>
      <c r="CO37" s="728"/>
      <c r="CP37" s="729"/>
    </row>
    <row r="38" spans="1:94" ht="34.9" hidden="1" customHeight="1">
      <c r="C38" s="2043" t="s">
        <v>21</v>
      </c>
      <c r="D38" s="2045"/>
      <c r="E38" s="2045"/>
      <c r="F38" s="88"/>
      <c r="G38" s="726"/>
      <c r="H38" s="727"/>
      <c r="I38" s="726"/>
      <c r="J38" s="727"/>
      <c r="K38" s="726"/>
      <c r="L38" s="727"/>
      <c r="M38" s="2005"/>
      <c r="N38" s="2019"/>
      <c r="O38" s="2019"/>
      <c r="P38" s="781"/>
      <c r="Q38" s="726"/>
      <c r="R38" s="726"/>
      <c r="S38" s="729"/>
      <c r="T38" s="726"/>
      <c r="U38" s="727"/>
      <c r="V38" s="727"/>
      <c r="W38" s="726"/>
      <c r="X38" s="727"/>
      <c r="Y38" s="728"/>
      <c r="Z38" s="729"/>
      <c r="AA38" s="1989"/>
      <c r="AB38" s="729"/>
      <c r="AC38" s="729"/>
      <c r="AD38" s="726"/>
      <c r="AE38" s="727"/>
      <c r="AF38" s="726"/>
      <c r="AG38" s="727"/>
      <c r="AH38" s="728"/>
      <c r="AI38" s="729"/>
      <c r="AJ38" s="726"/>
      <c r="AK38" s="727"/>
      <c r="AL38" s="726"/>
      <c r="AM38" s="727"/>
      <c r="AN38" s="726"/>
      <c r="AO38" s="727"/>
      <c r="AP38" s="728"/>
      <c r="AQ38" s="729"/>
      <c r="AR38" s="729"/>
      <c r="AS38" s="729"/>
      <c r="AT38" s="729"/>
      <c r="AU38" s="727"/>
      <c r="AV38" s="726"/>
      <c r="AW38" s="727"/>
      <c r="AX38" s="726"/>
      <c r="AY38" s="727"/>
      <c r="AZ38" s="728"/>
      <c r="BA38" s="729"/>
      <c r="BB38" s="726"/>
      <c r="BC38" s="727"/>
      <c r="BD38" s="726"/>
      <c r="BE38" s="727"/>
      <c r="BF38" s="726"/>
      <c r="BG38" s="727"/>
      <c r="BH38" s="728"/>
      <c r="BI38" s="729"/>
      <c r="BJ38" s="729"/>
      <c r="BK38" s="726"/>
      <c r="BL38" s="727"/>
      <c r="BM38" s="726"/>
      <c r="BN38" s="727"/>
      <c r="BO38" s="726"/>
      <c r="BP38" s="727"/>
      <c r="BQ38" s="728"/>
      <c r="BR38" s="728"/>
      <c r="BS38" s="729"/>
      <c r="BT38" s="726"/>
      <c r="BU38" s="727"/>
      <c r="BV38" s="1642"/>
      <c r="BW38" s="726"/>
      <c r="BX38" s="727"/>
      <c r="BY38" s="728"/>
      <c r="BZ38" s="729"/>
      <c r="CA38" s="726"/>
      <c r="CB38" s="727"/>
      <c r="CC38" s="728"/>
      <c r="CD38" s="729"/>
      <c r="CE38" s="726"/>
      <c r="CF38" s="727"/>
      <c r="CG38" s="728"/>
      <c r="CH38" s="729"/>
      <c r="CI38" s="726"/>
      <c r="CJ38" s="727"/>
      <c r="CK38" s="728"/>
      <c r="CL38" s="729"/>
      <c r="CM38" s="726"/>
      <c r="CN38" s="727"/>
      <c r="CO38" s="728"/>
      <c r="CP38" s="729"/>
    </row>
    <row r="39" spans="1:94" ht="72.75" hidden="1" customHeight="1">
      <c r="B39" s="95" t="s">
        <v>28</v>
      </c>
      <c r="C39" s="94" t="s">
        <v>27</v>
      </c>
      <c r="D39" s="95" t="s">
        <v>40</v>
      </c>
      <c r="E39" s="566" t="s">
        <v>41</v>
      </c>
      <c r="F39" s="1974"/>
      <c r="G39" s="726"/>
      <c r="H39" s="727"/>
      <c r="I39" s="726"/>
      <c r="J39" s="727"/>
      <c r="K39" s="726"/>
      <c r="L39" s="727"/>
      <c r="M39" s="2005"/>
      <c r="N39" s="2019"/>
      <c r="O39" s="2019"/>
      <c r="P39" s="781"/>
      <c r="Q39" s="726"/>
      <c r="R39" s="726"/>
      <c r="S39" s="729"/>
      <c r="T39" s="726"/>
      <c r="U39" s="727"/>
      <c r="V39" s="727"/>
      <c r="W39" s="726"/>
      <c r="X39" s="727"/>
      <c r="Y39" s="728"/>
      <c r="Z39" s="729"/>
      <c r="AA39" s="1989"/>
      <c r="AB39" s="729"/>
      <c r="AC39" s="729"/>
      <c r="AD39" s="726"/>
      <c r="AE39" s="727"/>
      <c r="AF39" s="726"/>
      <c r="AG39" s="727"/>
      <c r="AH39" s="728"/>
      <c r="AI39" s="729"/>
      <c r="AJ39" s="726"/>
      <c r="AK39" s="727"/>
      <c r="AL39" s="726"/>
      <c r="AM39" s="727"/>
      <c r="AN39" s="726"/>
      <c r="AO39" s="727"/>
      <c r="AP39" s="728"/>
      <c r="AQ39" s="729"/>
      <c r="AR39" s="729"/>
      <c r="AS39" s="729"/>
      <c r="AT39" s="729"/>
      <c r="AU39" s="727"/>
      <c r="AV39" s="726"/>
      <c r="AW39" s="727"/>
      <c r="AX39" s="726"/>
      <c r="AY39" s="727"/>
      <c r="AZ39" s="728"/>
      <c r="BA39" s="729"/>
      <c r="BB39" s="726"/>
      <c r="BC39" s="727"/>
      <c r="BD39" s="726"/>
      <c r="BE39" s="727"/>
      <c r="BF39" s="726"/>
      <c r="BG39" s="727"/>
      <c r="BH39" s="728"/>
      <c r="BI39" s="729"/>
      <c r="BJ39" s="729"/>
      <c r="BK39" s="726"/>
      <c r="BL39" s="727"/>
      <c r="BM39" s="726"/>
      <c r="BN39" s="727"/>
      <c r="BO39" s="726"/>
      <c r="BP39" s="727"/>
      <c r="BQ39" s="728"/>
      <c r="BR39" s="728"/>
      <c r="BS39" s="729"/>
      <c r="BT39" s="726"/>
      <c r="BU39" s="727"/>
      <c r="BV39" s="1642"/>
      <c r="BW39" s="726"/>
      <c r="BX39" s="727"/>
      <c r="BY39" s="728"/>
      <c r="BZ39" s="729"/>
      <c r="CA39" s="726"/>
      <c r="CB39" s="727"/>
      <c r="CC39" s="728"/>
      <c r="CD39" s="729"/>
      <c r="CE39" s="726"/>
      <c r="CF39" s="727"/>
      <c r="CG39" s="728"/>
      <c r="CH39" s="729"/>
      <c r="CI39" s="726"/>
      <c r="CJ39" s="727"/>
      <c r="CK39" s="728"/>
      <c r="CL39" s="729"/>
      <c r="CM39" s="726"/>
      <c r="CN39" s="727"/>
      <c r="CO39" s="728"/>
      <c r="CP39" s="729"/>
    </row>
    <row r="40" spans="1:94" ht="15.75" hidden="1" customHeight="1">
      <c r="B40" s="359" t="s">
        <v>50</v>
      </c>
      <c r="C40" s="358" t="s">
        <v>49</v>
      </c>
      <c r="D40" s="360">
        <v>1973113</v>
      </c>
      <c r="E40" s="366">
        <v>2517505</v>
      </c>
      <c r="F40" s="1985"/>
      <c r="G40" s="730"/>
      <c r="H40" s="731"/>
      <c r="I40" s="730"/>
      <c r="J40" s="731"/>
      <c r="K40" s="730"/>
      <c r="L40" s="731"/>
      <c r="M40" s="2008"/>
      <c r="N40" s="2022"/>
      <c r="O40" s="2022"/>
      <c r="P40" s="1096"/>
      <c r="Q40" s="730"/>
      <c r="R40" s="730"/>
      <c r="S40" s="733"/>
      <c r="T40" s="730"/>
      <c r="U40" s="731"/>
      <c r="V40" s="731"/>
      <c r="W40" s="730"/>
      <c r="X40" s="731"/>
      <c r="Y40" s="732"/>
      <c r="Z40" s="733"/>
      <c r="AA40" s="1992"/>
      <c r="AB40" s="733"/>
      <c r="AC40" s="733"/>
      <c r="AD40" s="730"/>
      <c r="AE40" s="731"/>
      <c r="AF40" s="730"/>
      <c r="AG40" s="731"/>
      <c r="AH40" s="732"/>
      <c r="AI40" s="733"/>
      <c r="AJ40" s="730"/>
      <c r="AK40" s="731"/>
      <c r="AL40" s="730"/>
      <c r="AM40" s="731"/>
      <c r="AN40" s="730"/>
      <c r="AO40" s="731"/>
      <c r="AP40" s="732"/>
      <c r="AQ40" s="733"/>
      <c r="AR40" s="733"/>
      <c r="AS40" s="733"/>
      <c r="AT40" s="733"/>
      <c r="AU40" s="731"/>
      <c r="AV40" s="730"/>
      <c r="AW40" s="731"/>
      <c r="AX40" s="730"/>
      <c r="AY40" s="731"/>
      <c r="AZ40" s="732"/>
      <c r="BA40" s="733"/>
      <c r="BB40" s="730"/>
      <c r="BC40" s="731"/>
      <c r="BD40" s="730"/>
      <c r="BE40" s="731"/>
      <c r="BF40" s="730"/>
      <c r="BG40" s="731"/>
      <c r="BH40" s="732"/>
      <c r="BI40" s="733"/>
      <c r="BJ40" s="733"/>
      <c r="BK40" s="730"/>
      <c r="BL40" s="731"/>
      <c r="BM40" s="730"/>
      <c r="BN40" s="731"/>
      <c r="BO40" s="730"/>
      <c r="BP40" s="731"/>
      <c r="BQ40" s="732"/>
      <c r="BR40" s="732"/>
      <c r="BS40" s="733"/>
      <c r="BT40" s="730"/>
      <c r="BU40" s="731"/>
      <c r="BV40" s="1643"/>
      <c r="BW40" s="730"/>
      <c r="BX40" s="731"/>
      <c r="BY40" s="732"/>
      <c r="BZ40" s="733"/>
      <c r="CA40" s="730"/>
      <c r="CB40" s="731"/>
      <c r="CC40" s="732"/>
      <c r="CD40" s="733"/>
      <c r="CE40" s="730"/>
      <c r="CF40" s="731"/>
      <c r="CG40" s="732"/>
      <c r="CH40" s="733"/>
      <c r="CI40" s="730"/>
      <c r="CJ40" s="731"/>
      <c r="CK40" s="732"/>
      <c r="CL40" s="733"/>
      <c r="CM40" s="730"/>
      <c r="CN40" s="731"/>
      <c r="CO40" s="732"/>
      <c r="CP40" s="733"/>
    </row>
    <row r="41" spans="1:94" ht="15.75" hidden="1" customHeight="1">
      <c r="B41" s="223" t="s">
        <v>52</v>
      </c>
      <c r="C41" s="361" t="s">
        <v>51</v>
      </c>
      <c r="D41" s="223">
        <v>1975972</v>
      </c>
      <c r="E41" s="241">
        <v>2528461</v>
      </c>
      <c r="F41" s="1985"/>
      <c r="G41" s="730"/>
      <c r="H41" s="731"/>
      <c r="I41" s="730"/>
      <c r="J41" s="731"/>
      <c r="K41" s="730"/>
      <c r="L41" s="731"/>
      <c r="M41" s="2008"/>
      <c r="N41" s="2022"/>
      <c r="O41" s="2022"/>
      <c r="P41" s="1096"/>
      <c r="Q41" s="730"/>
      <c r="R41" s="730"/>
      <c r="S41" s="733"/>
      <c r="T41" s="730"/>
      <c r="U41" s="731"/>
      <c r="V41" s="731"/>
      <c r="W41" s="730"/>
      <c r="X41" s="731"/>
      <c r="Y41" s="732"/>
      <c r="Z41" s="733"/>
      <c r="AA41" s="1992"/>
      <c r="AB41" s="733"/>
      <c r="AC41" s="733"/>
      <c r="AD41" s="730"/>
      <c r="AE41" s="731"/>
      <c r="AF41" s="730"/>
      <c r="AG41" s="731"/>
      <c r="AH41" s="732"/>
      <c r="AI41" s="733"/>
      <c r="AJ41" s="730"/>
      <c r="AK41" s="731"/>
      <c r="AL41" s="730"/>
      <c r="AM41" s="731"/>
      <c r="AN41" s="730"/>
      <c r="AO41" s="731"/>
      <c r="AP41" s="732"/>
      <c r="AQ41" s="733"/>
      <c r="AR41" s="733"/>
      <c r="AS41" s="733"/>
      <c r="AT41" s="733"/>
      <c r="AU41" s="731"/>
      <c r="AV41" s="730"/>
      <c r="AW41" s="731"/>
      <c r="AX41" s="730"/>
      <c r="AY41" s="731"/>
      <c r="AZ41" s="732"/>
      <c r="BA41" s="733"/>
      <c r="BB41" s="730"/>
      <c r="BC41" s="731"/>
      <c r="BD41" s="730"/>
      <c r="BE41" s="731"/>
      <c r="BF41" s="730"/>
      <c r="BG41" s="731"/>
      <c r="BH41" s="732"/>
      <c r="BI41" s="733"/>
      <c r="BJ41" s="733"/>
      <c r="BK41" s="730"/>
      <c r="BL41" s="731"/>
      <c r="BM41" s="730"/>
      <c r="BN41" s="731"/>
      <c r="BO41" s="730"/>
      <c r="BP41" s="731"/>
      <c r="BQ41" s="732"/>
      <c r="BR41" s="732"/>
      <c r="BS41" s="733"/>
      <c r="BT41" s="730"/>
      <c r="BU41" s="731"/>
      <c r="BV41" s="1643"/>
      <c r="BW41" s="730"/>
      <c r="BX41" s="731"/>
      <c r="BY41" s="732"/>
      <c r="BZ41" s="733"/>
      <c r="CA41" s="730"/>
      <c r="CB41" s="731"/>
      <c r="CC41" s="732"/>
      <c r="CD41" s="733"/>
      <c r="CE41" s="730"/>
      <c r="CF41" s="731"/>
      <c r="CG41" s="732"/>
      <c r="CH41" s="733"/>
      <c r="CI41" s="730"/>
      <c r="CJ41" s="731"/>
      <c r="CK41" s="732"/>
      <c r="CL41" s="733"/>
      <c r="CM41" s="730"/>
      <c r="CN41" s="731"/>
      <c r="CO41" s="732"/>
      <c r="CP41" s="733"/>
    </row>
    <row r="42" spans="1:94" ht="15.75" hidden="1" customHeight="1">
      <c r="B42" s="223" t="s">
        <v>492</v>
      </c>
      <c r="C42" s="361" t="s">
        <v>493</v>
      </c>
      <c r="D42" s="223">
        <v>1974606</v>
      </c>
      <c r="E42" s="241">
        <v>2519112</v>
      </c>
      <c r="F42" s="1985"/>
    </row>
    <row r="43" spans="1:94" ht="15.75" hidden="1" customHeight="1">
      <c r="B43" s="223" t="s">
        <v>56</v>
      </c>
      <c r="C43" s="361" t="s">
        <v>55</v>
      </c>
      <c r="D43" s="223">
        <v>1975966</v>
      </c>
      <c r="E43" s="241">
        <v>2535550</v>
      </c>
      <c r="F43" s="1985"/>
    </row>
    <row r="44" spans="1:94" ht="15.75" hidden="1" customHeight="1">
      <c r="B44" s="220" t="s">
        <v>483</v>
      </c>
      <c r="C44" s="362" t="s">
        <v>57</v>
      </c>
      <c r="D44" s="220">
        <v>1973602</v>
      </c>
      <c r="E44" s="367">
        <v>2521796</v>
      </c>
      <c r="F44" s="1986"/>
    </row>
    <row r="45" spans="1:94" ht="15.75" hidden="1" customHeight="1">
      <c r="B45" s="220" t="s">
        <v>60</v>
      </c>
      <c r="C45" s="362" t="s">
        <v>59</v>
      </c>
      <c r="D45" s="220">
        <v>1975657</v>
      </c>
      <c r="E45" s="367">
        <v>2423752</v>
      </c>
      <c r="F45" s="1986"/>
    </row>
    <row r="46" spans="1:94" ht="15.75" hidden="1" customHeight="1">
      <c r="B46" s="226" t="s">
        <v>62</v>
      </c>
      <c r="C46" s="361" t="s">
        <v>61</v>
      </c>
      <c r="D46" s="222">
        <v>1974377</v>
      </c>
      <c r="E46" s="255">
        <v>2499130</v>
      </c>
      <c r="F46" s="1983"/>
    </row>
    <row r="47" spans="1:94" ht="15.75" hidden="1" customHeight="1">
      <c r="B47" s="223" t="s">
        <v>64</v>
      </c>
      <c r="C47" s="361" t="s">
        <v>63</v>
      </c>
      <c r="D47" s="220">
        <v>1974558</v>
      </c>
      <c r="E47" s="367">
        <v>2529262</v>
      </c>
      <c r="F47" s="1986"/>
    </row>
    <row r="48" spans="1:94" ht="15.75" hidden="1" customHeight="1">
      <c r="B48" s="227" t="s">
        <v>155</v>
      </c>
      <c r="C48" s="361" t="s">
        <v>154</v>
      </c>
      <c r="D48" s="223">
        <v>1876708</v>
      </c>
      <c r="E48" s="241">
        <v>2432950</v>
      </c>
      <c r="F48" s="1985"/>
    </row>
    <row r="49" spans="2:6" ht="15.75" hidden="1" customHeight="1">
      <c r="B49" s="223" t="s">
        <v>502</v>
      </c>
      <c r="C49" s="361" t="s">
        <v>77</v>
      </c>
      <c r="D49" s="220">
        <v>1976176</v>
      </c>
      <c r="E49" s="367">
        <v>2492725</v>
      </c>
      <c r="F49" s="1986"/>
    </row>
    <row r="50" spans="2:6" ht="15.75" hidden="1" customHeight="1">
      <c r="B50" s="220" t="s">
        <v>66</v>
      </c>
      <c r="C50" s="362" t="s">
        <v>65</v>
      </c>
      <c r="D50" s="220">
        <v>1975650</v>
      </c>
      <c r="E50" s="367">
        <v>2530091</v>
      </c>
      <c r="F50" s="1986"/>
    </row>
    <row r="51" spans="2:6" ht="15.75" hidden="1" customHeight="1">
      <c r="B51" s="225" t="s">
        <v>157</v>
      </c>
      <c r="C51" s="363" t="s">
        <v>156</v>
      </c>
      <c r="D51" s="225">
        <v>1975097</v>
      </c>
      <c r="E51" s="256">
        <v>2537510</v>
      </c>
      <c r="F51" s="1987"/>
    </row>
    <row r="52" spans="2:6" ht="15.75" hidden="1" customHeight="1">
      <c r="B52" s="220" t="s">
        <v>159</v>
      </c>
      <c r="C52" s="361" t="s">
        <v>158</v>
      </c>
      <c r="D52" s="222">
        <v>1975538</v>
      </c>
      <c r="E52" s="255">
        <v>2390611</v>
      </c>
      <c r="F52" s="1983"/>
    </row>
    <row r="53" spans="2:6" ht="15.75" hidden="1" customHeight="1">
      <c r="B53" s="220" t="s">
        <v>476</v>
      </c>
      <c r="C53" s="361" t="s">
        <v>67</v>
      </c>
      <c r="D53" s="222">
        <v>1975653</v>
      </c>
      <c r="E53" s="255">
        <v>2390629</v>
      </c>
      <c r="F53" s="1983"/>
    </row>
    <row r="54" spans="2:6" ht="15.75" hidden="1" customHeight="1">
      <c r="B54" s="225" t="s">
        <v>70</v>
      </c>
      <c r="C54" s="363" t="s">
        <v>69</v>
      </c>
      <c r="D54" s="225">
        <v>1970814</v>
      </c>
      <c r="E54" s="256">
        <v>2413537</v>
      </c>
      <c r="F54" s="1987"/>
    </row>
    <row r="55" spans="2:6" ht="15.75" hidden="1" customHeight="1">
      <c r="B55" s="220" t="s">
        <v>161</v>
      </c>
      <c r="C55" s="362" t="s">
        <v>160</v>
      </c>
      <c r="D55" s="220">
        <v>1975351</v>
      </c>
      <c r="E55" s="367">
        <v>2540778</v>
      </c>
      <c r="F55" s="1986"/>
    </row>
    <row r="56" spans="2:6" ht="15.75" hidden="1" customHeight="1">
      <c r="B56" s="225" t="s">
        <v>72</v>
      </c>
      <c r="C56" s="363" t="s">
        <v>71</v>
      </c>
      <c r="D56" s="225">
        <v>1975366</v>
      </c>
      <c r="E56" s="256">
        <v>2474460</v>
      </c>
      <c r="F56" s="1987"/>
    </row>
    <row r="57" spans="2:6" ht="15.75" hidden="1" customHeight="1">
      <c r="B57" s="225" t="s">
        <v>74</v>
      </c>
      <c r="C57" s="363" t="s">
        <v>73</v>
      </c>
      <c r="D57" s="225">
        <v>1975631</v>
      </c>
      <c r="E57" s="256">
        <v>2506904</v>
      </c>
      <c r="F57" s="1987"/>
    </row>
    <row r="58" spans="2:6" ht="15.75" hidden="1" customHeight="1">
      <c r="B58" s="225" t="s">
        <v>164</v>
      </c>
      <c r="C58" s="363" t="s">
        <v>163</v>
      </c>
      <c r="D58" s="225">
        <v>1975687</v>
      </c>
      <c r="E58" s="256">
        <v>2534498</v>
      </c>
      <c r="F58" s="1987"/>
    </row>
    <row r="59" spans="2:6" ht="15.75" hidden="1" customHeight="1">
      <c r="B59" s="220" t="s">
        <v>76</v>
      </c>
      <c r="C59" s="362" t="s">
        <v>75</v>
      </c>
      <c r="D59" s="220">
        <v>1975609</v>
      </c>
      <c r="E59" s="367">
        <v>2538516</v>
      </c>
      <c r="F59" s="1986"/>
    </row>
    <row r="60" spans="2:6" ht="15.75" hidden="1" customHeight="1">
      <c r="B60" s="220" t="s">
        <v>162</v>
      </c>
      <c r="C60" s="362" t="s">
        <v>248</v>
      </c>
      <c r="D60" s="220">
        <v>1976023</v>
      </c>
      <c r="E60" s="367">
        <v>2540909</v>
      </c>
      <c r="F60" s="1986"/>
    </row>
    <row r="61" spans="2:6" ht="15.75" hidden="1" customHeight="1">
      <c r="B61" s="220" t="s">
        <v>166</v>
      </c>
      <c r="C61" s="362" t="s">
        <v>165</v>
      </c>
      <c r="D61" s="220">
        <v>1975903</v>
      </c>
      <c r="E61" s="367">
        <v>2529352</v>
      </c>
      <c r="F61" s="1986"/>
    </row>
    <row r="62" spans="2:6" ht="15.75" hidden="1" customHeight="1">
      <c r="B62" s="220" t="s">
        <v>249</v>
      </c>
      <c r="C62" s="362" t="s">
        <v>248</v>
      </c>
      <c r="D62" s="220">
        <v>1975907</v>
      </c>
      <c r="E62" s="367">
        <v>2537412</v>
      </c>
      <c r="F62" s="1986"/>
    </row>
    <row r="63" spans="2:6" ht="15.75" hidden="1" customHeight="1">
      <c r="B63" s="228" t="s">
        <v>250</v>
      </c>
      <c r="C63" s="364" t="s">
        <v>144</v>
      </c>
      <c r="D63" s="222">
        <v>1875701</v>
      </c>
      <c r="E63" s="255">
        <v>2463089</v>
      </c>
      <c r="F63" s="1983"/>
    </row>
    <row r="64" spans="2:6" ht="15.75" hidden="1" customHeight="1">
      <c r="B64" s="221" t="s">
        <v>251</v>
      </c>
      <c r="C64" s="365" t="s">
        <v>146</v>
      </c>
      <c r="D64" s="220">
        <v>1975674</v>
      </c>
      <c r="E64" s="367">
        <v>2386379</v>
      </c>
      <c r="F64" s="1986"/>
    </row>
    <row r="65" spans="2:94" ht="15.75" hidden="1" customHeight="1">
      <c r="B65" s="229" t="s">
        <v>252</v>
      </c>
      <c r="C65" s="365" t="s">
        <v>152</v>
      </c>
      <c r="D65" s="222">
        <v>1975378</v>
      </c>
      <c r="E65" s="255">
        <v>2536644</v>
      </c>
      <c r="F65" s="1983"/>
    </row>
    <row r="66" spans="2:94" ht="15.75" hidden="1" customHeight="1">
      <c r="B66" s="230" t="s">
        <v>253</v>
      </c>
      <c r="C66" s="363" t="s">
        <v>254</v>
      </c>
      <c r="D66" s="225">
        <v>1974960</v>
      </c>
      <c r="E66" s="256">
        <v>2541968</v>
      </c>
      <c r="F66" s="1987"/>
    </row>
    <row r="67" spans="2:94" ht="15.75" hidden="1" customHeight="1">
      <c r="B67" s="227" t="s">
        <v>151</v>
      </c>
      <c r="C67" s="361" t="s">
        <v>255</v>
      </c>
      <c r="D67" s="223">
        <v>1975977</v>
      </c>
      <c r="E67" s="241">
        <v>2537195</v>
      </c>
      <c r="F67" s="1985"/>
    </row>
    <row r="68" spans="2:94" ht="15.75" hidden="1" customHeight="1">
      <c r="B68" s="221" t="s">
        <v>256</v>
      </c>
      <c r="C68" s="362" t="s">
        <v>148</v>
      </c>
      <c r="D68" s="222">
        <v>1876697</v>
      </c>
      <c r="E68" s="255">
        <v>2449486</v>
      </c>
      <c r="F68" s="1983"/>
    </row>
    <row r="69" spans="2:94" ht="15.75" hidden="1" customHeight="1">
      <c r="B69" s="11"/>
      <c r="C69" s="35"/>
      <c r="D69" s="43"/>
      <c r="E69" s="112"/>
      <c r="F69" s="516"/>
    </row>
    <row r="70" spans="2:94" ht="15.75" hidden="1" customHeight="1">
      <c r="B70" s="11"/>
      <c r="C70" s="35"/>
      <c r="D70" s="43"/>
      <c r="E70" s="112"/>
      <c r="F70" s="516"/>
    </row>
    <row r="71" spans="2:94" ht="15.75" hidden="1" customHeight="1">
      <c r="B71" s="38"/>
      <c r="C71" s="37"/>
      <c r="D71" s="44"/>
      <c r="E71" s="203"/>
      <c r="F71" s="516"/>
    </row>
    <row r="72" spans="2:94" ht="15.75" hidden="1" customHeight="1">
      <c r="B72" s="48"/>
      <c r="C72" s="47"/>
      <c r="D72" s="49"/>
      <c r="E72" s="49"/>
      <c r="F72" s="516"/>
    </row>
    <row r="73" spans="2:94" ht="34.9" hidden="1" customHeight="1">
      <c r="B73" s="2"/>
      <c r="C73" s="7" t="s">
        <v>0</v>
      </c>
      <c r="D73" s="2"/>
      <c r="E73" s="2"/>
      <c r="F73" s="2"/>
    </row>
    <row r="78" spans="2:94" ht="33.75">
      <c r="BT78" s="1371" t="s">
        <v>503</v>
      </c>
      <c r="BV78"/>
      <c r="CB78" s="1371"/>
      <c r="CF78" s="1371"/>
      <c r="CJ78" s="1371"/>
      <c r="CN78" s="1371" t="s">
        <v>504</v>
      </c>
    </row>
    <row r="79" spans="2:94" ht="15.75">
      <c r="F79" s="1357" t="s">
        <v>415</v>
      </c>
      <c r="G79" s="1426" t="s">
        <v>4</v>
      </c>
      <c r="H79" s="1426"/>
      <c r="I79" s="1341"/>
      <c r="J79" s="1341"/>
      <c r="K79" s="1341"/>
      <c r="L79" s="1341"/>
      <c r="M79" s="1995"/>
      <c r="N79" s="2010"/>
      <c r="O79" s="2010"/>
      <c r="P79" s="1341"/>
      <c r="Q79" s="1357" t="s">
        <v>416</v>
      </c>
      <c r="R79" s="1340"/>
      <c r="S79" s="1341" t="s">
        <v>417</v>
      </c>
      <c r="T79" s="1357"/>
      <c r="U79" s="1341"/>
      <c r="V79" s="1341" t="s">
        <v>417</v>
      </c>
      <c r="W79" s="1341"/>
      <c r="X79" s="1341"/>
      <c r="Y79" s="1341"/>
      <c r="Z79" s="1341"/>
      <c r="AA79" s="1357" t="s">
        <v>418</v>
      </c>
      <c r="AB79" s="1341" t="s">
        <v>419</v>
      </c>
      <c r="AC79" s="1341"/>
      <c r="AD79" s="1357"/>
      <c r="AE79" s="1341"/>
      <c r="AF79" s="1341"/>
      <c r="AG79" s="1341"/>
      <c r="AH79" s="1342"/>
      <c r="AI79" s="1341"/>
      <c r="AJ79" s="1357" t="s">
        <v>420</v>
      </c>
      <c r="AK79" s="1341" t="s">
        <v>6</v>
      </c>
      <c r="AL79" s="1341"/>
      <c r="AM79" s="1341"/>
      <c r="AN79" s="1341"/>
      <c r="AO79" s="1341"/>
      <c r="AP79" s="1342"/>
      <c r="AQ79" s="1341"/>
      <c r="AR79" s="1357" t="s">
        <v>200</v>
      </c>
      <c r="AS79" s="1341" t="s">
        <v>8</v>
      </c>
      <c r="AT79" s="1341"/>
      <c r="AV79" s="1341"/>
      <c r="AW79" s="1341"/>
      <c r="AX79" s="1341"/>
      <c r="AY79" s="1341"/>
      <c r="AZ79" s="1342"/>
      <c r="BA79" s="1341"/>
      <c r="BB79" s="1357" t="s">
        <v>202</v>
      </c>
      <c r="BC79" s="1341" t="s">
        <v>10</v>
      </c>
      <c r="BD79" s="1341"/>
      <c r="BE79" s="1341"/>
      <c r="BF79" s="1341"/>
      <c r="BG79" s="1341"/>
      <c r="BH79" s="1342"/>
      <c r="BI79" s="1341"/>
      <c r="BJ79" s="1341"/>
      <c r="BK79" s="1357" t="s">
        <v>1</v>
      </c>
      <c r="BL79" s="1341" t="s">
        <v>12</v>
      </c>
      <c r="BM79" s="1341"/>
      <c r="BN79" s="1341"/>
      <c r="BO79" s="1341"/>
      <c r="BP79" s="1341"/>
      <c r="BQ79" s="1341"/>
      <c r="BR79" s="1342"/>
      <c r="BS79" s="1341"/>
      <c r="BT79" s="1357" t="s">
        <v>3</v>
      </c>
      <c r="BU79" s="1341" t="s">
        <v>14</v>
      </c>
      <c r="BV79" s="1341"/>
      <c r="BW79" s="1357" t="s">
        <v>5</v>
      </c>
      <c r="BX79" s="1341" t="s">
        <v>421</v>
      </c>
      <c r="BY79" s="1341"/>
      <c r="BZ79" s="1342"/>
      <c r="CA79" s="1357" t="s">
        <v>7</v>
      </c>
      <c r="CB79" s="1341" t="s">
        <v>422</v>
      </c>
      <c r="CC79" s="1341"/>
      <c r="CD79" s="1342"/>
      <c r="CE79" s="1357" t="s">
        <v>9</v>
      </c>
      <c r="CF79" s="1341" t="s">
        <v>423</v>
      </c>
      <c r="CG79" s="1341"/>
      <c r="CH79" s="1342"/>
      <c r="CI79" s="1357" t="s">
        <v>11</v>
      </c>
      <c r="CJ79" s="1341" t="s">
        <v>424</v>
      </c>
      <c r="CK79" s="1341"/>
      <c r="CL79" s="1342"/>
      <c r="CM79" s="1357" t="s">
        <v>13</v>
      </c>
      <c r="CN79" s="1341" t="s">
        <v>425</v>
      </c>
      <c r="CO79" s="1341"/>
      <c r="CP79" s="1342"/>
    </row>
    <row r="80" spans="2:94" ht="34.9" customHeight="1">
      <c r="C80" s="1565" t="s">
        <v>44</v>
      </c>
      <c r="D80" s="1566"/>
      <c r="E80" s="1566"/>
      <c r="F80" s="1678" t="s">
        <v>426</v>
      </c>
      <c r="G80" s="1568" t="s">
        <v>427</v>
      </c>
      <c r="H80" s="1568" t="s">
        <v>428</v>
      </c>
      <c r="I80" s="1670"/>
      <c r="J80" s="1670"/>
      <c r="K80" s="1670"/>
      <c r="L80" s="1670"/>
      <c r="M80" s="1996"/>
      <c r="N80" s="2011"/>
      <c r="O80" s="2011"/>
      <c r="P80" s="1670"/>
      <c r="Q80" s="1567" t="s">
        <v>429</v>
      </c>
      <c r="R80" s="1567" t="s">
        <v>430</v>
      </c>
      <c r="S80" s="1670"/>
      <c r="T80" s="1672"/>
      <c r="U80" s="1670"/>
      <c r="V80" s="1670"/>
      <c r="W80" s="1670"/>
      <c r="X80" s="1670"/>
      <c r="Y80" s="1671"/>
      <c r="Z80" s="1670"/>
      <c r="AA80" s="1988" t="s">
        <v>431</v>
      </c>
      <c r="AB80" s="1583" t="s">
        <v>432</v>
      </c>
      <c r="AC80" s="1583" t="s">
        <v>433</v>
      </c>
      <c r="AD80" s="1583" t="s">
        <v>434</v>
      </c>
      <c r="AE80" s="1670"/>
      <c r="AF80" s="1673"/>
      <c r="AG80" s="1340"/>
      <c r="AH80" s="1358"/>
      <c r="AI80" s="1340"/>
      <c r="AJ80" s="1567" t="s">
        <v>435</v>
      </c>
      <c r="AK80" s="1340"/>
      <c r="AL80" s="1340" t="s">
        <v>20</v>
      </c>
      <c r="AM80" s="1340"/>
      <c r="AN80" s="1340" t="s">
        <v>18</v>
      </c>
      <c r="AO80" s="1340"/>
      <c r="AP80" s="1358"/>
      <c r="AQ80" s="1340"/>
      <c r="AR80" s="1583" t="s">
        <v>436</v>
      </c>
      <c r="AS80" s="1583" t="s">
        <v>437</v>
      </c>
      <c r="AT80" s="1583" t="s">
        <v>438</v>
      </c>
      <c r="AU80" s="1340"/>
      <c r="AV80" s="1340" t="s">
        <v>20</v>
      </c>
      <c r="AW80" s="1340"/>
      <c r="AX80" s="1340" t="s">
        <v>18</v>
      </c>
      <c r="AY80" s="1340"/>
      <c r="AZ80" s="1358"/>
      <c r="BA80" s="1340"/>
      <c r="BB80" s="1583" t="s">
        <v>439</v>
      </c>
      <c r="BC80" s="1340"/>
      <c r="BD80" s="1340" t="s">
        <v>20</v>
      </c>
      <c r="BE80" s="1340"/>
      <c r="BF80" s="1340" t="s">
        <v>18</v>
      </c>
      <c r="BG80" s="1340"/>
      <c r="BH80" s="1358"/>
      <c r="BI80" s="1340"/>
      <c r="BJ80" s="1583" t="s">
        <v>440</v>
      </c>
      <c r="BK80" s="1583" t="s">
        <v>441</v>
      </c>
      <c r="BL80" s="1340"/>
      <c r="BM80" s="1340" t="s">
        <v>20</v>
      </c>
      <c r="BN80" s="1340"/>
      <c r="BO80" s="1340" t="s">
        <v>18</v>
      </c>
      <c r="BP80" s="1340"/>
      <c r="BQ80" s="1340"/>
      <c r="BR80" s="1358"/>
      <c r="BS80" s="1340"/>
      <c r="BT80" s="1583" t="s">
        <v>442</v>
      </c>
      <c r="BU80" s="1340"/>
      <c r="BV80" s="1340"/>
      <c r="BW80" s="1583" t="s">
        <v>443</v>
      </c>
      <c r="BX80" s="1340"/>
      <c r="BY80" s="1340"/>
      <c r="BZ80" s="1358"/>
      <c r="CA80" s="1357" t="s">
        <v>18</v>
      </c>
      <c r="CB80" s="1340"/>
      <c r="CC80" s="1340"/>
      <c r="CD80" s="1358"/>
      <c r="CE80" s="1938" t="s">
        <v>444</v>
      </c>
      <c r="CF80" s="1340"/>
      <c r="CG80" s="1340"/>
      <c r="CH80" s="1358"/>
      <c r="CI80" s="1357" t="s">
        <v>18</v>
      </c>
      <c r="CJ80" s="1340"/>
      <c r="CK80" s="1340"/>
      <c r="CL80" s="1358"/>
      <c r="CM80" s="1357" t="s">
        <v>18</v>
      </c>
      <c r="CN80" s="1340"/>
      <c r="CO80" s="1340"/>
      <c r="CP80" s="1358"/>
    </row>
    <row r="81" spans="1:94" s="1" customFormat="1" ht="34.9" customHeight="1">
      <c r="C81" s="2043" t="s">
        <v>47</v>
      </c>
      <c r="D81" s="2045"/>
      <c r="E81" s="2045"/>
      <c r="F81" s="1678" t="s">
        <v>26</v>
      </c>
      <c r="G81" s="1568" t="s">
        <v>24</v>
      </c>
      <c r="H81" s="1568" t="s">
        <v>24</v>
      </c>
      <c r="I81" s="1567" t="s">
        <v>23</v>
      </c>
      <c r="J81" s="1568" t="s">
        <v>24</v>
      </c>
      <c r="K81" s="1567" t="s">
        <v>23</v>
      </c>
      <c r="L81" s="1568" t="s">
        <v>24</v>
      </c>
      <c r="M81" s="1997" t="s">
        <v>446</v>
      </c>
      <c r="N81" s="2012" t="s">
        <v>26</v>
      </c>
      <c r="O81" s="2012" t="s">
        <v>445</v>
      </c>
      <c r="P81" s="1997" t="s">
        <v>446</v>
      </c>
      <c r="Q81" s="1567" t="s">
        <v>26</v>
      </c>
      <c r="R81" s="1567" t="s">
        <v>26</v>
      </c>
      <c r="S81" s="1568" t="s">
        <v>24</v>
      </c>
      <c r="T81" s="1568" t="s">
        <v>24</v>
      </c>
      <c r="U81" s="1568" t="s">
        <v>24</v>
      </c>
      <c r="V81" s="1568" t="s">
        <v>24</v>
      </c>
      <c r="W81" s="1567" t="s">
        <v>23</v>
      </c>
      <c r="X81" s="1568" t="s">
        <v>24</v>
      </c>
      <c r="Y81" s="1584" t="s">
        <v>25</v>
      </c>
      <c r="Z81" s="1662" t="s">
        <v>26</v>
      </c>
      <c r="AA81" s="1567" t="s">
        <v>26</v>
      </c>
      <c r="AB81" s="1567" t="s">
        <v>26</v>
      </c>
      <c r="AC81" s="1567" t="s">
        <v>26</v>
      </c>
      <c r="AD81" s="1583" t="s">
        <v>434</v>
      </c>
      <c r="AE81" s="1568" t="s">
        <v>24</v>
      </c>
      <c r="AF81" s="1567" t="s">
        <v>23</v>
      </c>
      <c r="AG81" s="1568" t="s">
        <v>24</v>
      </c>
      <c r="AH81" s="1584" t="s">
        <v>446</v>
      </c>
      <c r="AI81" s="1662" t="s">
        <v>26</v>
      </c>
      <c r="AJ81" s="1567" t="s">
        <v>435</v>
      </c>
      <c r="AK81" s="1568" t="s">
        <v>24</v>
      </c>
      <c r="AL81" s="1567" t="s">
        <v>23</v>
      </c>
      <c r="AM81" s="1568" t="s">
        <v>24</v>
      </c>
      <c r="AN81" s="1567" t="s">
        <v>23</v>
      </c>
      <c r="AO81" s="1568" t="s">
        <v>24</v>
      </c>
      <c r="AP81" s="1584" t="s">
        <v>446</v>
      </c>
      <c r="AQ81" s="1662" t="s">
        <v>26</v>
      </c>
      <c r="AR81" s="1583" t="s">
        <v>436</v>
      </c>
      <c r="AS81" s="1583" t="s">
        <v>437</v>
      </c>
      <c r="AT81" s="1583" t="s">
        <v>438</v>
      </c>
      <c r="AU81" s="1568" t="s">
        <v>24</v>
      </c>
      <c r="AV81" s="1567" t="s">
        <v>23</v>
      </c>
      <c r="AW81" s="1568" t="s">
        <v>24</v>
      </c>
      <c r="AX81" s="1567" t="s">
        <v>23</v>
      </c>
      <c r="AY81" s="1568" t="s">
        <v>24</v>
      </c>
      <c r="AZ81" s="1584" t="s">
        <v>446</v>
      </c>
      <c r="BA81" s="1662" t="s">
        <v>26</v>
      </c>
      <c r="BB81" s="1583" t="s">
        <v>439</v>
      </c>
      <c r="BC81" s="1568" t="s">
        <v>24</v>
      </c>
      <c r="BD81" s="1567" t="s">
        <v>23</v>
      </c>
      <c r="BE81" s="1568" t="s">
        <v>24</v>
      </c>
      <c r="BF81" s="1567" t="s">
        <v>23</v>
      </c>
      <c r="BG81" s="1568" t="s">
        <v>24</v>
      </c>
      <c r="BH81" s="1584" t="s">
        <v>447</v>
      </c>
      <c r="BI81" s="1662" t="s">
        <v>26</v>
      </c>
      <c r="BJ81" s="1583" t="s">
        <v>440</v>
      </c>
      <c r="BK81" s="1583" t="s">
        <v>441</v>
      </c>
      <c r="BL81" s="1568" t="s">
        <v>24</v>
      </c>
      <c r="BM81" s="1567" t="s">
        <v>23</v>
      </c>
      <c r="BN81" s="1568" t="s">
        <v>24</v>
      </c>
      <c r="BO81" s="1567" t="s">
        <v>23</v>
      </c>
      <c r="BP81" s="1568" t="s">
        <v>24</v>
      </c>
      <c r="BQ81" s="1663" t="s">
        <v>448</v>
      </c>
      <c r="BR81" s="1584" t="s">
        <v>449</v>
      </c>
      <c r="BS81" s="1662" t="s">
        <v>26</v>
      </c>
      <c r="BT81" s="1583" t="s">
        <v>26</v>
      </c>
      <c r="BU81" s="1568" t="s">
        <v>24</v>
      </c>
      <c r="BV81" s="1663" t="s">
        <v>446</v>
      </c>
      <c r="BW81" s="1583" t="s">
        <v>26</v>
      </c>
      <c r="BX81" s="1568" t="s">
        <v>24</v>
      </c>
      <c r="BY81" s="1663" t="s">
        <v>446</v>
      </c>
      <c r="BZ81" s="1664" t="s">
        <v>450</v>
      </c>
      <c r="CA81" s="1583" t="s">
        <v>26</v>
      </c>
      <c r="CB81" s="1568" t="s">
        <v>24</v>
      </c>
      <c r="CC81" s="1663" t="s">
        <v>446</v>
      </c>
      <c r="CD81" s="1664" t="s">
        <v>26</v>
      </c>
      <c r="CE81" s="1583" t="s">
        <v>26</v>
      </c>
      <c r="CF81" s="1568" t="s">
        <v>24</v>
      </c>
      <c r="CG81" s="1663" t="s">
        <v>446</v>
      </c>
      <c r="CH81" s="1664" t="s">
        <v>26</v>
      </c>
      <c r="CI81" s="1583" t="s">
        <v>26</v>
      </c>
      <c r="CJ81" s="1568" t="s">
        <v>24</v>
      </c>
      <c r="CK81" s="1663" t="s">
        <v>446</v>
      </c>
      <c r="CL81" s="1664" t="s">
        <v>26</v>
      </c>
      <c r="CM81" s="1583" t="s">
        <v>26</v>
      </c>
      <c r="CN81" s="1568" t="s">
        <v>24</v>
      </c>
      <c r="CO81" s="1663" t="s">
        <v>446</v>
      </c>
      <c r="CP81" s="1664" t="s">
        <v>26</v>
      </c>
    </row>
    <row r="82" spans="1:94" s="10" customFormat="1" ht="70.5" customHeight="1">
      <c r="B82" s="150" t="s">
        <v>28</v>
      </c>
      <c r="C82" s="149" t="s">
        <v>27</v>
      </c>
      <c r="D82" s="150" t="s">
        <v>40</v>
      </c>
      <c r="E82" s="172" t="s">
        <v>41</v>
      </c>
      <c r="F82" s="2036" t="s">
        <v>451</v>
      </c>
      <c r="G82" s="1493"/>
      <c r="H82" s="1493"/>
      <c r="I82" s="1492"/>
      <c r="J82" s="1493"/>
      <c r="K82" s="1492"/>
      <c r="L82" s="1493"/>
      <c r="M82" s="1998"/>
      <c r="N82" s="2013"/>
      <c r="O82" s="2013"/>
      <c r="P82" s="1998"/>
      <c r="Q82" s="2037" t="s">
        <v>452</v>
      </c>
      <c r="R82" s="2037" t="s">
        <v>453</v>
      </c>
      <c r="S82" s="1493"/>
      <c r="T82" s="1493"/>
      <c r="U82" s="1493"/>
      <c r="V82" s="1493"/>
      <c r="W82" s="1492"/>
      <c r="X82" s="1493"/>
      <c r="Y82" s="1667"/>
      <c r="Z82" s="1665"/>
      <c r="AA82" s="2038" t="s">
        <v>454</v>
      </c>
      <c r="AB82" s="2039" t="s">
        <v>455</v>
      </c>
      <c r="AC82" s="2039" t="s">
        <v>456</v>
      </c>
      <c r="AD82" s="2039" t="s">
        <v>455</v>
      </c>
      <c r="AE82" s="1493"/>
      <c r="AF82" s="1492"/>
      <c r="AG82" s="1493"/>
      <c r="AH82" s="1667"/>
      <c r="AI82" s="1665"/>
      <c r="AJ82" s="2039" t="s">
        <v>457</v>
      </c>
      <c r="AK82" s="1493"/>
      <c r="AL82" s="1492"/>
      <c r="AM82" s="1493"/>
      <c r="AN82" s="1492"/>
      <c r="AO82" s="1493"/>
      <c r="AP82" s="1667"/>
      <c r="AQ82" s="1665"/>
      <c r="AR82" s="2039" t="s">
        <v>458</v>
      </c>
      <c r="AS82" s="2039" t="s">
        <v>459</v>
      </c>
      <c r="AT82" s="2039" t="s">
        <v>460</v>
      </c>
      <c r="AU82" s="1493"/>
      <c r="AV82" s="1492"/>
      <c r="AW82" s="1493"/>
      <c r="AX82" s="1492"/>
      <c r="AY82" s="1493"/>
      <c r="AZ82" s="1667"/>
      <c r="BA82" s="1665"/>
      <c r="BB82" s="2039" t="s">
        <v>461</v>
      </c>
      <c r="BC82" s="1493"/>
      <c r="BD82" s="1492"/>
      <c r="BE82" s="1493"/>
      <c r="BF82" s="1492"/>
      <c r="BG82" s="1493"/>
      <c r="BH82" s="1667"/>
      <c r="BI82" s="1665"/>
      <c r="BJ82" s="2039" t="s">
        <v>462</v>
      </c>
      <c r="BK82" s="2039" t="s">
        <v>463</v>
      </c>
      <c r="BL82" s="1493"/>
      <c r="BM82" s="1492"/>
      <c r="BN82" s="1493"/>
      <c r="BO82" s="1492"/>
      <c r="BP82" s="1493"/>
      <c r="BQ82" s="1668"/>
      <c r="BR82" s="1667"/>
      <c r="BS82" s="1665"/>
      <c r="BT82" s="2039" t="s">
        <v>464</v>
      </c>
      <c r="BU82" s="1493"/>
      <c r="BV82" s="1668"/>
      <c r="BW82" s="2039" t="s">
        <v>465</v>
      </c>
      <c r="BX82" s="1493"/>
      <c r="BY82" s="1668"/>
      <c r="BZ82" s="1669"/>
      <c r="CA82" s="1666"/>
      <c r="CB82" s="1493"/>
      <c r="CC82" s="1668"/>
      <c r="CD82" s="1669"/>
      <c r="CE82" s="1666"/>
      <c r="CF82" s="1493"/>
      <c r="CG82" s="1668"/>
      <c r="CH82" s="1669"/>
      <c r="CI82" s="1666"/>
      <c r="CJ82" s="1493"/>
      <c r="CK82" s="1668"/>
      <c r="CL82" s="1669"/>
      <c r="CM82" s="1666"/>
      <c r="CN82" s="1493"/>
      <c r="CO82" s="1668"/>
      <c r="CP82" s="1669"/>
    </row>
    <row r="83" spans="1:94">
      <c r="A83">
        <v>1</v>
      </c>
      <c r="B83" t="s">
        <v>505</v>
      </c>
      <c r="C83" t="s">
        <v>506</v>
      </c>
      <c r="D83" t="s">
        <v>507</v>
      </c>
      <c r="M83" t="s">
        <v>467</v>
      </c>
    </row>
    <row r="84" spans="1:94" s="442" customFormat="1">
      <c r="A84" s="442">
        <v>2</v>
      </c>
      <c r="B84" s="442" t="s">
        <v>508</v>
      </c>
      <c r="C84" s="442" t="s">
        <v>506</v>
      </c>
      <c r="D84" s="442" t="s">
        <v>509</v>
      </c>
      <c r="M84" s="442" t="s">
        <v>473</v>
      </c>
      <c r="N84" s="2023"/>
      <c r="O84" s="2023"/>
      <c r="P84" s="1646"/>
      <c r="AA84" s="1994"/>
      <c r="BV84" s="1942"/>
    </row>
    <row r="85" spans="1:94">
      <c r="A85">
        <v>3</v>
      </c>
      <c r="B85" t="s">
        <v>510</v>
      </c>
      <c r="C85" t="s">
        <v>506</v>
      </c>
      <c r="D85" t="s">
        <v>511</v>
      </c>
      <c r="M85" t="s">
        <v>467</v>
      </c>
    </row>
    <row r="86" spans="1:94" s="442" customFormat="1">
      <c r="A86" s="442">
        <v>4</v>
      </c>
      <c r="B86" s="442" t="s">
        <v>512</v>
      </c>
      <c r="C86" s="442" t="s">
        <v>513</v>
      </c>
      <c r="D86" s="442" t="s">
        <v>514</v>
      </c>
      <c r="M86" s="442" t="s">
        <v>473</v>
      </c>
      <c r="N86" s="2023"/>
      <c r="O86" s="2023"/>
      <c r="P86" s="1646"/>
      <c r="AA86" s="1994"/>
      <c r="BV86" s="1942"/>
    </row>
    <row r="87" spans="1:94" s="442" customFormat="1">
      <c r="A87" s="442">
        <v>5</v>
      </c>
      <c r="B87" s="442" t="s">
        <v>515</v>
      </c>
      <c r="C87" s="442" t="s">
        <v>513</v>
      </c>
      <c r="D87" s="442" t="s">
        <v>516</v>
      </c>
      <c r="M87" s="442" t="s">
        <v>473</v>
      </c>
      <c r="N87" s="2023"/>
      <c r="O87" s="2023"/>
      <c r="P87" s="1646"/>
      <c r="AA87" s="1994"/>
      <c r="BV87" s="1942"/>
    </row>
    <row r="88" spans="1:94" s="442" customFormat="1">
      <c r="A88" s="442">
        <v>6</v>
      </c>
      <c r="B88" s="442" t="s">
        <v>517</v>
      </c>
      <c r="C88" s="442" t="s">
        <v>518</v>
      </c>
      <c r="D88" s="442" t="s">
        <v>519</v>
      </c>
      <c r="M88" s="442" t="s">
        <v>473</v>
      </c>
      <c r="N88" s="2023"/>
      <c r="O88" s="2023"/>
      <c r="P88" s="1646"/>
      <c r="AA88" s="1994"/>
      <c r="BV88" s="1942"/>
    </row>
    <row r="89" spans="1:94" s="442" customFormat="1">
      <c r="A89" s="442">
        <v>7</v>
      </c>
      <c r="B89" s="442" t="s">
        <v>520</v>
      </c>
      <c r="C89" s="442" t="s">
        <v>521</v>
      </c>
      <c r="D89" s="442" t="s">
        <v>522</v>
      </c>
      <c r="M89" s="442" t="s">
        <v>473</v>
      </c>
      <c r="N89" s="2023"/>
      <c r="O89" s="2023"/>
      <c r="P89" s="1646"/>
      <c r="AA89" s="1994"/>
      <c r="BV89" s="1942"/>
    </row>
    <row r="90" spans="1:94">
      <c r="A90">
        <v>8</v>
      </c>
      <c r="B90" t="s">
        <v>523</v>
      </c>
      <c r="C90" t="s">
        <v>524</v>
      </c>
      <c r="D90" t="s">
        <v>525</v>
      </c>
      <c r="M90" t="s">
        <v>467</v>
      </c>
    </row>
    <row r="91" spans="1:94" s="442" customFormat="1">
      <c r="A91" s="442">
        <v>9</v>
      </c>
      <c r="B91" s="442" t="s">
        <v>526</v>
      </c>
      <c r="C91" s="442" t="s">
        <v>527</v>
      </c>
      <c r="D91" s="442" t="s">
        <v>528</v>
      </c>
      <c r="M91" s="442" t="s">
        <v>473</v>
      </c>
      <c r="N91" s="2023"/>
      <c r="O91" s="2023"/>
      <c r="P91" s="1646"/>
      <c r="AA91" s="1994"/>
      <c r="BV91" s="1942"/>
    </row>
    <row r="92" spans="1:94">
      <c r="A92">
        <v>10</v>
      </c>
      <c r="B92" t="s">
        <v>529</v>
      </c>
      <c r="C92" t="s">
        <v>530</v>
      </c>
      <c r="D92" t="s">
        <v>531</v>
      </c>
      <c r="M92" t="s">
        <v>467</v>
      </c>
    </row>
    <row r="93" spans="1:94" s="442" customFormat="1">
      <c r="A93" s="442">
        <v>11</v>
      </c>
      <c r="B93" s="442" t="s">
        <v>532</v>
      </c>
      <c r="C93" s="442" t="s">
        <v>160</v>
      </c>
      <c r="D93" s="442" t="s">
        <v>533</v>
      </c>
      <c r="M93" s="442" t="s">
        <v>473</v>
      </c>
      <c r="N93" s="2023"/>
      <c r="O93" s="2023"/>
      <c r="P93" s="1646"/>
      <c r="AA93" s="1994"/>
      <c r="BV93" s="1942"/>
    </row>
    <row r="94" spans="1:94">
      <c r="A94">
        <v>12</v>
      </c>
      <c r="B94" t="s">
        <v>534</v>
      </c>
      <c r="C94" t="s">
        <v>535</v>
      </c>
      <c r="D94" t="s">
        <v>536</v>
      </c>
      <c r="M94" t="s">
        <v>467</v>
      </c>
    </row>
    <row r="95" spans="1:94">
      <c r="A95">
        <v>13</v>
      </c>
      <c r="B95" t="s">
        <v>537</v>
      </c>
      <c r="C95" t="s">
        <v>538</v>
      </c>
      <c r="D95" t="s">
        <v>539</v>
      </c>
      <c r="M95" t="s">
        <v>467</v>
      </c>
    </row>
    <row r="96" spans="1:94">
      <c r="A96">
        <v>14</v>
      </c>
      <c r="B96" t="s">
        <v>540</v>
      </c>
      <c r="C96" t="s">
        <v>344</v>
      </c>
      <c r="D96" t="s">
        <v>405</v>
      </c>
      <c r="M96" t="s">
        <v>467</v>
      </c>
    </row>
    <row r="97" spans="1:74">
      <c r="M97"/>
    </row>
    <row r="98" spans="1:74" s="442" customFormat="1">
      <c r="A98" s="442">
        <v>1</v>
      </c>
      <c r="B98" s="442" t="s">
        <v>541</v>
      </c>
      <c r="C98" s="442" t="s">
        <v>248</v>
      </c>
      <c r="D98" s="442" t="s">
        <v>542</v>
      </c>
      <c r="M98" s="442" t="s">
        <v>473</v>
      </c>
      <c r="N98" s="2023"/>
      <c r="O98" s="2023"/>
      <c r="P98" s="1646"/>
      <c r="AA98" s="1994"/>
      <c r="BV98" s="1942"/>
    </row>
    <row r="99" spans="1:74">
      <c r="A99">
        <v>2</v>
      </c>
      <c r="B99" t="s">
        <v>543</v>
      </c>
      <c r="C99" t="s">
        <v>248</v>
      </c>
      <c r="D99" t="s">
        <v>544</v>
      </c>
      <c r="M99" t="s">
        <v>467</v>
      </c>
    </row>
    <row r="100" spans="1:74">
      <c r="A100">
        <v>3</v>
      </c>
      <c r="B100" t="s">
        <v>545</v>
      </c>
      <c r="C100" t="s">
        <v>248</v>
      </c>
      <c r="D100" t="s">
        <v>546</v>
      </c>
      <c r="M100" t="s">
        <v>467</v>
      </c>
    </row>
    <row r="101" spans="1:74" s="442" customFormat="1">
      <c r="A101" s="442">
        <v>4</v>
      </c>
      <c r="B101" s="442" t="s">
        <v>547</v>
      </c>
      <c r="C101" s="442" t="s">
        <v>248</v>
      </c>
      <c r="D101" s="442" t="s">
        <v>548</v>
      </c>
      <c r="M101" s="442" t="s">
        <v>473</v>
      </c>
      <c r="N101" s="2023"/>
      <c r="O101" s="2023"/>
      <c r="P101" s="1646"/>
      <c r="AA101" s="1994"/>
      <c r="BV101" s="1942"/>
    </row>
    <row r="102" spans="1:74">
      <c r="A102">
        <v>5</v>
      </c>
      <c r="B102" t="s">
        <v>549</v>
      </c>
      <c r="C102" t="s">
        <v>248</v>
      </c>
      <c r="D102" t="s">
        <v>550</v>
      </c>
      <c r="M102" t="s">
        <v>467</v>
      </c>
    </row>
    <row r="103" spans="1:74" s="442" customFormat="1">
      <c r="A103" s="442">
        <v>6</v>
      </c>
      <c r="B103" s="442" t="s">
        <v>551</v>
      </c>
      <c r="C103" s="442" t="s">
        <v>552</v>
      </c>
      <c r="D103" s="442" t="s">
        <v>553</v>
      </c>
      <c r="M103" s="442" t="s">
        <v>473</v>
      </c>
      <c r="N103" s="2023"/>
      <c r="O103" s="2023"/>
      <c r="P103" s="1646"/>
      <c r="AA103" s="1994"/>
      <c r="BV103" s="1942"/>
    </row>
    <row r="104" spans="1:74">
      <c r="A104">
        <v>7</v>
      </c>
      <c r="B104" t="s">
        <v>554</v>
      </c>
      <c r="C104" t="s">
        <v>555</v>
      </c>
      <c r="D104" t="s">
        <v>556</v>
      </c>
      <c r="M104" t="s">
        <v>467</v>
      </c>
    </row>
    <row r="105" spans="1:74">
      <c r="A105">
        <v>8</v>
      </c>
      <c r="B105" t="s">
        <v>557</v>
      </c>
      <c r="C105" t="s">
        <v>558</v>
      </c>
      <c r="D105" t="s">
        <v>559</v>
      </c>
      <c r="M105" t="s">
        <v>467</v>
      </c>
    </row>
    <row r="106" spans="1:74">
      <c r="A106">
        <v>9</v>
      </c>
      <c r="B106" t="s">
        <v>560</v>
      </c>
      <c r="C106" t="s">
        <v>344</v>
      </c>
      <c r="D106" t="s">
        <v>561</v>
      </c>
      <c r="M106" t="s">
        <v>467</v>
      </c>
    </row>
    <row r="107" spans="1:74" s="442" customFormat="1">
      <c r="A107" s="442">
        <v>10</v>
      </c>
      <c r="B107" s="442" t="s">
        <v>562</v>
      </c>
      <c r="C107" s="442" t="s">
        <v>563</v>
      </c>
      <c r="D107" s="442" t="s">
        <v>564</v>
      </c>
      <c r="M107" s="442" t="s">
        <v>473</v>
      </c>
      <c r="N107" s="2023"/>
      <c r="O107" s="2023"/>
      <c r="P107" s="1646"/>
      <c r="AA107" s="1994"/>
      <c r="BV107" s="1942"/>
    </row>
    <row r="108" spans="1:74">
      <c r="M108"/>
    </row>
    <row r="109" spans="1:74">
      <c r="A109">
        <v>1</v>
      </c>
      <c r="B109" t="s">
        <v>565</v>
      </c>
      <c r="C109" t="s">
        <v>248</v>
      </c>
      <c r="D109" t="s">
        <v>566</v>
      </c>
      <c r="M109" t="s">
        <v>467</v>
      </c>
    </row>
    <row r="110" spans="1:74">
      <c r="A110">
        <v>2</v>
      </c>
      <c r="B110" t="s">
        <v>567</v>
      </c>
      <c r="C110" t="s">
        <v>248</v>
      </c>
      <c r="D110" t="s">
        <v>568</v>
      </c>
      <c r="M110" t="s">
        <v>467</v>
      </c>
    </row>
    <row r="111" spans="1:74">
      <c r="A111">
        <v>3</v>
      </c>
      <c r="B111" t="s">
        <v>508</v>
      </c>
      <c r="C111" t="s">
        <v>248</v>
      </c>
      <c r="D111" t="s">
        <v>569</v>
      </c>
      <c r="M111" t="s">
        <v>467</v>
      </c>
    </row>
    <row r="112" spans="1:74">
      <c r="A112">
        <v>4</v>
      </c>
      <c r="B112" t="s">
        <v>570</v>
      </c>
      <c r="C112" t="s">
        <v>248</v>
      </c>
      <c r="D112" t="s">
        <v>571</v>
      </c>
      <c r="M112" t="s">
        <v>467</v>
      </c>
    </row>
    <row r="113" spans="1:74">
      <c r="A113">
        <v>5</v>
      </c>
      <c r="B113" t="s">
        <v>572</v>
      </c>
      <c r="C113" t="s">
        <v>573</v>
      </c>
      <c r="D113" t="s">
        <v>574</v>
      </c>
      <c r="M113" t="s">
        <v>467</v>
      </c>
    </row>
    <row r="114" spans="1:74" s="442" customFormat="1">
      <c r="A114" s="442">
        <v>6</v>
      </c>
      <c r="B114" s="442" t="s">
        <v>575</v>
      </c>
      <c r="C114" s="442" t="s">
        <v>576</v>
      </c>
      <c r="D114" s="442" t="s">
        <v>577</v>
      </c>
      <c r="M114" s="442" t="s">
        <v>473</v>
      </c>
      <c r="N114" s="2023"/>
      <c r="O114" s="2023"/>
      <c r="P114" s="1646"/>
      <c r="AA114" s="1994"/>
      <c r="BV114" s="1942"/>
    </row>
    <row r="115" spans="1:74">
      <c r="A115">
        <v>7</v>
      </c>
      <c r="B115" t="s">
        <v>578</v>
      </c>
      <c r="C115" t="s">
        <v>579</v>
      </c>
      <c r="D115" t="s">
        <v>580</v>
      </c>
      <c r="M115" t="s">
        <v>467</v>
      </c>
    </row>
    <row r="116" spans="1:74">
      <c r="A116">
        <v>8</v>
      </c>
      <c r="B116" t="s">
        <v>581</v>
      </c>
      <c r="C116" t="s">
        <v>582</v>
      </c>
      <c r="D116" t="s">
        <v>583</v>
      </c>
      <c r="M116" t="s">
        <v>467</v>
      </c>
    </row>
    <row r="117" spans="1:74">
      <c r="A117">
        <v>9</v>
      </c>
      <c r="B117" t="s">
        <v>584</v>
      </c>
      <c r="C117" t="s">
        <v>585</v>
      </c>
      <c r="D117" t="s">
        <v>586</v>
      </c>
      <c r="M117" t="s">
        <v>467</v>
      </c>
    </row>
    <row r="118" spans="1:74">
      <c r="A118">
        <v>10</v>
      </c>
      <c r="B118" t="s">
        <v>587</v>
      </c>
      <c r="C118" t="s">
        <v>588</v>
      </c>
      <c r="D118" t="s">
        <v>589</v>
      </c>
      <c r="M118" t="s">
        <v>467</v>
      </c>
    </row>
    <row r="119" spans="1:74">
      <c r="A119">
        <v>11</v>
      </c>
      <c r="B119" t="s">
        <v>590</v>
      </c>
      <c r="C119" t="s">
        <v>51</v>
      </c>
      <c r="D119" t="s">
        <v>591</v>
      </c>
      <c r="M119" t="s">
        <v>467</v>
      </c>
    </row>
    <row r="120" spans="1:74" s="442" customFormat="1">
      <c r="A120" s="442">
        <v>12</v>
      </c>
      <c r="B120" s="442" t="s">
        <v>592</v>
      </c>
      <c r="C120" s="442" t="s">
        <v>593</v>
      </c>
      <c r="D120" s="442" t="s">
        <v>594</v>
      </c>
      <c r="M120" s="442" t="s">
        <v>473</v>
      </c>
      <c r="N120" s="2023"/>
      <c r="O120" s="2023"/>
      <c r="P120" s="1646"/>
      <c r="AA120" s="1994"/>
      <c r="BV120" s="1942"/>
    </row>
    <row r="121" spans="1:74">
      <c r="A121">
        <v>13</v>
      </c>
      <c r="B121" t="s">
        <v>595</v>
      </c>
      <c r="C121" t="s">
        <v>596</v>
      </c>
      <c r="D121" t="s">
        <v>597</v>
      </c>
      <c r="M121" t="s">
        <v>467</v>
      </c>
    </row>
    <row r="122" spans="1:74">
      <c r="A122">
        <v>14</v>
      </c>
      <c r="B122" t="s">
        <v>598</v>
      </c>
      <c r="C122" t="s">
        <v>599</v>
      </c>
      <c r="D122" t="s">
        <v>600</v>
      </c>
      <c r="M122" t="s">
        <v>467</v>
      </c>
    </row>
    <row r="123" spans="1:74" s="442" customFormat="1">
      <c r="A123" s="442">
        <v>15</v>
      </c>
      <c r="B123" s="442" t="s">
        <v>601</v>
      </c>
      <c r="C123" s="442" t="s">
        <v>602</v>
      </c>
      <c r="D123" s="442" t="s">
        <v>603</v>
      </c>
      <c r="M123" s="442" t="s">
        <v>473</v>
      </c>
      <c r="N123" s="2023"/>
      <c r="O123" s="2023"/>
      <c r="P123" s="1646"/>
      <c r="AA123" s="1994"/>
      <c r="BV123" s="1942"/>
    </row>
    <row r="124" spans="1:74" s="442" customFormat="1">
      <c r="A124" s="442">
        <v>16</v>
      </c>
      <c r="B124" s="442" t="s">
        <v>604</v>
      </c>
      <c r="C124" s="442" t="s">
        <v>605</v>
      </c>
      <c r="D124" s="442" t="s">
        <v>606</v>
      </c>
      <c r="M124" s="442" t="s">
        <v>473</v>
      </c>
      <c r="N124" s="2023"/>
      <c r="O124" s="2023"/>
      <c r="P124" s="1646"/>
      <c r="AA124" s="1994"/>
      <c r="BV124" s="1942"/>
    </row>
    <row r="125" spans="1:74" s="442" customFormat="1">
      <c r="A125" s="442">
        <v>17</v>
      </c>
      <c r="B125" s="442" t="s">
        <v>607</v>
      </c>
      <c r="C125" s="442" t="s">
        <v>608</v>
      </c>
      <c r="D125" s="442" t="s">
        <v>609</v>
      </c>
      <c r="M125" s="442" t="s">
        <v>473</v>
      </c>
      <c r="N125" s="2023"/>
      <c r="O125" s="2023"/>
      <c r="P125" s="1646"/>
      <c r="AA125" s="1994"/>
      <c r="BV125" s="1942"/>
    </row>
  </sheetData>
  <sortState xmlns:xlrd2="http://schemas.microsoft.com/office/spreadsheetml/2017/richdata2" ref="B5:BZ37">
    <sortCondition ref="C5:C37"/>
  </sortState>
  <mergeCells count="4">
    <mergeCell ref="C3:E3"/>
    <mergeCell ref="C38:E38"/>
    <mergeCell ref="B35:E35"/>
    <mergeCell ref="C81:E81"/>
  </mergeCells>
  <conditionalFormatting sqref="T36">
    <cfRule type="cellIs" dxfId="578" priority="26" operator="equal">
      <formula>"n"</formula>
    </cfRule>
  </conditionalFormatting>
  <conditionalFormatting sqref="T36">
    <cfRule type="cellIs" dxfId="577" priority="25" operator="equal">
      <formula>$E$4</formula>
    </cfRule>
  </conditionalFormatting>
  <conditionalFormatting sqref="AJ36">
    <cfRule type="cellIs" dxfId="576" priority="22" operator="equal">
      <formula>"n"</formula>
    </cfRule>
  </conditionalFormatting>
  <conditionalFormatting sqref="AJ36">
    <cfRule type="cellIs" dxfId="575" priority="21" operator="equal">
      <formula>$E$4</formula>
    </cfRule>
  </conditionalFormatting>
  <conditionalFormatting sqref="BB36">
    <cfRule type="cellIs" dxfId="574" priority="18" operator="equal">
      <formula>"n"</formula>
    </cfRule>
  </conditionalFormatting>
  <conditionalFormatting sqref="BB36">
    <cfRule type="cellIs" dxfId="573" priority="17" operator="equal">
      <formula>$E$4</formula>
    </cfRule>
  </conditionalFormatting>
  <conditionalFormatting sqref="BK36">
    <cfRule type="cellIs" dxfId="572" priority="16" operator="equal">
      <formula>"n"</formula>
    </cfRule>
  </conditionalFormatting>
  <conditionalFormatting sqref="BK36">
    <cfRule type="cellIs" dxfId="571" priority="15" operator="equal">
      <formula>$E$4</formula>
    </cfRule>
  </conditionalFormatting>
  <conditionalFormatting sqref="BT36">
    <cfRule type="cellIs" dxfId="570" priority="14" operator="equal">
      <formula>"n"</formula>
    </cfRule>
  </conditionalFormatting>
  <conditionalFormatting sqref="BT36">
    <cfRule type="cellIs" dxfId="569" priority="13" operator="equal">
      <formula>$E$4</formula>
    </cfRule>
  </conditionalFormatting>
  <conditionalFormatting sqref="BW36">
    <cfRule type="cellIs" dxfId="568" priority="12" operator="equal">
      <formula>"n"</formula>
    </cfRule>
  </conditionalFormatting>
  <conditionalFormatting sqref="BW36">
    <cfRule type="cellIs" dxfId="567" priority="11" operator="equal">
      <formula>$E$4</formula>
    </cfRule>
  </conditionalFormatting>
  <conditionalFormatting sqref="CA36">
    <cfRule type="cellIs" dxfId="566" priority="10" operator="equal">
      <formula>"n"</formula>
    </cfRule>
  </conditionalFormatting>
  <conditionalFormatting sqref="CA36">
    <cfRule type="cellIs" dxfId="565" priority="9" operator="equal">
      <formula>$E$4</formula>
    </cfRule>
  </conditionalFormatting>
  <conditionalFormatting sqref="CE36">
    <cfRule type="cellIs" dxfId="564" priority="8" operator="equal">
      <formula>"n"</formula>
    </cfRule>
  </conditionalFormatting>
  <conditionalFormatting sqref="CE36">
    <cfRule type="cellIs" dxfId="563" priority="7" operator="equal">
      <formula>$E$4</formula>
    </cfRule>
  </conditionalFormatting>
  <conditionalFormatting sqref="CI36">
    <cfRule type="cellIs" dxfId="562" priority="6" operator="equal">
      <formula>"n"</formula>
    </cfRule>
  </conditionalFormatting>
  <conditionalFormatting sqref="CI36">
    <cfRule type="cellIs" dxfId="561" priority="5" operator="equal">
      <formula>$E$4</formula>
    </cfRule>
  </conditionalFormatting>
  <conditionalFormatting sqref="CM36">
    <cfRule type="cellIs" dxfId="560" priority="4" operator="equal">
      <formula>"n"</formula>
    </cfRule>
  </conditionalFormatting>
  <conditionalFormatting sqref="CM36">
    <cfRule type="cellIs" dxfId="559" priority="3" operator="equal">
      <formula>$E$4</formula>
    </cfRule>
  </conditionalFormatting>
  <conditionalFormatting sqref="AD36">
    <cfRule type="cellIs" dxfId="558" priority="2" operator="equal">
      <formula>"n"</formula>
    </cfRule>
  </conditionalFormatting>
  <conditionalFormatting sqref="AD36">
    <cfRule type="cellIs" dxfId="557" priority="1" operator="equal">
      <formula>$E$4</formula>
    </cfRule>
  </conditionalFormatting>
  <hyperlinks>
    <hyperlink ref="F4" r:id="rId1" xr:uid="{EF58D472-FADB-4048-8B11-F1B438D7047E}"/>
    <hyperlink ref="Q4" r:id="rId2" xr:uid="{28831CD7-5283-40CD-AB12-DE2189B9AFF7}"/>
    <hyperlink ref="R4" r:id="rId3" xr:uid="{58900809-D181-4375-AE85-02343F082582}"/>
    <hyperlink ref="AA4" r:id="rId4" xr:uid="{23AA0D51-A83D-45B2-A1B8-0C9BD645A736}"/>
    <hyperlink ref="AB4" r:id="rId5" xr:uid="{2DF33AF1-730A-4C33-9624-AB51E86FF9B3}"/>
    <hyperlink ref="AC4" r:id="rId6" xr:uid="{AAFF33FB-FF44-421F-B49E-B1547D1F0A68}"/>
    <hyperlink ref="AD4" r:id="rId7" xr:uid="{AF3FD851-BD9D-431C-9032-CAFE793DC572}"/>
    <hyperlink ref="AJ4" r:id="rId8" xr:uid="{3FF573DA-37EF-41E4-A982-B35E50E9D0D6}"/>
    <hyperlink ref="AR4" r:id="rId9" xr:uid="{7CBD7F59-BB61-48FF-85B4-8D0A8E25E575}"/>
    <hyperlink ref="AS4" r:id="rId10" xr:uid="{83037B58-6708-4D9D-81D8-25331807F5D6}"/>
    <hyperlink ref="AT4" r:id="rId11" xr:uid="{EC1F3221-A6BF-4159-B4F2-B70090AD1E5E}"/>
    <hyperlink ref="BB4" r:id="rId12" xr:uid="{D1BC83E3-F7B4-4AAD-9A9F-D9F75638DCC7}"/>
    <hyperlink ref="BJ4" r:id="rId13" xr:uid="{45A8EBA1-F54C-4382-B883-9CF0744AEC1B}"/>
    <hyperlink ref="BK4" r:id="rId14" xr:uid="{BE2D1457-7FE8-4A9F-9617-FF0F0D06E32A}"/>
    <hyperlink ref="BT4" r:id="rId15" xr:uid="{2DBF697A-EA32-4939-A5D9-295B19CFDFFF}"/>
    <hyperlink ref="BW4" r:id="rId16" xr:uid="{ACCFC667-570C-4A13-9F1A-E3154DD2020C}"/>
    <hyperlink ref="F82" r:id="rId17" xr:uid="{D92F8A96-9A14-4A59-AC09-2D6368B372DA}"/>
    <hyperlink ref="Q82" r:id="rId18" xr:uid="{34AC9B2F-9421-4256-91D8-DD7B34184212}"/>
    <hyperlink ref="R82" r:id="rId19" xr:uid="{9AAF1F97-53D1-4060-B03A-F3504458C7F9}"/>
    <hyperlink ref="AA82" r:id="rId20" xr:uid="{7687883D-873B-486E-90EB-5CF54BEA5D91}"/>
    <hyperlink ref="AB82" r:id="rId21" xr:uid="{33AC8AA1-371E-407A-AA5E-9940D009A5DA}"/>
    <hyperlink ref="AC82" r:id="rId22" xr:uid="{7AB433BF-9C15-48C1-A09B-62B88126902D}"/>
    <hyperlink ref="AD82" r:id="rId23" xr:uid="{8252A1ED-5D04-4CF1-8640-8C8CCF69FC89}"/>
    <hyperlink ref="AJ82" r:id="rId24" xr:uid="{C51F96B0-E2B4-4B9C-ABBA-86890BCD5970}"/>
    <hyperlink ref="AR82" r:id="rId25" xr:uid="{5B7671C7-32D5-4EBB-9866-8D85E1124FB5}"/>
    <hyperlink ref="AS82" r:id="rId26" xr:uid="{0F5DD47B-8525-44BB-86B5-D3EFE034E06B}"/>
    <hyperlink ref="AT82" r:id="rId27" xr:uid="{5B8955DA-3F38-4F74-96D5-31AB09BDF555}"/>
    <hyperlink ref="BB82" r:id="rId28" xr:uid="{92950568-2BCB-4DE5-9C0F-1FE8E68087DD}"/>
    <hyperlink ref="BJ82" r:id="rId29" xr:uid="{1FF254A1-CD7D-4658-8F93-4883897864E9}"/>
    <hyperlink ref="BK82" r:id="rId30" xr:uid="{D294D3A1-3F15-4505-A331-A36AC32AF4A1}"/>
    <hyperlink ref="BT82" r:id="rId31" xr:uid="{7F8111C9-E63C-43AF-88D2-21A37A90273E}"/>
    <hyperlink ref="BW82" r:id="rId32" xr:uid="{3E78071B-B061-4E5F-A887-3555029065D1}"/>
  </hyperlinks>
  <pageMargins left="0.70866141732283472" right="0.70866141732283472" top="0.74803149606299213" bottom="0.74803149606299213" header="0.31496062992125984" footer="0.31496062992125984"/>
  <pageSetup paperSize="9" scale="51" fitToHeight="0" orientation="landscape" r:id="rId3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Evangelia Papathanasiou</dc:creator>
  <cp:keywords/>
  <dc:description/>
  <cp:lastModifiedBy/>
  <cp:revision/>
  <dcterms:created xsi:type="dcterms:W3CDTF">2018-08-16T13:10:22Z</dcterms:created>
  <dcterms:modified xsi:type="dcterms:W3CDTF">2020-06-05T05:38:58Z</dcterms:modified>
  <cp:category/>
  <cp:contentStatus/>
</cp:coreProperties>
</file>