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4635"/>
  </bookViews>
  <sheets>
    <sheet name="Sheet1 (2)" sheetId="2" r:id="rId1"/>
    <sheet name="NamedRanges" sheetId="3" r:id="rId2"/>
    <sheet name="Sheet1" sheetId="1" r:id="rId3"/>
  </sheets>
  <definedNames>
    <definedName name="colheader">'Sheet1 (2)'!$A$1:$A$6</definedName>
    <definedName name="datarange">'Sheet1 (2)'!$A$1:$ZZ$6</definedName>
    <definedName name="header">'Sheet1 (2)'!$A$1:$ZZ$1</definedName>
    <definedName name="headerrange" localSheetId="0">'Sheet1 (2)'!$1:$1</definedName>
    <definedName name="headerrange">Sheet1!$1:$1</definedName>
    <definedName name="month" localSheetId="0">'Sheet1 (2)'!$B$25:$B$34</definedName>
    <definedName name="month">Sheet1!$B$22:$B$31</definedName>
    <definedName name="region" localSheetId="0">'Sheet1 (2)'!$C$25:$C$34</definedName>
    <definedName name="region">Sheet1!$C$22:$C$31</definedName>
    <definedName name="sales" localSheetId="0">'Sheet1 (2)'!$D$25:$D$34</definedName>
    <definedName name="sales">Sheet1!$D$22:$D$31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2" l="1"/>
  <c r="F28" i="2"/>
  <c r="H19" i="2" a="1"/>
  <c r="H20" i="2" s="1"/>
  <c r="H22" i="2" a="1"/>
  <c r="H22" i="2"/>
  <c r="G22" i="2"/>
  <c r="G20" i="2"/>
  <c r="G21" i="2"/>
  <c r="G1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C9" i="2"/>
  <c r="D9" i="2"/>
  <c r="E9" i="2"/>
  <c r="F9" i="2"/>
  <c r="B9" i="2"/>
  <c r="G9" i="2"/>
  <c r="H21" i="2" l="1"/>
  <c r="H19" i="2"/>
  <c r="B40" i="2"/>
  <c r="A41" i="2"/>
  <c r="F22" i="2" a="1"/>
  <c r="F22" i="2" s="1"/>
  <c r="F19" i="2" a="1"/>
  <c r="F19" i="2" s="1"/>
  <c r="B38" i="2"/>
  <c r="D38" i="2" s="1"/>
  <c r="F27" i="2"/>
  <c r="F26" i="2"/>
  <c r="E22" i="2"/>
  <c r="D21" i="2"/>
  <c r="D20" i="2"/>
  <c r="D19" i="2"/>
  <c r="H18" i="2" a="1"/>
  <c r="H18" i="2" s="1"/>
  <c r="C17" i="2"/>
  <c r="B17" i="2"/>
  <c r="A17" i="2"/>
  <c r="G42" i="2" l="1"/>
  <c r="G43" i="2"/>
  <c r="C40" i="2"/>
  <c r="D40" i="2" s="1"/>
  <c r="B41" i="2"/>
  <c r="F21" i="2"/>
  <c r="F20" i="2"/>
  <c r="D22" i="2"/>
  <c r="C38" i="2"/>
  <c r="E38" i="2"/>
  <c r="F37" i="1"/>
  <c r="E37" i="1"/>
  <c r="B37" i="1"/>
  <c r="B35" i="1"/>
  <c r="C35" i="1" s="1"/>
  <c r="F24" i="1"/>
  <c r="F23" i="1"/>
  <c r="F19" i="1" a="1"/>
  <c r="F19" i="1" s="1"/>
  <c r="B14" i="1"/>
  <c r="C14" i="1"/>
  <c r="A14" i="1"/>
  <c r="H15" i="1" a="1"/>
  <c r="H15" i="1" s="1"/>
  <c r="F16" i="1" a="1"/>
  <c r="F16" i="1" s="1"/>
  <c r="E19" i="1"/>
  <c r="D19" i="1"/>
  <c r="D17" i="1"/>
  <c r="D18" i="1"/>
  <c r="D16" i="1"/>
  <c r="E40" i="2" l="1"/>
  <c r="F40" i="2"/>
  <c r="F41" i="2" s="1"/>
  <c r="G40" i="2"/>
  <c r="F38" i="2"/>
  <c r="G38" i="2" s="1"/>
  <c r="C37" i="1"/>
  <c r="D37" i="1" s="1"/>
  <c r="E35" i="1"/>
  <c r="D35" i="1"/>
  <c r="F18" i="1"/>
  <c r="F17" i="1"/>
  <c r="F35" i="1" l="1"/>
  <c r="G35" i="1" s="1"/>
</calcChain>
</file>

<file path=xl/sharedStrings.xml><?xml version="1.0" encoding="utf-8"?>
<sst xmlns="http://schemas.openxmlformats.org/spreadsheetml/2006/main" count="110" uniqueCount="37">
  <si>
    <t>North</t>
  </si>
  <si>
    <t>South</t>
  </si>
  <si>
    <t>West</t>
  </si>
  <si>
    <t>East</t>
  </si>
  <si>
    <t>Q1</t>
  </si>
  <si>
    <t>Q2</t>
  </si>
  <si>
    <t>Q3</t>
  </si>
  <si>
    <t>Q4</t>
  </si>
  <si>
    <t>Q5</t>
  </si>
  <si>
    <t>Q6</t>
  </si>
  <si>
    <t>CostPrice</t>
  </si>
  <si>
    <t>Quantity</t>
  </si>
  <si>
    <t>Name</t>
  </si>
  <si>
    <t>Milk</t>
  </si>
  <si>
    <t>Egg</t>
  </si>
  <si>
    <t>Bread</t>
  </si>
  <si>
    <t>Month</t>
  </si>
  <si>
    <t>Region</t>
  </si>
  <si>
    <t>Sales</t>
  </si>
  <si>
    <t>Jan</t>
  </si>
  <si>
    <t>Feb</t>
  </si>
  <si>
    <t>March</t>
  </si>
  <si>
    <t>April</t>
  </si>
  <si>
    <t>May</t>
  </si>
  <si>
    <t>Joshi Shivgan</t>
  </si>
  <si>
    <t>Col number</t>
  </si>
  <si>
    <t>Q7</t>
  </si>
  <si>
    <t>NW</t>
  </si>
  <si>
    <t>RangeName</t>
  </si>
  <si>
    <t>Reference</t>
  </si>
  <si>
    <t>Datarange</t>
  </si>
  <si>
    <t>Sheet1 (2)'!$A$1:$H$6</t>
  </si>
  <si>
    <t>TRIM Takes out space</t>
  </si>
  <si>
    <t>vlook, hloop, index match</t>
  </si>
  <si>
    <t>transpose</t>
  </si>
  <si>
    <t>Week</t>
  </si>
  <si>
    <t>joshi shivgan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</si>
</sst>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9" zoomScale="136" zoomScaleNormal="136" workbookViewId="0">
      <selection activeCell="D39" sqref="D39"/>
    </sheetView>
  </sheetViews>
  <sheetFormatPr defaultRowHeight="15" x14ac:dyDescent="0.25"/>
  <cols>
    <col min="1" max="1" width="12.7109375" bestFit="1" customWidth="1"/>
    <col min="2" max="2" width="23.140625" bestFit="1" customWidth="1"/>
    <col min="6" max="6" width="9.85546875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</row>
    <row r="2" spans="1:8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0.43240000000000001</v>
      </c>
    </row>
    <row r="3" spans="1:8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0.32300000000000001</v>
      </c>
    </row>
    <row r="4" spans="1:8" x14ac:dyDescent="0.25">
      <c r="A4" t="s">
        <v>2</v>
      </c>
      <c r="B4" s="1">
        <v>0.27054752965387852</v>
      </c>
      <c r="C4" s="5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0.32319999999999999</v>
      </c>
    </row>
    <row r="5" spans="1:8" x14ac:dyDescent="0.25">
      <c r="A5" t="s">
        <v>3</v>
      </c>
      <c r="B5" s="4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0.32300000000000001</v>
      </c>
    </row>
    <row r="6" spans="1:8" x14ac:dyDescent="0.25">
      <c r="A6" t="s">
        <v>27</v>
      </c>
      <c r="B6" s="4">
        <v>0.83</v>
      </c>
      <c r="C6" s="4">
        <v>0.35</v>
      </c>
      <c r="D6" s="4">
        <v>0.63</v>
      </c>
      <c r="E6" s="4">
        <v>0.04</v>
      </c>
      <c r="F6" s="4">
        <v>0.96</v>
      </c>
      <c r="G6" s="4">
        <v>0.26</v>
      </c>
      <c r="H6" s="4">
        <v>0.13</v>
      </c>
    </row>
    <row r="7" spans="1:8" x14ac:dyDescent="0.25">
      <c r="A7" t="s">
        <v>25</v>
      </c>
    </row>
    <row r="8" spans="1:8" x14ac:dyDescent="0.25">
      <c r="B8" t="s">
        <v>2</v>
      </c>
      <c r="C8" t="s">
        <v>3</v>
      </c>
      <c r="D8" t="s">
        <v>0</v>
      </c>
      <c r="E8" t="s">
        <v>1</v>
      </c>
      <c r="F8" t="s">
        <v>27</v>
      </c>
    </row>
    <row r="9" spans="1:8" x14ac:dyDescent="0.25">
      <c r="A9" t="s">
        <v>4</v>
      </c>
      <c r="B9">
        <f>INDEX(datarange,MATCH(B$8,colheader,0),MATCH($A9,header,0))</f>
        <v>0.27054752965387852</v>
      </c>
      <c r="C9">
        <f>INDEX(datarange,MATCH(C$8,colheader,0),MATCH($A9,header,0))</f>
        <v>0.35311459287154834</v>
      </c>
      <c r="D9">
        <f>INDEX(datarange,MATCH(D$8,colheader,0),MATCH($A9,header,0))</f>
        <v>0.30500411927144455</v>
      </c>
      <c r="E9">
        <f>INDEX(datarange,MATCH(E$8,colheader,0),MATCH($A9,header,0))</f>
        <v>0.69261200513176269</v>
      </c>
      <c r="F9">
        <f>INDEX(datarange,MATCH(F$8,colheader,0),MATCH($A9,header,0))</f>
        <v>0.83</v>
      </c>
      <c r="G9">
        <f>MATCH(A9,header,0)</f>
        <v>2</v>
      </c>
    </row>
    <row r="10" spans="1:8" x14ac:dyDescent="0.25">
      <c r="A10" t="s">
        <v>5</v>
      </c>
      <c r="B10">
        <f>INDEX(datarange,MATCH(B$8,colheader,0),MATCH($A10,header,0))</f>
        <v>0.91941832339712615</v>
      </c>
      <c r="C10">
        <f>INDEX(datarange,MATCH(C$8,colheader,0),MATCH($A10,header,0))</f>
        <v>0.76530355119045435</v>
      </c>
      <c r="D10">
        <f>INDEX(datarange,MATCH(D$8,colheader,0),MATCH($A10,header,0))</f>
        <v>6.4007200454318847E-2</v>
      </c>
      <c r="E10">
        <f>INDEX(datarange,MATCH(E$8,colheader,0),MATCH($A10,header,0))</f>
        <v>0.74512510463720683</v>
      </c>
      <c r="F10">
        <f>INDEX(datarange,MATCH(F$8,colheader,0),MATCH($A10,header,0))</f>
        <v>0.35</v>
      </c>
    </row>
    <row r="11" spans="1:8" x14ac:dyDescent="0.25">
      <c r="A11" t="s">
        <v>6</v>
      </c>
      <c r="B11">
        <f>INDEX(datarange,MATCH(B$8,colheader,0),MATCH($A11,header,0))</f>
        <v>0.99973373060811133</v>
      </c>
      <c r="C11">
        <f>INDEX(datarange,MATCH(C$8,colheader,0),MATCH($A11,header,0))</f>
        <v>0.75397922455125277</v>
      </c>
      <c r="D11">
        <f>INDEX(datarange,MATCH(D$8,colheader,0),MATCH($A11,header,0))</f>
        <v>0.72851372682931359</v>
      </c>
      <c r="E11">
        <f>INDEX(datarange,MATCH(E$8,colheader,0),MATCH($A11,header,0))</f>
        <v>0.12061382819685817</v>
      </c>
      <c r="F11">
        <f>INDEX(datarange,MATCH(F$8,colheader,0),MATCH($A11,header,0))</f>
        <v>0.63</v>
      </c>
    </row>
    <row r="12" spans="1:8" x14ac:dyDescent="0.25">
      <c r="A12" t="s">
        <v>7</v>
      </c>
      <c r="B12">
        <f>INDEX(datarange,MATCH(B$8,colheader,0),MATCH($A12,header,0))</f>
        <v>0.51313262506846447</v>
      </c>
      <c r="C12">
        <f>INDEX(datarange,MATCH(C$8,colheader,0),MATCH($A12,header,0))</f>
        <v>0.20951541565250331</v>
      </c>
      <c r="D12">
        <f>INDEX(datarange,MATCH(D$8,colheader,0),MATCH($A12,header,0))</f>
        <v>1.7423647529774655E-2</v>
      </c>
      <c r="E12">
        <f>INDEX(datarange,MATCH(E$8,colheader,0),MATCH($A12,header,0))</f>
        <v>5.1245080086379402E-2</v>
      </c>
      <c r="F12">
        <f>INDEX(datarange,MATCH(F$8,colheader,0),MATCH($A12,header,0))</f>
        <v>0.04</v>
      </c>
    </row>
    <row r="13" spans="1:8" x14ac:dyDescent="0.25">
      <c r="A13" t="s">
        <v>8</v>
      </c>
      <c r="B13">
        <f>INDEX(datarange,MATCH(B$8,colheader,0),MATCH($A13,header,0))</f>
        <v>0.36638152760516562</v>
      </c>
      <c r="C13">
        <f>INDEX(datarange,MATCH(C$8,colheader,0),MATCH($A13,header,0))</f>
        <v>0.95159960199151261</v>
      </c>
      <c r="D13">
        <f>INDEX(datarange,MATCH(D$8,colheader,0),MATCH($A13,header,0))</f>
        <v>0.4228756502138068</v>
      </c>
      <c r="E13">
        <f>INDEX(datarange,MATCH(E$8,colheader,0),MATCH($A13,header,0))</f>
        <v>0.20416879698163637</v>
      </c>
      <c r="F13">
        <f>INDEX(datarange,MATCH(F$8,colheader,0),MATCH($A13,header,0))</f>
        <v>0.96</v>
      </c>
    </row>
    <row r="14" spans="1:8" x14ac:dyDescent="0.25">
      <c r="A14" t="s">
        <v>9</v>
      </c>
      <c r="B14">
        <f>INDEX(datarange,MATCH(B$8,colheader,0),MATCH($A14,header,0))</f>
        <v>0.64067546271410669</v>
      </c>
      <c r="C14">
        <f>INDEX(datarange,MATCH(C$8,colheader,0),MATCH($A14,header,0))</f>
        <v>0.97955434869771008</v>
      </c>
      <c r="D14">
        <f>INDEX(datarange,MATCH(D$8,colheader,0),MATCH($A14,header,0))</f>
        <v>0.5347127566647264</v>
      </c>
      <c r="E14">
        <f>INDEX(datarange,MATCH(E$8,colheader,0),MATCH($A14,header,0))</f>
        <v>0.6482361233753976</v>
      </c>
      <c r="F14">
        <f>INDEX(datarange,MATCH(F$8,colheader,0),MATCH($A14,header,0))</f>
        <v>0.26</v>
      </c>
    </row>
    <row r="15" spans="1:8" x14ac:dyDescent="0.25">
      <c r="A15" t="s">
        <v>26</v>
      </c>
      <c r="B15">
        <f>INDEX(datarange,MATCH(B$8,colheader,0),MATCH($A15,header,0))</f>
        <v>0.32319999999999999</v>
      </c>
      <c r="C15">
        <f>INDEX(datarange,MATCH(C$8,colheader,0),MATCH($A15,header,0))</f>
        <v>0.32300000000000001</v>
      </c>
      <c r="D15">
        <f>INDEX(datarange,MATCH(D$8,colheader,0),MATCH($A15,header,0))</f>
        <v>0.43240000000000001</v>
      </c>
      <c r="E15">
        <f>INDEX(datarange,MATCH(E$8,colheader,0),MATCH($A15,header,0))</f>
        <v>0.32300000000000001</v>
      </c>
      <c r="F15">
        <f>INDEX(datarange,MATCH(F$8,colheader,0),MATCH($A15,header,0))</f>
        <v>0.13</v>
      </c>
    </row>
    <row r="17" spans="1:8" x14ac:dyDescent="0.25">
      <c r="A17">
        <f>LEN(A18)</f>
        <v>9</v>
      </c>
      <c r="B17">
        <f t="shared" ref="B17:C17" si="0">LEN(B18)</f>
        <v>8</v>
      </c>
      <c r="C17">
        <f t="shared" si="0"/>
        <v>4</v>
      </c>
    </row>
    <row r="18" spans="1:8" x14ac:dyDescent="0.25">
      <c r="A18" t="s">
        <v>10</v>
      </c>
      <c r="B18" t="s">
        <v>11</v>
      </c>
      <c r="C18" t="s">
        <v>12</v>
      </c>
      <c r="H18">
        <f t="array" ref="H18">SUM(LEN(A18:C18))</f>
        <v>21</v>
      </c>
    </row>
    <row r="19" spans="1:8" x14ac:dyDescent="0.25">
      <c r="A19">
        <v>3.5</v>
      </c>
      <c r="B19">
        <v>4</v>
      </c>
      <c r="C19" t="s">
        <v>13</v>
      </c>
      <c r="D19">
        <f>A19*B19</f>
        <v>14</v>
      </c>
      <c r="F19">
        <f t="array" ref="F19:F21">A19:A21*B19:B21</f>
        <v>14</v>
      </c>
      <c r="G19">
        <f>B19/A19</f>
        <v>1.1428571428571428</v>
      </c>
      <c r="H19">
        <f t="array" ref="H19:H21">B19:B21/A19:A21</f>
        <v>1.1428571428571428</v>
      </c>
    </row>
    <row r="20" spans="1:8" x14ac:dyDescent="0.25">
      <c r="A20">
        <v>3</v>
      </c>
      <c r="B20">
        <v>3</v>
      </c>
      <c r="C20" t="s">
        <v>14</v>
      </c>
      <c r="D20">
        <f t="shared" ref="D20:D21" si="1">A20*B20</f>
        <v>9</v>
      </c>
      <c r="F20">
        <v>9</v>
      </c>
      <c r="G20">
        <f t="shared" ref="G20:G21" si="2">B20/A20</f>
        <v>1</v>
      </c>
      <c r="H20">
        <v>1</v>
      </c>
    </row>
    <row r="21" spans="1:8" x14ac:dyDescent="0.25">
      <c r="A21">
        <v>3</v>
      </c>
      <c r="B21">
        <v>3</v>
      </c>
      <c r="C21" t="s">
        <v>15</v>
      </c>
      <c r="D21">
        <f t="shared" si="1"/>
        <v>9</v>
      </c>
      <c r="F21">
        <v>9</v>
      </c>
      <c r="G21">
        <f t="shared" si="2"/>
        <v>1</v>
      </c>
      <c r="H21">
        <v>1</v>
      </c>
    </row>
    <row r="22" spans="1:8" x14ac:dyDescent="0.25">
      <c r="D22">
        <f>SUM(D19:D21)</f>
        <v>32</v>
      </c>
      <c r="E22">
        <f>SUMPRODUCT(B19:B21,A19:A21)</f>
        <v>32</v>
      </c>
      <c r="F22">
        <f t="array" ref="F22">SUM(A19:A21*B19:B21)</f>
        <v>32</v>
      </c>
      <c r="G22">
        <f>AVERAGE(G19:G21)</f>
        <v>1.0476190476190477</v>
      </c>
      <c r="H22">
        <f t="array" ref="H22">AVERAGE(B19:B21/A19:A21)</f>
        <v>1.0476190476190477</v>
      </c>
    </row>
    <row r="25" spans="1:8" x14ac:dyDescent="0.25">
      <c r="A25" t="s">
        <v>35</v>
      </c>
      <c r="B25" t="s">
        <v>16</v>
      </c>
      <c r="C25" t="s">
        <v>17</v>
      </c>
      <c r="D25" t="s">
        <v>18</v>
      </c>
    </row>
    <row r="26" spans="1:8" x14ac:dyDescent="0.25">
      <c r="A26">
        <v>1</v>
      </c>
      <c r="B26" s="1" t="s">
        <v>19</v>
      </c>
      <c r="C26" s="1" t="s">
        <v>0</v>
      </c>
      <c r="D26">
        <v>300</v>
      </c>
      <c r="F26">
        <f>COUNTIF(region, "North")</f>
        <v>3</v>
      </c>
    </row>
    <row r="27" spans="1:8" x14ac:dyDescent="0.25">
      <c r="A27">
        <v>2</v>
      </c>
      <c r="B27" t="s">
        <v>19</v>
      </c>
      <c r="C27" t="s">
        <v>1</v>
      </c>
      <c r="D27">
        <v>148</v>
      </c>
      <c r="F27">
        <f>COUNTIF(sales,"&gt;150")</f>
        <v>6</v>
      </c>
    </row>
    <row r="28" spans="1:8" x14ac:dyDescent="0.25">
      <c r="A28">
        <v>1</v>
      </c>
      <c r="B28" t="s">
        <v>19</v>
      </c>
      <c r="C28" t="s">
        <v>2</v>
      </c>
      <c r="D28">
        <v>170</v>
      </c>
      <c r="F28">
        <f>SUMIFS(D26:D34,C26:C34,"North",B26:B34,"Jan",A26:A34,"&lt;2")</f>
        <v>300</v>
      </c>
    </row>
    <row r="29" spans="1:8" x14ac:dyDescent="0.25">
      <c r="A29">
        <v>3</v>
      </c>
      <c r="B29" s="1" t="s">
        <v>19</v>
      </c>
      <c r="C29" s="1" t="s">
        <v>0</v>
      </c>
      <c r="D29">
        <v>164</v>
      </c>
    </row>
    <row r="30" spans="1:8" x14ac:dyDescent="0.25">
      <c r="A30">
        <v>1</v>
      </c>
      <c r="B30" t="s">
        <v>20</v>
      </c>
      <c r="C30" t="s">
        <v>1</v>
      </c>
      <c r="D30">
        <v>300</v>
      </c>
    </row>
    <row r="31" spans="1:8" x14ac:dyDescent="0.25">
      <c r="A31">
        <v>2</v>
      </c>
      <c r="B31" t="s">
        <v>20</v>
      </c>
      <c r="C31" t="s">
        <v>2</v>
      </c>
      <c r="D31">
        <v>127</v>
      </c>
    </row>
    <row r="32" spans="1:8" x14ac:dyDescent="0.25">
      <c r="A32">
        <v>3</v>
      </c>
      <c r="B32" t="s">
        <v>21</v>
      </c>
      <c r="C32" t="s">
        <v>0</v>
      </c>
      <c r="D32">
        <v>187</v>
      </c>
    </row>
    <row r="33" spans="1:8" x14ac:dyDescent="0.25">
      <c r="A33">
        <v>4</v>
      </c>
      <c r="B33" t="s">
        <v>22</v>
      </c>
      <c r="C33" t="s">
        <v>1</v>
      </c>
      <c r="D33">
        <v>300</v>
      </c>
    </row>
    <row r="34" spans="1:8" x14ac:dyDescent="0.25">
      <c r="A34">
        <v>3</v>
      </c>
      <c r="B34" t="s">
        <v>23</v>
      </c>
      <c r="C34" t="s">
        <v>2</v>
      </c>
      <c r="D34">
        <v>113</v>
      </c>
    </row>
    <row r="37" spans="1:8" x14ac:dyDescent="0.25">
      <c r="B37" s="3"/>
    </row>
    <row r="38" spans="1:8" x14ac:dyDescent="0.25">
      <c r="B38" s="2">
        <f ca="1">TODAY()</f>
        <v>43372</v>
      </c>
      <c r="C38">
        <f ca="1">YEAR(B38)</f>
        <v>2018</v>
      </c>
      <c r="D38">
        <f ca="1">DAY(B38)</f>
        <v>29</v>
      </c>
      <c r="E38" s="2">
        <f ca="1">MONTH(B38)+1</f>
        <v>10</v>
      </c>
      <c r="F38" s="2">
        <f ca="1">DATE(C38,E38,D38)+1</f>
        <v>43403</v>
      </c>
      <c r="G38">
        <f ca="1">DAYS360(B38,F38)</f>
        <v>31</v>
      </c>
    </row>
    <row r="40" spans="1:8" x14ac:dyDescent="0.25">
      <c r="A40" t="s">
        <v>36</v>
      </c>
      <c r="B40" t="str">
        <f>TRIM(A40)</f>
        <v>joshi shivgan</v>
      </c>
      <c r="C40">
        <f>FIND(" ",B40,1)</f>
        <v>6</v>
      </c>
      <c r="D40" t="e">
        <f>FIND(" ",B40,C40+1)</f>
        <v>#VALUE!</v>
      </c>
      <c r="E40">
        <f>IF(ISERROR(D40),C40,D40)</f>
        <v>6</v>
      </c>
      <c r="F40" t="str">
        <f>LEFT(B40,C40-1)</f>
        <v>joshi</v>
      </c>
      <c r="G40" t="str">
        <f>RIGHT(B40,LEN(B40)-E40)</f>
        <v>shivgan</v>
      </c>
      <c r="H40" t="b">
        <f>ISERROR(D40)</f>
        <v>1</v>
      </c>
    </row>
    <row r="41" spans="1:8" x14ac:dyDescent="0.25">
      <c r="A41">
        <f>LEN(A40)</f>
        <v>13</v>
      </c>
      <c r="B41">
        <f>LEN(B40)</f>
        <v>13</v>
      </c>
      <c r="F41">
        <f>LEN(F40)</f>
        <v>5</v>
      </c>
    </row>
    <row r="42" spans="1:8" x14ac:dyDescent="0.25">
      <c r="G42" t="str">
        <f>RIGHT(B40,7)</f>
        <v>shivgan</v>
      </c>
    </row>
    <row r="43" spans="1:8" x14ac:dyDescent="0.25">
      <c r="B43" t="s">
        <v>32</v>
      </c>
      <c r="G43">
        <f>LEN(B40)</f>
        <v>13</v>
      </c>
    </row>
    <row r="44" spans="1:8" x14ac:dyDescent="0.25">
      <c r="G44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78" zoomScaleNormal="178" workbookViewId="0">
      <selection activeCell="B8" sqref="B8:E13"/>
    </sheetView>
  </sheetViews>
  <sheetFormatPr defaultRowHeight="15" x14ac:dyDescent="0.25"/>
  <cols>
    <col min="1" max="1" width="12.7109375" bestFit="1" customWidth="1"/>
    <col min="2" max="2" width="9.85546875" bestFit="1" customWidth="1"/>
    <col min="6" max="6" width="9.85546875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</row>
    <row r="2" spans="1:8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</row>
    <row r="3" spans="1:8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</row>
    <row r="4" spans="1:8" x14ac:dyDescent="0.25">
      <c r="A4" t="s">
        <v>2</v>
      </c>
      <c r="B4" s="1">
        <v>0.27054752965387852</v>
      </c>
      <c r="C4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</row>
    <row r="5" spans="1:8" x14ac:dyDescent="0.25">
      <c r="A5" t="s">
        <v>3</v>
      </c>
      <c r="B5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</row>
    <row r="7" spans="1:8" x14ac:dyDescent="0.25">
      <c r="B7" t="s">
        <v>2</v>
      </c>
      <c r="C7" t="s">
        <v>3</v>
      </c>
      <c r="D7" t="s">
        <v>0</v>
      </c>
      <c r="E7" t="s">
        <v>1</v>
      </c>
    </row>
    <row r="8" spans="1:8" x14ac:dyDescent="0.25">
      <c r="A8" t="s">
        <v>4</v>
      </c>
      <c r="G8" t="s">
        <v>33</v>
      </c>
    </row>
    <row r="9" spans="1:8" x14ac:dyDescent="0.25">
      <c r="A9" t="s">
        <v>5</v>
      </c>
      <c r="G9" t="s">
        <v>34</v>
      </c>
    </row>
    <row r="10" spans="1:8" x14ac:dyDescent="0.25">
      <c r="A10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  <row r="13" spans="1:8" x14ac:dyDescent="0.25">
      <c r="A13" t="s">
        <v>9</v>
      </c>
    </row>
    <row r="14" spans="1:8" x14ac:dyDescent="0.25">
      <c r="A14">
        <f>LEN(A15)</f>
        <v>9</v>
      </c>
      <c r="B14">
        <f t="shared" ref="B14:C14" si="0">LEN(B15)</f>
        <v>8</v>
      </c>
      <c r="C14">
        <f t="shared" si="0"/>
        <v>4</v>
      </c>
    </row>
    <row r="15" spans="1:8" x14ac:dyDescent="0.25">
      <c r="A15" t="s">
        <v>10</v>
      </c>
      <c r="B15" t="s">
        <v>11</v>
      </c>
      <c r="C15" t="s">
        <v>12</v>
      </c>
      <c r="H15">
        <f t="array" ref="H15">SUM(LEN(A15:C15))</f>
        <v>21</v>
      </c>
    </row>
    <row r="16" spans="1:8" x14ac:dyDescent="0.25">
      <c r="A16">
        <v>3.5</v>
      </c>
      <c r="B16">
        <v>4</v>
      </c>
      <c r="C16" t="s">
        <v>13</v>
      </c>
      <c r="D16">
        <f>A16*B16</f>
        <v>14</v>
      </c>
      <c r="F16">
        <f t="array" ref="F16:F18">A16:A18*B16:B18</f>
        <v>14</v>
      </c>
    </row>
    <row r="17" spans="1:6" x14ac:dyDescent="0.25">
      <c r="A17">
        <v>3</v>
      </c>
      <c r="B17">
        <v>3</v>
      </c>
      <c r="C17" t="s">
        <v>14</v>
      </c>
      <c r="D17">
        <f t="shared" ref="D17:D18" si="1">A17*B17</f>
        <v>9</v>
      </c>
      <c r="F17">
        <v>9</v>
      </c>
    </row>
    <row r="18" spans="1:6" x14ac:dyDescent="0.25">
      <c r="A18">
        <v>3</v>
      </c>
      <c r="B18">
        <v>3</v>
      </c>
      <c r="C18" t="s">
        <v>15</v>
      </c>
      <c r="D18">
        <f t="shared" si="1"/>
        <v>9</v>
      </c>
      <c r="F18">
        <v>9</v>
      </c>
    </row>
    <row r="19" spans="1:6" x14ac:dyDescent="0.25">
      <c r="D19">
        <f>SUM(D16:D18)</f>
        <v>32</v>
      </c>
      <c r="E19">
        <f>SUMPRODUCT(B16:B18,A16:A18)</f>
        <v>32</v>
      </c>
      <c r="F19">
        <f t="array" ref="F19">SUM(A16:A18*B16:B18)</f>
        <v>32</v>
      </c>
    </row>
    <row r="22" spans="1:6" x14ac:dyDescent="0.25">
      <c r="B22" t="s">
        <v>16</v>
      </c>
      <c r="C22" t="s">
        <v>17</v>
      </c>
      <c r="D22" t="s">
        <v>18</v>
      </c>
    </row>
    <row r="23" spans="1:6" x14ac:dyDescent="0.25">
      <c r="B23" t="s">
        <v>19</v>
      </c>
      <c r="C23" t="s">
        <v>0</v>
      </c>
      <c r="D23">
        <v>300</v>
      </c>
      <c r="F23">
        <f>COUNTIF(region, "North")</f>
        <v>3</v>
      </c>
    </row>
    <row r="24" spans="1:6" x14ac:dyDescent="0.25">
      <c r="B24" t="s">
        <v>19</v>
      </c>
      <c r="C24" t="s">
        <v>1</v>
      </c>
      <c r="D24">
        <v>148</v>
      </c>
      <c r="F24">
        <f>COUNTIF(sales,"&gt;150")</f>
        <v>6</v>
      </c>
    </row>
    <row r="25" spans="1:6" x14ac:dyDescent="0.25">
      <c r="B25" t="s">
        <v>19</v>
      </c>
      <c r="C25" t="s">
        <v>2</v>
      </c>
      <c r="D25">
        <v>170</v>
      </c>
    </row>
    <row r="26" spans="1:6" x14ac:dyDescent="0.25">
      <c r="B26" t="s">
        <v>20</v>
      </c>
      <c r="C26" t="s">
        <v>0</v>
      </c>
      <c r="D26">
        <v>164</v>
      </c>
    </row>
    <row r="27" spans="1:6" x14ac:dyDescent="0.25">
      <c r="B27" t="s">
        <v>20</v>
      </c>
      <c r="C27" t="s">
        <v>1</v>
      </c>
      <c r="D27">
        <v>300</v>
      </c>
    </row>
    <row r="28" spans="1:6" x14ac:dyDescent="0.25">
      <c r="B28" t="s">
        <v>20</v>
      </c>
      <c r="C28" t="s">
        <v>2</v>
      </c>
      <c r="D28">
        <v>127</v>
      </c>
    </row>
    <row r="29" spans="1:6" x14ac:dyDescent="0.25">
      <c r="B29" t="s">
        <v>21</v>
      </c>
      <c r="C29" t="s">
        <v>0</v>
      </c>
      <c r="D29">
        <v>187</v>
      </c>
    </row>
    <row r="30" spans="1:6" x14ac:dyDescent="0.25">
      <c r="B30" t="s">
        <v>22</v>
      </c>
      <c r="C30" t="s">
        <v>1</v>
      </c>
      <c r="D30">
        <v>300</v>
      </c>
    </row>
    <row r="31" spans="1:6" x14ac:dyDescent="0.25">
      <c r="B31" t="s">
        <v>23</v>
      </c>
      <c r="C31" t="s">
        <v>2</v>
      </c>
      <c r="D31">
        <v>113</v>
      </c>
    </row>
    <row r="34" spans="1:7" x14ac:dyDescent="0.25">
      <c r="B34" s="3"/>
    </row>
    <row r="35" spans="1:7" x14ac:dyDescent="0.25">
      <c r="B35" s="2">
        <f ca="1">TODAY()</f>
        <v>43372</v>
      </c>
      <c r="C35">
        <f ca="1">YEAR(B35)</f>
        <v>2018</v>
      </c>
      <c r="D35">
        <f ca="1">DAY(B35)</f>
        <v>29</v>
      </c>
      <c r="E35" s="2">
        <f ca="1">MONTH(B35)+1</f>
        <v>10</v>
      </c>
      <c r="F35" s="2">
        <f ca="1">DATE(C35,E35,D35)+1</f>
        <v>43403</v>
      </c>
      <c r="G35">
        <f ca="1">DAYS360(B35,F35)</f>
        <v>31</v>
      </c>
    </row>
    <row r="37" spans="1:7" x14ac:dyDescent="0.25">
      <c r="A37" t="s">
        <v>24</v>
      </c>
      <c r="B37" t="str">
        <f>TRIM(A37)</f>
        <v>Joshi Shivgan</v>
      </c>
      <c r="C37">
        <f>FIND(" ",B37,1)</f>
        <v>6</v>
      </c>
      <c r="D37" t="e">
        <f>FIND(" ",B37,C37+1)</f>
        <v>#VALUE!</v>
      </c>
      <c r="E37">
        <f>IF(ISERROR(D37),C37,D37)</f>
        <v>6</v>
      </c>
      <c r="F37" t="str">
        <f>LEFT(B37,E37)</f>
        <v xml:space="preserve">Joshi 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 (2)</vt:lpstr>
      <vt:lpstr>NamedRanges</vt:lpstr>
      <vt:lpstr>Sheet1</vt:lpstr>
      <vt:lpstr>colheader</vt:lpstr>
      <vt:lpstr>datarange</vt:lpstr>
      <vt:lpstr>header</vt:lpstr>
      <vt:lpstr>'Sheet1 (2)'!headerrange</vt:lpstr>
      <vt:lpstr>headerrange</vt:lpstr>
      <vt:lpstr>'Sheet1 (2)'!month</vt:lpstr>
      <vt:lpstr>month</vt:lpstr>
      <vt:lpstr>'Sheet1 (2)'!region</vt:lpstr>
      <vt:lpstr>region</vt:lpstr>
      <vt:lpstr>'Sheet1 (2)'!sales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Windows User</cp:lastModifiedBy>
  <dcterms:created xsi:type="dcterms:W3CDTF">2018-07-20T18:21:20Z</dcterms:created>
  <dcterms:modified xsi:type="dcterms:W3CDTF">2018-09-29T15:25:16Z</dcterms:modified>
</cp:coreProperties>
</file>