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Yemi" sheetId="2" r:id="rId4"/>
    <sheet state="visible" name="Pivot Table 5" sheetId="3" r:id="rId5"/>
    <sheet state="visible" name="Sheet2" sheetId="4" r:id="rId6"/>
    <sheet state="visible" name="Sheet3" sheetId="5" r:id="rId7"/>
    <sheet state="visible" name="Pivot Table 3" sheetId="6" r:id="rId8"/>
    <sheet state="visible" name="Pivot Table 1" sheetId="7" r:id="rId9"/>
  </sheets>
  <definedNames>
    <definedName hidden="1" localSheetId="0" name="_xlnm._FilterDatabase">Sheet1!$A$24:$G$29</definedName>
  </definedNames>
  <calcPr/>
  <pivotCaches>
    <pivotCache cacheId="0" r:id="rId10"/>
    <pivotCache cacheId="1" r:id="rId11"/>
    <pivotCache cacheId="2" r:id="rId12"/>
  </pivotCaches>
</workbook>
</file>

<file path=xl/sharedStrings.xml><?xml version="1.0" encoding="utf-8"?>
<sst xmlns="http://schemas.openxmlformats.org/spreadsheetml/2006/main" count="129" uniqueCount="39">
  <si>
    <t>NAme</t>
  </si>
  <si>
    <t>Age</t>
  </si>
  <si>
    <t>City</t>
  </si>
  <si>
    <t>A</t>
  </si>
  <si>
    <t>Queens</t>
  </si>
  <si>
    <t>Avg Age</t>
  </si>
  <si>
    <t>B</t>
  </si>
  <si>
    <t>C</t>
  </si>
  <si>
    <t>Total</t>
  </si>
  <si>
    <t>D</t>
  </si>
  <si>
    <t>E</t>
  </si>
  <si>
    <t>F</t>
  </si>
  <si>
    <t>Manhattan</t>
  </si>
  <si>
    <t>Mahattan</t>
  </si>
  <si>
    <t>G</t>
  </si>
  <si>
    <t>H.</t>
  </si>
  <si>
    <t>I</t>
  </si>
  <si>
    <t>Index / Primary</t>
  </si>
  <si>
    <t>JobType</t>
  </si>
  <si>
    <t>Agbe</t>
  </si>
  <si>
    <t>Avg Salary</t>
  </si>
  <si>
    <t>Spending</t>
  </si>
  <si>
    <t>Jersey City</t>
  </si>
  <si>
    <t>AVERAGE of Agbe</t>
  </si>
  <si>
    <t>Grand Total</t>
  </si>
  <si>
    <t>Brooklyn</t>
  </si>
  <si>
    <t>Long Island</t>
  </si>
  <si>
    <t>NA</t>
  </si>
  <si>
    <t>Name</t>
  </si>
  <si>
    <t>Comprison</t>
  </si>
  <si>
    <t>45 Total</t>
  </si>
  <si>
    <t>B Total</t>
  </si>
  <si>
    <t>30 Total</t>
  </si>
  <si>
    <t>C Total</t>
  </si>
  <si>
    <t>34 Total</t>
  </si>
  <si>
    <t>D Total</t>
  </si>
  <si>
    <t>43 Total</t>
  </si>
  <si>
    <t>E Total</t>
  </si>
  <si>
    <t>F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</si>
</sst>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Calibri"/>
    </font>
    <font/>
    <font>
      <b/>
      <sz val="11.0"/>
      <color rgb="FF000000"/>
      <name val="Calibri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horizontal="right" readingOrder="0" shrinkToFit="0" vertical="bottom" wrapText="0"/>
    </xf>
    <xf borderId="0" fillId="0" fontId="1" numFmtId="1" xfId="0" applyAlignment="1" applyFont="1" applyNumberFormat="1">
      <alignment shrinkToFit="0" vertical="bottom" wrapText="0"/>
    </xf>
    <xf borderId="0" fillId="3" fontId="3" numFmtId="0" xfId="0" applyAlignment="1" applyFill="1" applyFont="1">
      <alignment readingOrder="0" shrinkToFit="0" vertical="bottom" wrapText="0"/>
    </xf>
    <xf borderId="0" fillId="4" fontId="1" numFmtId="0" xfId="0" applyAlignment="1" applyFill="1" applyFont="1">
      <alignment readingOrder="0" shrinkToFit="0" vertical="bottom" wrapText="0"/>
    </xf>
    <xf borderId="0" fillId="3" fontId="1" numFmtId="0" xfId="0" applyAlignment="1" applyFont="1">
      <alignment readingOrder="0" shrinkToFit="0" vertical="bottom" wrapText="0"/>
    </xf>
    <xf borderId="0" fillId="3" fontId="3" numFmtId="0" xfId="0" applyAlignment="1" applyFont="1">
      <alignment horizontal="right" readingOrder="0" shrinkToFit="0" vertical="bottom" wrapText="0"/>
    </xf>
    <xf borderId="0" fillId="4" fontId="1" numFmtId="0" xfId="0" applyAlignment="1" applyFont="1">
      <alignment shrinkToFit="0" vertical="bottom" wrapText="0"/>
    </xf>
    <xf borderId="0" fillId="3" fontId="1" numFmtId="0" xfId="0" applyAlignment="1" applyFont="1">
      <alignment horizontal="right" readingOrder="0" shrinkToFit="0" vertical="bottom" wrapText="0"/>
    </xf>
    <xf borderId="0" fillId="3" fontId="1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4" fontId="3" numFmtId="0" xfId="0" applyAlignment="1" applyFont="1">
      <alignment readingOrder="0" shrinkToFit="0" vertical="bottom" wrapText="0"/>
    </xf>
    <xf borderId="0" fillId="4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>
        <color rgb="FF000000"/>
      </font>
      <fill>
        <patternFill patternType="solid">
          <fgColor rgb="FFFFFFFF"/>
          <bgColor rgb="FFFFFFFF"/>
        </patternFill>
      </fill>
      <border/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</dxfs>
  <tableStyles count="1">
    <tableStyle count="12" table="0" name="Google Sheets Pivot Table Style">
      <tableStyleElement dxfId="1" type="wholeTable"/>
      <tableStyleElement dxfId="2" type="firstRowSubheading"/>
      <tableStyleElement dxfId="2" type="secondRowSubheading"/>
      <tableStyleElement dxfId="2" type="thirdRowSubheading"/>
      <tableStyleElement dxfId="3" type="firstColumnSubheading"/>
      <tableStyleElement dxfId="3" type="secondColumnSubheading"/>
      <tableStyleElement dxfId="3" type="thirdColumnSubheading"/>
      <tableStyleElement dxfId="3" type="headerRow"/>
      <tableStyleElement dxfId="4" type="firstSubtotalRow"/>
      <tableStyleElement dxfId="4" type="secondSubtotalRow"/>
      <tableStyleElement dxfId="4" type="thirdSubtotalRow"/>
      <tableStyleElement dxfId="5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pivotCacheDefinition" Target="pivotCache/pivotCacheDefinition2.xml"/><Relationship Id="rId10" Type="http://schemas.openxmlformats.org/officeDocument/2006/relationships/pivotCacheDefinition" Target="pivotCache/pivotCacheDefinition1.xml"/><Relationship Id="rId12" Type="http://schemas.openxmlformats.org/officeDocument/2006/relationships/pivotCacheDefinition" Target="pivotCache/pivotCacheDefinition3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 invalid="1" refreshOnLoad="1">
  <cacheSource type="worksheet">
    <worksheetSource ref="A11:D17" sheet="Sheet1"/>
  </cacheSource>
  <cacheFields>
    <cacheField name="Index / Primary" numFmtId="0">
      <sharedItems containsSemiMixedTypes="0" containsString="0" containsNumber="1" containsInteger="1">
        <n v="0.0"/>
        <n v="1.0"/>
        <n v="2.0"/>
        <n v="3.0"/>
        <n v="4.0"/>
        <n v="5.0"/>
      </sharedItems>
    </cacheField>
    <cacheField name="JobType" numFmtId="0">
      <sharedItems>
        <s v="A"/>
        <s v="B"/>
        <s v="C"/>
      </sharedItems>
    </cacheField>
    <cacheField name="Agbe" numFmtId="0">
      <sharedItems containsSemiMixedTypes="0" containsString="0" containsNumber="1" containsInteger="1">
        <n v="24.0"/>
        <n v="34.0"/>
        <n v="30.0"/>
        <n v="20.0"/>
      </sharedItems>
    </cacheField>
    <cacheField name="City" numFmtId="0">
      <sharedItems>
        <s v="Queens"/>
        <s v="Manhattan"/>
        <s v="Jersey City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 invalid="1" refreshOnLoad="1">
  <cacheSource type="worksheet">
    <worksheetSource ref="A1:C7" sheet="Sheet1"/>
  </cacheSource>
  <cacheFields>
    <cacheField name="NAme" numFmtId="0">
      <sharedItems>
        <s v="A"/>
        <s v="B"/>
        <s v="C"/>
        <s v="D"/>
        <s v="E"/>
        <s v="F"/>
      </sharedItems>
    </cacheField>
    <cacheField name="Age" numFmtId="0">
      <sharedItems containsSemiMixedTypes="0" containsString="0" containsNumber="1" containsInteger="1">
        <n v="24.0"/>
        <n v="45.0"/>
        <n v="30.0"/>
        <n v="34.0"/>
        <n v="43.0"/>
      </sharedItems>
    </cacheField>
    <cacheField name="City" numFmtId="0">
      <sharedItems>
        <s v="Queens"/>
        <s v="Manhattan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 invalid="1" refreshOnLoad="1">
  <cacheSource type="worksheet">
    <worksheetSource ref="A2:C7" sheet="Sheet1"/>
  </cacheSource>
  <cacheFields>
    <cacheField name="A" numFmtId="0">
      <sharedItems>
        <s v="B"/>
        <s v="C"/>
        <s v="D"/>
        <s v="E"/>
        <s v="F"/>
      </sharedItems>
    </cacheField>
    <cacheField name="24" numFmtId="0">
      <sharedItems containsSemiMixedTypes="0" containsString="0" containsNumber="1" containsInteger="1">
        <n v="45.0"/>
        <n v="30.0"/>
        <n v="34.0"/>
        <n v="43.0"/>
      </sharedItems>
    </cacheField>
    <cacheField name="Queens" numFmtId="0">
      <sharedItems>
        <s v="Manhattan"/>
        <s v="Queens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 Table 5" cacheId="0" dataCaption="" compact="0" compactData="0">
  <location ref="A1:E6" firstHeaderRow="0" firstDataRow="1" firstDataCol="1"/>
  <pivotFields>
    <pivotField name="Index / Primar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JobType" axis="axisRow" compact="0" outline="0" multipleItemSelectionAllowed="1" showAll="0">
      <items>
        <item x="0"/>
        <item x="1"/>
        <item x="2"/>
        <item t="default"/>
      </items>
    </pivotField>
    <pivotField name="Agbe" dataField="1" compact="0" outline="0" multipleItemSelectionAllowed="1" showAll="0">
      <items>
        <item x="0"/>
        <item x="1"/>
        <item x="2"/>
        <item x="3"/>
        <item t="default"/>
      </items>
    </pivotField>
    <pivotField name="City" axis="axisCol" compact="0" outline="0" multipleItemSelectionAllowed="1" showAll="0">
      <items>
        <item x="0"/>
        <item x="1"/>
        <item x="2"/>
        <item t="default"/>
      </items>
    </pivotField>
  </pivotFields>
  <rowFields>
    <field x="1"/>
  </rowFields>
  <colFields>
    <field x="3"/>
  </colFields>
  <dataFields>
    <dataField name="AVERAGE of Agbe" fld="2" subtotal="average" baseField="0"/>
  </dataFields>
  <pivotTableStyleInfo name="Google Sheets Pivot Table Style" showRowHeaders="1" showColHeaders="1" showLastColumn="1"/>
</pivotTableDefinition>
</file>

<file path=xl/pivotTables/pivotTable2.xml><?xml version="1.0" encoding="utf-8"?>
<pivotTableDefinition xmlns="http://schemas.openxmlformats.org/spreadsheetml/2006/main" name="Pivot Table 3" cacheId="1" dataCaption="" compact="0" compactData="0">
  <location ref="A1:D9" firstHeaderRow="0" firstDataRow="1" firstDataCol="1"/>
  <pivotFields>
    <pivotField name="NAme" axis="axisRow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ity" axis="axisCol" compact="0" outline="0" multipleItemSelectionAllowed="1" showAll="0">
      <items>
        <item x="0"/>
        <item x="1"/>
        <item t="default"/>
      </items>
    </pivotField>
  </pivotFields>
  <rowFields>
    <field x="0"/>
  </rowFields>
  <colFields>
    <field x="2"/>
  </colFields>
  <pivotTableStyleInfo name="Google Sheets Pivot Table Style" showRowHeaders="1" showColHeaders="1" showLastColumn="1"/>
</pivotTableDefinition>
</file>

<file path=xl/pivotTables/pivotTable3.xml><?xml version="1.0" encoding="utf-8"?>
<pivotTableDefinition xmlns="http://schemas.openxmlformats.org/spreadsheetml/2006/main" name="Pivot Table 1" cacheId="2" dataCaption="" compact="0" compactData="0">
  <location ref="A1:D17" firstHeaderRow="0" firstDataRow="3" firstDataCol="0"/>
  <pivotFields>
    <pivotField name="A" axis="axisRow" compact="0" outline="0" multipleItemSelectionAllowed="1" showAll="0">
      <items>
        <item x="0"/>
        <item x="1"/>
        <item x="2"/>
        <item x="3"/>
        <item x="4"/>
        <item t="default"/>
      </items>
    </pivotField>
    <pivotField name="24" axis="axisRow" compact="0" outline="0" multipleItemSelectionAllowed="1" showAll="0">
      <items>
        <item x="0"/>
        <item x="1"/>
        <item x="2"/>
        <item x="3"/>
        <item t="default"/>
      </items>
    </pivotField>
    <pivotField name="Queens" axis="axisRow" compact="0" outline="0" multipleItemSelectionAllowed="1" showAll="0">
      <items>
        <item x="0"/>
        <item x="1"/>
        <item t="default"/>
      </items>
    </pivotField>
  </pivotFields>
  <rowFields>
    <field x="0"/>
    <field x="1"/>
    <field x="2"/>
  </rowFields>
  <pivotTableStyleInfo name="Google Sheets Pivot Table Style" showRowHeaders="1" showColHeaders="1" showLastColumn="1"/>
</pivotTableDefinition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4"/>
      <c r="E1" s="1"/>
    </row>
    <row r="2">
      <c r="A2" s="1" t="s">
        <v>3</v>
      </c>
      <c r="B2" s="2">
        <v>24.0</v>
      </c>
      <c r="C2" s="1" t="s">
        <v>4</v>
      </c>
      <c r="D2" s="4"/>
      <c r="E2" s="1" t="s">
        <v>5</v>
      </c>
    </row>
    <row r="3">
      <c r="A3" s="5" t="s">
        <v>6</v>
      </c>
      <c r="B3" s="6">
        <v>45.0</v>
      </c>
      <c r="C3" s="5" t="s">
        <v>12</v>
      </c>
      <c r="D3" s="1" t="s">
        <v>13</v>
      </c>
      <c r="E3" s="2">
        <v>30.66667</v>
      </c>
      <c r="F3">
        <f>sumif(C2:C7,"Manhattan",B2:B7)/countif(C2:C7,"Manhattan")</f>
        <v>41.75</v>
      </c>
      <c r="G3">
        <f>AVERAGEIFS(B2:B7,C2:C7,"Manhattan")</f>
        <v>41.75</v>
      </c>
    </row>
    <row r="4">
      <c r="A4" s="1" t="s">
        <v>7</v>
      </c>
      <c r="B4" s="2">
        <v>30.0</v>
      </c>
      <c r="C4" s="1" t="s">
        <v>4</v>
      </c>
      <c r="D4" s="4"/>
      <c r="E4" s="4"/>
    </row>
    <row r="5">
      <c r="A5" s="5" t="s">
        <v>9</v>
      </c>
      <c r="B5" s="6">
        <v>34.0</v>
      </c>
      <c r="C5" s="5" t="s">
        <v>12</v>
      </c>
      <c r="D5" s="4"/>
      <c r="E5" s="4"/>
    </row>
    <row r="6">
      <c r="A6" s="5" t="s">
        <v>10</v>
      </c>
      <c r="B6" s="6">
        <v>43.0</v>
      </c>
      <c r="C6" s="5" t="s">
        <v>12</v>
      </c>
      <c r="D6" s="4"/>
      <c r="E6" s="4"/>
    </row>
    <row r="7">
      <c r="A7" s="5" t="s">
        <v>11</v>
      </c>
      <c r="B7" s="6">
        <v>45.0</v>
      </c>
      <c r="C7" s="5" t="s">
        <v>12</v>
      </c>
      <c r="D7" s="4"/>
      <c r="E7" s="7"/>
    </row>
    <row r="8">
      <c r="A8" s="3" t="s">
        <v>14</v>
      </c>
      <c r="B8" s="3">
        <v>29.0</v>
      </c>
      <c r="C8" s="3" t="s">
        <v>13</v>
      </c>
    </row>
    <row r="11">
      <c r="A11" s="8" t="s">
        <v>17</v>
      </c>
      <c r="B11" s="8" t="s">
        <v>18</v>
      </c>
      <c r="C11" s="8" t="s">
        <v>19</v>
      </c>
      <c r="D11" s="8" t="s">
        <v>2</v>
      </c>
      <c r="E11" s="9" t="s">
        <v>20</v>
      </c>
      <c r="F11" s="9" t="s">
        <v>21</v>
      </c>
      <c r="G11" s="10" t="s">
        <v>2</v>
      </c>
      <c r="H11" s="10" t="s">
        <v>20</v>
      </c>
    </row>
    <row r="12">
      <c r="A12" s="11">
        <v>0.0</v>
      </c>
      <c r="B12" s="8" t="s">
        <v>3</v>
      </c>
      <c r="C12" s="11">
        <v>24.0</v>
      </c>
      <c r="D12" s="8" t="s">
        <v>4</v>
      </c>
      <c r="E12" s="12">
        <f t="shared" ref="E12:E13" si="1">(VLOOKUP(D12,$G$12:$H$16,2,0))</f>
        <v>60000</v>
      </c>
      <c r="F12" s="9">
        <v>5000.0</v>
      </c>
      <c r="G12" s="10" t="s">
        <v>4</v>
      </c>
      <c r="H12" s="13">
        <v>60000.0</v>
      </c>
    </row>
    <row r="13">
      <c r="A13" s="11">
        <v>1.0</v>
      </c>
      <c r="B13" s="8" t="s">
        <v>6</v>
      </c>
      <c r="C13" s="11">
        <v>34.0</v>
      </c>
      <c r="D13" s="8" t="s">
        <v>12</v>
      </c>
      <c r="E13" s="12">
        <f t="shared" si="1"/>
        <v>80000</v>
      </c>
      <c r="F13" s="9">
        <v>4000.0</v>
      </c>
      <c r="G13" s="10" t="s">
        <v>12</v>
      </c>
      <c r="H13" s="13">
        <v>80000.0</v>
      </c>
    </row>
    <row r="14">
      <c r="A14" s="11">
        <v>2.0</v>
      </c>
      <c r="B14" s="8" t="s">
        <v>7</v>
      </c>
      <c r="C14" s="11">
        <v>30.0</v>
      </c>
      <c r="D14" s="8" t="s">
        <v>22</v>
      </c>
      <c r="E14" s="14" t="str">
        <f>(VLOOKUP(D14,$G$12:$H$15,2,0))</f>
        <v>#N/A</v>
      </c>
      <c r="F14" s="1">
        <v>3000.0</v>
      </c>
      <c r="G14" s="10" t="s">
        <v>25</v>
      </c>
      <c r="H14" s="13">
        <v>65000.0</v>
      </c>
    </row>
    <row r="15">
      <c r="A15" s="11">
        <v>3.0</v>
      </c>
      <c r="B15" s="8" t="s">
        <v>3</v>
      </c>
      <c r="C15" s="11">
        <v>34.0</v>
      </c>
      <c r="D15" s="8" t="s">
        <v>12</v>
      </c>
      <c r="E15" s="12">
        <f t="shared" ref="E15:E17" si="2">(VLOOKUP(D15,$G$12:$H$16,2,0))</f>
        <v>80000</v>
      </c>
      <c r="F15" s="9">
        <v>4999.0</v>
      </c>
      <c r="G15" s="1" t="s">
        <v>26</v>
      </c>
      <c r="H15" s="1">
        <v>55000.0</v>
      </c>
    </row>
    <row r="16">
      <c r="A16" s="11">
        <v>4.0</v>
      </c>
      <c r="B16" s="8" t="s">
        <v>6</v>
      </c>
      <c r="C16" s="11">
        <v>34.0</v>
      </c>
      <c r="D16" s="8" t="s">
        <v>12</v>
      </c>
      <c r="E16" s="12">
        <f t="shared" si="2"/>
        <v>80000</v>
      </c>
      <c r="F16" s="9">
        <v>5999.0</v>
      </c>
      <c r="G16" s="1" t="s">
        <v>4</v>
      </c>
      <c r="H16" s="1">
        <v>50000.0</v>
      </c>
    </row>
    <row r="17">
      <c r="A17" s="11">
        <v>5.0</v>
      </c>
      <c r="B17" s="8" t="s">
        <v>7</v>
      </c>
      <c r="C17" s="11">
        <v>20.0</v>
      </c>
      <c r="D17" s="8" t="s">
        <v>12</v>
      </c>
      <c r="E17" s="12">
        <f t="shared" si="2"/>
        <v>80000</v>
      </c>
      <c r="F17" s="9">
        <v>43333.0</v>
      </c>
      <c r="G17" s="4"/>
      <c r="H17" s="4"/>
    </row>
    <row r="18">
      <c r="A18" s="3">
        <v>6.0</v>
      </c>
      <c r="B18" s="3" t="s">
        <v>14</v>
      </c>
      <c r="C18" s="3">
        <v>23.0</v>
      </c>
      <c r="D18" s="3" t="s">
        <v>22</v>
      </c>
      <c r="E18" s="14" t="str">
        <f t="shared" ref="E18:E19" si="3">(VLOOKUP(D18,$G$12:$H$15,2,0))</f>
        <v>#N/A</v>
      </c>
      <c r="F18" s="3">
        <v>4333.0</v>
      </c>
    </row>
    <row r="19">
      <c r="A19" s="3">
        <v>7.0</v>
      </c>
      <c r="B19" t="str">
        <f>C19</f>
        <v>#N/A</v>
      </c>
      <c r="C19" t="str">
        <f>E18</f>
        <v>#N/A</v>
      </c>
      <c r="D19" s="3" t="str">
        <f>G15</f>
        <v>Long Island</v>
      </c>
      <c r="E19" s="14">
        <f t="shared" si="3"/>
        <v>55000</v>
      </c>
      <c r="F19" s="3" t="s">
        <v>27</v>
      </c>
    </row>
    <row r="21">
      <c r="C21" t="str">
        <f>MEDIAN(C12:C19)</f>
        <v>#N/A</v>
      </c>
      <c r="E21" t="str">
        <f>AVERAGE(E12:E18)</f>
        <v>#N/A</v>
      </c>
    </row>
    <row r="24">
      <c r="A24" s="17" t="s">
        <v>17</v>
      </c>
      <c r="B24" s="17" t="s">
        <v>28</v>
      </c>
      <c r="C24" s="17" t="s">
        <v>19</v>
      </c>
      <c r="D24" s="17" t="s">
        <v>2</v>
      </c>
      <c r="E24" s="9" t="s">
        <v>20</v>
      </c>
      <c r="F24" s="9" t="s">
        <v>21</v>
      </c>
      <c r="G24" s="3" t="s">
        <v>29</v>
      </c>
    </row>
    <row r="25">
      <c r="A25" s="18">
        <v>0.0</v>
      </c>
      <c r="B25" s="17" t="s">
        <v>3</v>
      </c>
      <c r="C25" s="18">
        <v>24.0</v>
      </c>
      <c r="D25" s="17" t="s">
        <v>4</v>
      </c>
      <c r="E25" s="12">
        <f t="shared" ref="E25:E29" si="4">(VLOOKUP(D25,$G$12:$H$15,2,0))</f>
        <v>60000</v>
      </c>
      <c r="F25" s="9">
        <v>5000.0</v>
      </c>
      <c r="G25" t="b">
        <f t="shared" ref="G25:G29" si="5">F25&gt;4000</f>
        <v>1</v>
      </c>
    </row>
    <row r="26">
      <c r="A26" s="18">
        <v>1.0</v>
      </c>
      <c r="B26" s="17" t="s">
        <v>6</v>
      </c>
      <c r="C26" s="18">
        <v>34.0</v>
      </c>
      <c r="D26" s="17" t="s">
        <v>12</v>
      </c>
      <c r="E26" s="12">
        <f t="shared" si="4"/>
        <v>80000</v>
      </c>
      <c r="F26" s="9">
        <v>4000.0</v>
      </c>
      <c r="G26" t="b">
        <f t="shared" si="5"/>
        <v>0</v>
      </c>
    </row>
    <row r="27">
      <c r="A27" s="18">
        <v>3.0</v>
      </c>
      <c r="B27" s="17" t="s">
        <v>9</v>
      </c>
      <c r="C27" s="18">
        <v>34.0</v>
      </c>
      <c r="D27" s="17" t="s">
        <v>12</v>
      </c>
      <c r="E27" s="12">
        <f t="shared" si="4"/>
        <v>80000</v>
      </c>
      <c r="F27" s="9">
        <v>4999.0</v>
      </c>
      <c r="G27" t="b">
        <f t="shared" si="5"/>
        <v>1</v>
      </c>
    </row>
    <row r="28">
      <c r="A28" s="18">
        <v>4.0</v>
      </c>
      <c r="B28" s="17" t="s">
        <v>10</v>
      </c>
      <c r="C28" s="18">
        <v>34.0</v>
      </c>
      <c r="D28" s="17" t="s">
        <v>12</v>
      </c>
      <c r="E28" s="12">
        <f t="shared" si="4"/>
        <v>80000</v>
      </c>
      <c r="F28" s="9">
        <v>5999.0</v>
      </c>
      <c r="G28" t="b">
        <f t="shared" si="5"/>
        <v>1</v>
      </c>
    </row>
    <row r="29">
      <c r="A29" s="18">
        <v>5.0</v>
      </c>
      <c r="B29" s="17" t="s">
        <v>11</v>
      </c>
      <c r="C29" s="18">
        <v>20.0</v>
      </c>
      <c r="D29" s="17" t="s">
        <v>12</v>
      </c>
      <c r="E29" s="12">
        <f t="shared" si="4"/>
        <v>80000</v>
      </c>
      <c r="F29" s="9">
        <v>43333.0</v>
      </c>
      <c r="G29" t="b">
        <f t="shared" si="5"/>
        <v>1</v>
      </c>
    </row>
  </sheetData>
  <autoFilter ref="$A$24:$G$2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/>
    </row>
    <row r="2">
      <c r="A2" s="3"/>
    </row>
    <row r="3">
      <c r="A3" s="3" t="s">
        <v>3</v>
      </c>
      <c r="B3" s="3">
        <v>3.0</v>
      </c>
    </row>
    <row r="4">
      <c r="A4" s="3" t="s">
        <v>6</v>
      </c>
      <c r="B4" s="3">
        <v>6.0</v>
      </c>
    </row>
    <row r="5">
      <c r="A5" s="3" t="s">
        <v>7</v>
      </c>
      <c r="B5" s="3">
        <v>9.0</v>
      </c>
    </row>
    <row r="6">
      <c r="A6" s="3" t="s">
        <v>8</v>
      </c>
      <c r="B6">
        <f>SUM(B3:B5)</f>
        <v>18</v>
      </c>
    </row>
    <row r="8">
      <c r="A8" s="3" t="s">
        <v>9</v>
      </c>
      <c r="B8" s="3">
        <v>7.0</v>
      </c>
    </row>
    <row r="9">
      <c r="A9" s="3" t="s">
        <v>10</v>
      </c>
      <c r="B9" s="3">
        <v>9.0</v>
      </c>
    </row>
    <row r="10">
      <c r="A10" s="3" t="s">
        <v>11</v>
      </c>
      <c r="B10" s="3">
        <v>3.0</v>
      </c>
    </row>
    <row r="11">
      <c r="A11" s="3" t="s">
        <v>8</v>
      </c>
      <c r="B11">
        <f>SUM(B8:B10)</f>
        <v>19</v>
      </c>
    </row>
    <row r="13">
      <c r="A13" s="3" t="s">
        <v>14</v>
      </c>
      <c r="B13" s="3">
        <v>11.0</v>
      </c>
    </row>
    <row r="14">
      <c r="A14" s="3" t="s">
        <v>15</v>
      </c>
      <c r="B14" s="3">
        <v>56.0</v>
      </c>
    </row>
    <row r="15">
      <c r="A15" s="3" t="s">
        <v>16</v>
      </c>
      <c r="B15" s="3">
        <v>8.0</v>
      </c>
    </row>
    <row r="16">
      <c r="A16" s="3" t="s">
        <v>8</v>
      </c>
      <c r="B16">
        <f>sum(B13:B15)</f>
        <v>75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/>
    <row r="2"/>
    <row r="3"/>
    <row r="4"/>
    <row r="5"/>
    <row r="6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5" t="s">
        <v>2</v>
      </c>
      <c r="B1" s="15" t="s">
        <v>20</v>
      </c>
    </row>
    <row r="2">
      <c r="A2" s="15" t="s">
        <v>4</v>
      </c>
      <c r="B2" s="16">
        <v>60000.0</v>
      </c>
    </row>
    <row r="3">
      <c r="A3" s="15" t="s">
        <v>12</v>
      </c>
      <c r="B3" s="16">
        <v>80000.0</v>
      </c>
    </row>
    <row r="4">
      <c r="A4" s="15" t="s">
        <v>25</v>
      </c>
      <c r="B4" s="16">
        <v>65000.0</v>
      </c>
    </row>
    <row r="5">
      <c r="A5" s="15" t="s">
        <v>26</v>
      </c>
      <c r="B5" s="16">
        <v>55000.0</v>
      </c>
    </row>
    <row r="6">
      <c r="A6" s="15" t="s">
        <v>4</v>
      </c>
      <c r="B6" s="16">
        <v>50000.0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/>
    <row r="2"/>
    <row r="3"/>
    <row r="4"/>
    <row r="5"/>
    <row r="6"/>
    <row r="7"/>
    <row r="8"/>
    <row r="9"/>
  </sheetData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</sheetData>
  <drawing r:id="rId2"/>
</worksheet>
</file>