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.sharepoint.com/sites/MCU-staff-hub/Shared Documents/Marketing &amp; Recruitment Shared/Marketing and Recruitment Monthly Data Spreadsheet/"/>
    </mc:Choice>
  </mc:AlternateContent>
  <xr:revisionPtr revIDLastSave="0" documentId="8_{83E996CB-EC9C-4158-9F1D-B6A288987EE5}" xr6:coauthVersionLast="47" xr6:coauthVersionMax="47" xr10:uidLastSave="{00000000-0000-0000-0000-000000000000}"/>
  <bookViews>
    <workbookView xWindow="0" yWindow="500" windowWidth="38400" windowHeight="19400" firstSheet="3" activeTab="3" xr2:uid="{E17D62E1-9A0B-4C4C-B795-9DF33565BD99}"/>
  </bookViews>
  <sheets>
    <sheet name="BUS" sheetId="8" r:id="rId1"/>
    <sheet name="DAB" sheetId="1" r:id="rId2"/>
    <sheet name="FASS" sheetId="3" r:id="rId3"/>
    <sheet name="FEIT" sheetId="4" r:id="rId4"/>
    <sheet name="HEA GSH" sheetId="5" r:id="rId5"/>
    <sheet name="LAW" sheetId="6" r:id="rId6"/>
    <sheet name="SCI" sheetId="7" r:id="rId7"/>
    <sheet name="TD" sheetId="9" r:id="rId8"/>
    <sheet name="OPEN" sheetId="10" r:id="rId9"/>
    <sheet name="PLUS UTS" sheetId="11" r:id="rId10"/>
    <sheet name="INT" sheetId="12" r:id="rId11"/>
    <sheet name="PG AUT 24" sheetId="13" r:id="rId12"/>
    <sheet name="Drop down options" sheetId="2" state="hidden" r:id="rId13"/>
  </sheets>
  <definedNames>
    <definedName name="_xlnm._FilterDatabase" localSheetId="0" hidden="1">BUS!$A$1:$J$46</definedName>
    <definedName name="_xlnm._FilterDatabase" localSheetId="3" hidden="1">FEIT!$A$1:$J$45</definedName>
    <definedName name="_xlnm._FilterDatabase" localSheetId="4" hidden="1">'HEA GSH'!$A$1:$J$42</definedName>
    <definedName name="_xlnm._FilterDatabase" localSheetId="11" hidden="1">'PG AUT 24'!$A$1:$I$28</definedName>
    <definedName name="_xlnm._FilterDatabase" localSheetId="9" hidden="1">'PLUS UTS'!$A$1:$J$43</definedName>
    <definedName name="_xlnm._FilterDatabase" localSheetId="6" hidden="1">SCI!$A$1:$J$43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E2" i="8"/>
  <c r="D5" i="9"/>
  <c r="E19" i="8"/>
  <c r="F8" i="6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9" i="8"/>
  <c r="E10" i="8"/>
  <c r="E11" i="8"/>
  <c r="E12" i="8"/>
  <c r="E13" i="8"/>
  <c r="E14" i="8"/>
  <c r="E15" i="8"/>
  <c r="E16" i="8"/>
  <c r="E17" i="8"/>
  <c r="E18" i="8"/>
  <c r="E20" i="8"/>
  <c r="E5" i="8"/>
  <c r="E6" i="8"/>
  <c r="E7" i="8"/>
  <c r="E8" i="8"/>
  <c r="E3" i="8"/>
  <c r="E4" i="8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2" i="4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9" i="5"/>
  <c r="E10" i="5"/>
  <c r="E11" i="5"/>
  <c r="E12" i="5"/>
  <c r="E13" i="5"/>
  <c r="E14" i="5"/>
  <c r="E3" i="5"/>
  <c r="E4" i="5"/>
  <c r="E5" i="5"/>
  <c r="E6" i="5"/>
  <c r="E7" i="5"/>
  <c r="E8" i="5"/>
  <c r="E2" i="5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5" i="6"/>
  <c r="E6" i="6"/>
  <c r="E3" i="6"/>
  <c r="E4" i="6"/>
  <c r="E2" i="6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2" i="9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" i="13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15" i="11"/>
  <c r="E3" i="11"/>
  <c r="E4" i="11"/>
  <c r="E5" i="11"/>
  <c r="E6" i="11"/>
  <c r="E7" i="11"/>
  <c r="E8" i="11"/>
  <c r="E9" i="11"/>
  <c r="E10" i="11"/>
  <c r="E11" i="11"/>
  <c r="E12" i="11"/>
  <c r="E13" i="11"/>
  <c r="E14" i="11"/>
  <c r="E2" i="1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2" i="10"/>
  <c r="F28" i="13"/>
  <c r="F27" i="13"/>
  <c r="F26" i="13" l="1"/>
  <c r="F23" i="13"/>
  <c r="F22" i="13"/>
  <c r="F21" i="13"/>
  <c r="F20" i="13"/>
  <c r="F19" i="13"/>
  <c r="F18" i="13"/>
  <c r="F17" i="13"/>
  <c r="F16" i="13"/>
  <c r="F15" i="13"/>
  <c r="F14" i="13"/>
  <c r="F13" i="13"/>
  <c r="F8" i="13"/>
  <c r="F7" i="13"/>
  <c r="F6" i="11" l="1"/>
  <c r="F3" i="8"/>
  <c r="F4" i="8"/>
  <c r="F9" i="4"/>
  <c r="F10" i="4"/>
  <c r="F11" i="4" l="1"/>
  <c r="F4" i="11"/>
  <c r="F3" i="5"/>
  <c r="F5" i="4"/>
  <c r="F5" i="8"/>
  <c r="F43" i="11" l="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5" i="11"/>
  <c r="F3" i="11"/>
  <c r="F2" i="11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9" i="10"/>
  <c r="F8" i="10"/>
  <c r="F7" i="10"/>
  <c r="F6" i="10"/>
  <c r="F5" i="10"/>
  <c r="F4" i="10"/>
  <c r="F11" i="10"/>
  <c r="F3" i="10"/>
  <c r="F10" i="10"/>
  <c r="F2" i="10"/>
  <c r="E38" i="12"/>
  <c r="F38" i="12" s="1"/>
  <c r="E37" i="12"/>
  <c r="F37" i="12" s="1"/>
  <c r="E36" i="12"/>
  <c r="F36" i="12" s="1"/>
  <c r="E35" i="12"/>
  <c r="F35" i="12" s="1"/>
  <c r="E34" i="12"/>
  <c r="F34" i="12" s="1"/>
  <c r="E33" i="12"/>
  <c r="F33" i="12" s="1"/>
  <c r="E32" i="12"/>
  <c r="F32" i="12" s="1"/>
  <c r="E31" i="12"/>
  <c r="F31" i="12" s="1"/>
  <c r="E30" i="12"/>
  <c r="F30" i="12" s="1"/>
  <c r="E29" i="12"/>
  <c r="F29" i="12" s="1"/>
  <c r="E28" i="12"/>
  <c r="F28" i="12" s="1"/>
  <c r="E27" i="12"/>
  <c r="F27" i="12" s="1"/>
  <c r="E26" i="12"/>
  <c r="F26" i="12" s="1"/>
  <c r="E25" i="12"/>
  <c r="F25" i="12" s="1"/>
  <c r="E24" i="12"/>
  <c r="F24" i="12" s="1"/>
  <c r="E23" i="12"/>
  <c r="F23" i="12" s="1"/>
  <c r="E22" i="12"/>
  <c r="F22" i="12" s="1"/>
  <c r="E21" i="12"/>
  <c r="F21" i="12" s="1"/>
  <c r="E20" i="12"/>
  <c r="F20" i="12" s="1"/>
  <c r="E19" i="12"/>
  <c r="F19" i="12" s="1"/>
  <c r="E18" i="12"/>
  <c r="F18" i="12" s="1"/>
  <c r="E17" i="12"/>
  <c r="F17" i="12" s="1"/>
  <c r="E16" i="12"/>
  <c r="F16" i="12" s="1"/>
  <c r="E15" i="12"/>
  <c r="F15" i="12" s="1"/>
  <c r="E14" i="12"/>
  <c r="F14" i="12" s="1"/>
  <c r="E13" i="12"/>
  <c r="F13" i="12" s="1"/>
  <c r="E12" i="12"/>
  <c r="F12" i="12" s="1"/>
  <c r="E11" i="12"/>
  <c r="F11" i="12" s="1"/>
  <c r="E10" i="12"/>
  <c r="F10" i="12" s="1"/>
  <c r="E9" i="12"/>
  <c r="F9" i="12" s="1"/>
  <c r="E7" i="12"/>
  <c r="F7" i="12" s="1"/>
  <c r="E5" i="12"/>
  <c r="F5" i="12" s="1"/>
  <c r="E4" i="12"/>
  <c r="F4" i="12" s="1"/>
  <c r="E3" i="12"/>
  <c r="F3" i="12" s="1"/>
  <c r="E2" i="12"/>
  <c r="F2" i="12" s="1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2" i="7"/>
  <c r="F5" i="7"/>
  <c r="F4" i="7"/>
  <c r="F3" i="7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7" i="6"/>
  <c r="F6" i="6"/>
  <c r="F5" i="6"/>
  <c r="F4" i="6"/>
  <c r="F3" i="6"/>
  <c r="F2" i="6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2" i="5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8" i="4"/>
  <c r="F7" i="4"/>
  <c r="F6" i="4"/>
  <c r="F4" i="4"/>
  <c r="F3" i="4"/>
  <c r="F2" i="4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</calcChain>
</file>

<file path=xl/sharedStrings.xml><?xml version="1.0" encoding="utf-8"?>
<sst xmlns="http://schemas.openxmlformats.org/spreadsheetml/2006/main" count="1114" uniqueCount="181">
  <si>
    <t>Campaign</t>
  </si>
  <si>
    <t>Segment</t>
  </si>
  <si>
    <t>Agency/In-house</t>
  </si>
  <si>
    <t xml:space="preserve">Total budget </t>
  </si>
  <si>
    <t>fee's</t>
  </si>
  <si>
    <t>Media spend</t>
  </si>
  <si>
    <t>Start date</t>
  </si>
  <si>
    <t>End date</t>
  </si>
  <si>
    <t>Status</t>
  </si>
  <si>
    <t>Notes</t>
  </si>
  <si>
    <t>BUS PG always on</t>
  </si>
  <si>
    <t>PG</t>
  </si>
  <si>
    <t>BENEDICTUS</t>
  </si>
  <si>
    <t>March</t>
  </si>
  <si>
    <t>July</t>
  </si>
  <si>
    <t>Booked</t>
  </si>
  <si>
    <t>BUS EMBA GDN</t>
  </si>
  <si>
    <t>IN-HOUSE</t>
  </si>
  <si>
    <t>BUS EMBA Native GDN</t>
  </si>
  <si>
    <t xml:space="preserve">May </t>
  </si>
  <si>
    <t>June</t>
  </si>
  <si>
    <t>BUS EMBA Adwords</t>
  </si>
  <si>
    <t>BUS PG Spring 2023</t>
  </si>
  <si>
    <t>BENCH</t>
  </si>
  <si>
    <t>April</t>
  </si>
  <si>
    <t>BUS PG Autum 2024</t>
  </si>
  <si>
    <t>Oct</t>
  </si>
  <si>
    <t>Dec</t>
  </si>
  <si>
    <t>Includes $20k surplus funds from previous campaigns</t>
  </si>
  <si>
    <t>BUS Beh Eco SFL boosts</t>
  </si>
  <si>
    <t>Nov</t>
  </si>
  <si>
    <t>Doing a boost every few weeks - some already complete with more remaining</t>
  </si>
  <si>
    <t>BUS PG Spring 2023 FAQs Webinar</t>
  </si>
  <si>
    <t>BUS PG Spring 2023 MBA options Webinar</t>
  </si>
  <si>
    <t>BUS PG Aut 2024 FAQs Webinar</t>
  </si>
  <si>
    <t>BUS PG Aut 2024 MBA Webinar</t>
  </si>
  <si>
    <t>BUS PG Aut 2024 CSP for NFP&amp;SE</t>
  </si>
  <si>
    <t>LinkedIn</t>
  </si>
  <si>
    <t>BUS PG Aut 2024 GC AI in Finance</t>
  </si>
  <si>
    <t>GDN</t>
  </si>
  <si>
    <t>LinkedIn, IG</t>
  </si>
  <si>
    <t>Bachelor of Business 1st Preference Boost</t>
  </si>
  <si>
    <t>UG</t>
  </si>
  <si>
    <t>LinkedIn Thought leadership sponsored post</t>
  </si>
  <si>
    <t>Bachelor of Business Testimonial video boost</t>
  </si>
  <si>
    <t>BUS PG Aut 2024 Lead Generation - Meta</t>
  </si>
  <si>
    <t>Jan</t>
  </si>
  <si>
    <t>DAB PG Always on</t>
  </si>
  <si>
    <t>May</t>
  </si>
  <si>
    <t>DAB PG webinars Spring</t>
  </si>
  <si>
    <t xml:space="preserve">DAB - Liinkedin PG </t>
  </si>
  <si>
    <t>DAB- PG Always on</t>
  </si>
  <si>
    <t>Sept</t>
  </si>
  <si>
    <t>DAB _ PG courses</t>
  </si>
  <si>
    <t>FASS PG always on</t>
  </si>
  <si>
    <t>PG spring webinars</t>
  </si>
  <si>
    <t>PG spring Apply Now</t>
  </si>
  <si>
    <t>UG awareness</t>
  </si>
  <si>
    <t>Sep</t>
  </si>
  <si>
    <t>Masters of Teaching</t>
  </si>
  <si>
    <t>PG Autumn webinars</t>
  </si>
  <si>
    <t>PG Autumn awareness</t>
  </si>
  <si>
    <t>UG Webinars IT</t>
  </si>
  <si>
    <t>UG Webinars Eng</t>
  </si>
  <si>
    <t>PG Central</t>
  </si>
  <si>
    <t>Programs and Scholarships</t>
  </si>
  <si>
    <t>FEIT UG Webinars</t>
  </si>
  <si>
    <t xml:space="preserve">FEIT - Tech Fest </t>
  </si>
  <si>
    <t>OTHER</t>
  </si>
  <si>
    <t>FEIT - School of Electrical and Data Engineering (SEDE)</t>
  </si>
  <si>
    <t>Aug</t>
  </si>
  <si>
    <t>ALA Masters of Animation and Visualisation</t>
  </si>
  <si>
    <t>Feb</t>
  </si>
  <si>
    <t>Run from the ALA Marketing budget. Campaign live from 11 Aug - 30 Nov (Burst 1), and 8 Jan - 2 Feb (Burst 2)</t>
  </si>
  <si>
    <t>FEIT PG Autumn 2024 Recruitment</t>
  </si>
  <si>
    <t>UG FEIT Awareness</t>
  </si>
  <si>
    <t>November</t>
  </si>
  <si>
    <t>UG FEIT Retargeting</t>
  </si>
  <si>
    <t>August</t>
  </si>
  <si>
    <t>UG AI Priority Search</t>
  </si>
  <si>
    <t>September</t>
  </si>
  <si>
    <t>UG Renewable Energy Search</t>
  </si>
  <si>
    <t>UG IDeA Cadetship</t>
  </si>
  <si>
    <t>Planned</t>
  </si>
  <si>
    <t>Spend has been allocated to social</t>
  </si>
  <si>
    <t>PG Cybersecurity Burst 1</t>
  </si>
  <si>
    <t>PG Cybersecurity Burst 2</t>
  </si>
  <si>
    <t>October</t>
  </si>
  <si>
    <t>December</t>
  </si>
  <si>
    <t>Additional $5k added ($5k student recruitment, $5k industry recruitment b2b)</t>
  </si>
  <si>
    <t>PG always on HEA</t>
  </si>
  <si>
    <t>PG always on GSH</t>
  </si>
  <si>
    <t>PG Info Sessions - Exercise Physiology</t>
  </si>
  <si>
    <t>PG Info Sessions - Autumn 24 Recruitment</t>
  </si>
  <si>
    <t>PG Palliative Care Webinar</t>
  </si>
  <si>
    <t>PG Adwords Autumn</t>
  </si>
  <si>
    <t>PG adwords Clinical ex Physio</t>
  </si>
  <si>
    <t>PG Orthoptics</t>
  </si>
  <si>
    <t>PG Pharmacy</t>
  </si>
  <si>
    <t>PG Good Manufacturing Practice Autumn</t>
  </si>
  <si>
    <t>PG Good Manufacturing Practice Spring</t>
  </si>
  <si>
    <t>PG Diabetes</t>
  </si>
  <si>
    <t xml:space="preserve">PG Palliative Care  </t>
  </si>
  <si>
    <t>PG High performance sport autumn</t>
  </si>
  <si>
    <t>PG High performance sport spring</t>
  </si>
  <si>
    <t>UG Public Health</t>
  </si>
  <si>
    <t>Feb '24</t>
  </si>
  <si>
    <t>Live</t>
  </si>
  <si>
    <t>LAW PG Always On</t>
  </si>
  <si>
    <t>Grad cert employment law</t>
  </si>
  <si>
    <t>$20K of this was pre-billed from 2022</t>
  </si>
  <si>
    <t>PG | Autumn 2023</t>
  </si>
  <si>
    <t>PG Juris Doctor</t>
  </si>
  <si>
    <t xml:space="preserve">Oct </t>
  </si>
  <si>
    <t>This was charged to New Business - this wasn't law faculty / law marketing budget</t>
  </si>
  <si>
    <t>LinkedIn GCELP</t>
  </si>
  <si>
    <t>PG | Spring 2023</t>
  </si>
  <si>
    <t>LAW Juris Doctor</t>
  </si>
  <si>
    <t>UTS SCI - Jan and Feb recruiment 2023</t>
  </si>
  <si>
    <t>PG Always On</t>
  </si>
  <si>
    <t xml:space="preserve">UTS SCI - H2 2023 PG </t>
  </si>
  <si>
    <t>UTS SCI - H2 2023 UG</t>
  </si>
  <si>
    <t>UTS SCI Always on PG</t>
  </si>
  <si>
    <t>UTS SCI Always on UG (Priority courses)</t>
  </si>
  <si>
    <t>UTS SCI SFL (CSARM)</t>
  </si>
  <si>
    <t>OPEN</t>
  </si>
  <si>
    <t>UTS SCI - Jan Feb- top up PG</t>
  </si>
  <si>
    <t>UTS - TD School Innovation short courses</t>
  </si>
  <si>
    <t>TD School Master of Data Science and Innovation Spring</t>
  </si>
  <si>
    <t>TD School - MCISI 2023 Recruitment Campaign (Spring Burst)</t>
  </si>
  <si>
    <t>TD School - Master of Data Science and Innovation</t>
  </si>
  <si>
    <t>UTS Open Paid Search</t>
  </si>
  <si>
    <t>EOFY Sale</t>
  </si>
  <si>
    <t>Jun</t>
  </si>
  <si>
    <t>UTS Open - Blog Content Promotion</t>
  </si>
  <si>
    <t>Faculty Support: DAB Infrastructure Delivery</t>
  </si>
  <si>
    <t>Jul</t>
  </si>
  <si>
    <t>Faculty Support: Movement &amp; Place</t>
  </si>
  <si>
    <t>Faculty Support: Fashion Sustainability</t>
  </si>
  <si>
    <t>Faculty Support: Genetic Counselling (Free Course/Bootcamp)</t>
  </si>
  <si>
    <t>Faculty Support: Law courses Q4 2023</t>
  </si>
  <si>
    <t>UTS Open Topic Campaign</t>
  </si>
  <si>
    <t>Black Friday Sale</t>
  </si>
  <si>
    <t>HE Micro Pilot - Digital Engineering</t>
  </si>
  <si>
    <t>Infrastructure Webinar Amplification</t>
  </si>
  <si>
    <t>PLUS UTS</t>
  </si>
  <si>
    <t>NETM: Vitex - May/Sept intakes</t>
  </si>
  <si>
    <t>Mar</t>
  </si>
  <si>
    <t>Webinar Registration Promotion</t>
  </si>
  <si>
    <t>Webinar Registration Promotion (IPPG)</t>
  </si>
  <si>
    <t>Webinar Content Amplification</t>
  </si>
  <si>
    <t>Plus UTS - Blog Content Promotion</t>
  </si>
  <si>
    <t>NETM: Vitex - Jan Campaign</t>
  </si>
  <si>
    <t>Microsoft - Phase 2</t>
  </si>
  <si>
    <t>NETM: Fundamentals of IP Law - Lead Gen 2023</t>
  </si>
  <si>
    <t>Apr</t>
  </si>
  <si>
    <t>NETM: Siemens - Lead Gen 2023/24</t>
  </si>
  <si>
    <t>NETM Applied Robotics Lead Gen 2023</t>
  </si>
  <si>
    <t>NETM Statistical Process Control Lead Gen 23/24</t>
  </si>
  <si>
    <t>NETM: Cobots</t>
  </si>
  <si>
    <t>NETM Supply Chain Ethics Lead Gen 23/24</t>
  </si>
  <si>
    <t>Evergreen/Always-On (China, Indonesia, Vietnam) - SEARCH AND SOCIAL</t>
  </si>
  <si>
    <t>INTERNATIONAL</t>
  </si>
  <si>
    <t>Joint UTS College marketing (budget here excludes UTS College spend)</t>
  </si>
  <si>
    <t>UTS Rankings Campaign</t>
  </si>
  <si>
    <t>$40,000 contributed by DVCI</t>
  </si>
  <si>
    <t>India B2B Event "Cricket, Collaboration and Commonwealth"</t>
  </si>
  <si>
    <t>India Open Days - 2 events</t>
  </si>
  <si>
    <t>Melbourne Open Day</t>
  </si>
  <si>
    <t>SEA Open Days (March and April) - 6 events</t>
  </si>
  <si>
    <t>Diversification Campaign by STUDY AREA (Computer SCI, Design, Forensic SCI)</t>
  </si>
  <si>
    <t>Meta Lead Gen - Virtual Tour (Gated Content)</t>
  </si>
  <si>
    <t>Employability Campaign</t>
  </si>
  <si>
    <t>LIVE</t>
  </si>
  <si>
    <t>Conversion/Retargeting Campaigns (March and November)</t>
  </si>
  <si>
    <t>Brand Campaign Round 2 (Where Creativity Meets Technology)</t>
  </si>
  <si>
    <t>Discover Campaign (China only)</t>
  </si>
  <si>
    <t>managed by ThinkChina, funded by MCU</t>
  </si>
  <si>
    <t>PG Master Clinical Psychology</t>
  </si>
  <si>
    <t>Fee's</t>
  </si>
  <si>
    <t>LOUDER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</si>
</sst>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1C1E21"/>
      <name val="Calibri"/>
      <family val="2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4" fontId="0" fillId="0" borderId="0" xfId="1" applyFont="1" applyBorder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44" fontId="3" fillId="2" borderId="0" xfId="1" applyFont="1" applyFill="1" applyBorder="1" applyAlignment="1">
      <alignment horizontal="center" vertical="center"/>
    </xf>
    <xf numFmtId="0" fontId="4" fillId="2" borderId="0" xfId="0" applyFont="1" applyFill="1"/>
    <xf numFmtId="10" fontId="0" fillId="0" borderId="0" xfId="0" applyNumberFormat="1"/>
    <xf numFmtId="9" fontId="3" fillId="2" borderId="0" xfId="2" applyFont="1" applyFill="1" applyBorder="1" applyAlignment="1">
      <alignment horizontal="center" vertical="center"/>
    </xf>
    <xf numFmtId="9" fontId="0" fillId="0" borderId="0" xfId="2" applyFont="1" applyBorder="1"/>
    <xf numFmtId="16" fontId="0" fillId="0" borderId="0" xfId="0" applyNumberFormat="1"/>
    <xf numFmtId="0" fontId="5" fillId="0" borderId="0" xfId="0" applyFont="1"/>
    <xf numFmtId="6" fontId="0" fillId="0" borderId="0" xfId="1" applyNumberFormat="1" applyFont="1" applyBorder="1"/>
    <xf numFmtId="9" fontId="6" fillId="0" borderId="0" xfId="0" applyNumberFormat="1" applyFont="1"/>
    <xf numFmtId="0" fontId="0" fillId="0" borderId="0" xfId="0" applyAlignment="1">
      <alignment horizontal="left"/>
    </xf>
    <xf numFmtId="0" fontId="7" fillId="0" borderId="1" xfId="0" applyFont="1" applyBorder="1" applyAlignment="1">
      <alignment readingOrder="1"/>
    </xf>
    <xf numFmtId="0" fontId="8" fillId="0" borderId="2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44" fontId="0" fillId="0" borderId="0" xfId="1" applyFont="1" applyFill="1" applyBorder="1"/>
    <xf numFmtId="9" fontId="0" fillId="0" borderId="0" xfId="2" applyFont="1" applyFill="1" applyBorder="1"/>
    <xf numFmtId="44" fontId="0" fillId="0" borderId="0" xfId="1" applyFont="1" applyFill="1"/>
    <xf numFmtId="8" fontId="0" fillId="0" borderId="0" xfId="1" applyNumberFormat="1" applyFont="1" applyFill="1" applyBorder="1"/>
    <xf numFmtId="0" fontId="9" fillId="0" borderId="0" xfId="0" applyFont="1"/>
    <xf numFmtId="6" fontId="9" fillId="0" borderId="0" xfId="1" applyNumberFormat="1" applyFont="1" applyBorder="1"/>
    <xf numFmtId="9" fontId="9" fillId="0" borderId="0" xfId="2" applyFont="1" applyBorder="1"/>
    <xf numFmtId="44" fontId="9" fillId="0" borderId="0" xfId="1" applyFont="1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102F-1A20-8B46-9454-6557FCA269E9}">
  <sheetPr codeName="Sheet8"/>
  <dimension ref="A1:J46"/>
  <sheetViews>
    <sheetView topLeftCell="A11" workbookViewId="0">
      <selection activeCell="F2" sqref="F2"/>
    </sheetView>
  </sheetViews>
  <sheetFormatPr defaultColWidth="11" defaultRowHeight="15.95"/>
  <cols>
    <col min="1" max="1" width="36" bestFit="1" customWidth="1"/>
    <col min="2" max="2" width="13.5" customWidth="1"/>
    <col min="3" max="3" width="21.5" customWidth="1"/>
    <col min="4" max="4" width="17.875" style="2" customWidth="1"/>
    <col min="5" max="5" width="14.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 s="2">
        <v>15000</v>
      </c>
      <c r="E2" s="9">
        <f>IF(C2="BENCH",0.24,IF(OR(C2="BENEDICTUS",C2="LOUDER"),0.15,0))</f>
        <v>0.15</v>
      </c>
      <c r="F2" s="2">
        <f>D2-(D2*E2)</f>
        <v>12750</v>
      </c>
      <c r="G2" t="s">
        <v>13</v>
      </c>
      <c r="H2" t="s">
        <v>14</v>
      </c>
      <c r="I2" t="s">
        <v>15</v>
      </c>
    </row>
    <row r="3" spans="1:10">
      <c r="A3" t="s">
        <v>16</v>
      </c>
      <c r="B3" t="s">
        <v>11</v>
      </c>
      <c r="C3" t="s">
        <v>17</v>
      </c>
      <c r="D3" s="2">
        <v>1500</v>
      </c>
      <c r="E3" s="9">
        <f t="shared" ref="E3:E46" si="0">IF(C3="BENCH",0.24,IF(OR(C3="BENEDICTUS",C3="LOUDER"),0.15,0))</f>
        <v>0</v>
      </c>
      <c r="F3" s="2">
        <f t="shared" ref="F3:F4" si="1">D3-(D3*E3)</f>
        <v>1500</v>
      </c>
      <c r="G3" s="10" t="s">
        <v>13</v>
      </c>
      <c r="H3" s="10" t="s">
        <v>13</v>
      </c>
      <c r="I3" t="s">
        <v>15</v>
      </c>
    </row>
    <row r="4" spans="1:10">
      <c r="A4" t="s">
        <v>18</v>
      </c>
      <c r="B4" t="s">
        <v>11</v>
      </c>
      <c r="C4" t="s">
        <v>17</v>
      </c>
      <c r="D4" s="2">
        <v>5000</v>
      </c>
      <c r="E4" s="9">
        <f t="shared" si="0"/>
        <v>0</v>
      </c>
      <c r="F4" s="2">
        <f t="shared" si="1"/>
        <v>5000</v>
      </c>
      <c r="G4" s="10" t="s">
        <v>19</v>
      </c>
      <c r="H4" s="10" t="s">
        <v>20</v>
      </c>
      <c r="I4" t="s">
        <v>15</v>
      </c>
    </row>
    <row r="5" spans="1:10">
      <c r="A5" t="s">
        <v>21</v>
      </c>
      <c r="B5" t="s">
        <v>11</v>
      </c>
      <c r="C5" t="s">
        <v>12</v>
      </c>
      <c r="D5" s="2">
        <v>5000</v>
      </c>
      <c r="E5" s="9">
        <f t="shared" si="0"/>
        <v>0.15</v>
      </c>
      <c r="F5" s="2">
        <f>D5-(D5*E5)</f>
        <v>4250</v>
      </c>
      <c r="G5" s="10" t="s">
        <v>19</v>
      </c>
      <c r="H5" s="10" t="s">
        <v>20</v>
      </c>
      <c r="I5" t="s">
        <v>15</v>
      </c>
    </row>
    <row r="6" spans="1:10">
      <c r="A6" t="s">
        <v>22</v>
      </c>
      <c r="B6" t="s">
        <v>11</v>
      </c>
      <c r="C6" t="s">
        <v>23</v>
      </c>
      <c r="D6" s="2">
        <v>60000</v>
      </c>
      <c r="E6" s="9">
        <f t="shared" si="0"/>
        <v>0.24</v>
      </c>
      <c r="F6" s="2">
        <f t="shared" ref="F6:F46" si="2">D6-(D6*E6)</f>
        <v>45600</v>
      </c>
      <c r="G6" t="s">
        <v>24</v>
      </c>
      <c r="H6" t="s">
        <v>20</v>
      </c>
      <c r="I6" t="s">
        <v>15</v>
      </c>
    </row>
    <row r="7" spans="1:10">
      <c r="A7" t="s">
        <v>25</v>
      </c>
      <c r="B7" t="s">
        <v>11</v>
      </c>
      <c r="C7" t="s">
        <v>23</v>
      </c>
      <c r="D7" s="2">
        <v>80000</v>
      </c>
      <c r="E7" s="9">
        <f t="shared" si="0"/>
        <v>0.24</v>
      </c>
      <c r="F7" s="2">
        <f t="shared" si="2"/>
        <v>60800</v>
      </c>
      <c r="G7" t="s">
        <v>26</v>
      </c>
      <c r="H7" t="s">
        <v>27</v>
      </c>
      <c r="I7" t="s">
        <v>15</v>
      </c>
      <c r="J7" t="s">
        <v>28</v>
      </c>
    </row>
    <row r="8" spans="1:10">
      <c r="A8" t="s">
        <v>25</v>
      </c>
      <c r="B8" t="s">
        <v>11</v>
      </c>
      <c r="C8" t="s">
        <v>12</v>
      </c>
      <c r="D8" s="2">
        <v>16000</v>
      </c>
      <c r="E8" s="9">
        <f t="shared" si="0"/>
        <v>0.15</v>
      </c>
      <c r="F8" s="2">
        <f t="shared" si="2"/>
        <v>13600</v>
      </c>
      <c r="G8" t="s">
        <v>26</v>
      </c>
      <c r="H8" t="s">
        <v>27</v>
      </c>
      <c r="I8" t="s">
        <v>15</v>
      </c>
    </row>
    <row r="9" spans="1:10">
      <c r="A9" t="s">
        <v>29</v>
      </c>
      <c r="B9" t="s">
        <v>11</v>
      </c>
      <c r="C9" t="s">
        <v>17</v>
      </c>
      <c r="D9" s="2">
        <v>6000</v>
      </c>
      <c r="E9" s="9">
        <f t="shared" si="0"/>
        <v>0</v>
      </c>
      <c r="F9" s="2">
        <f t="shared" si="2"/>
        <v>6000</v>
      </c>
      <c r="G9" t="s">
        <v>14</v>
      </c>
      <c r="H9" t="s">
        <v>30</v>
      </c>
      <c r="I9" t="s">
        <v>15</v>
      </c>
      <c r="J9" t="s">
        <v>31</v>
      </c>
    </row>
    <row r="10" spans="1:10">
      <c r="A10" t="s">
        <v>32</v>
      </c>
      <c r="B10" t="s">
        <v>11</v>
      </c>
      <c r="C10" t="s">
        <v>17</v>
      </c>
      <c r="D10" s="2">
        <v>5000</v>
      </c>
      <c r="E10" s="9">
        <f t="shared" si="0"/>
        <v>0</v>
      </c>
      <c r="F10" s="2">
        <f t="shared" si="2"/>
        <v>5000</v>
      </c>
      <c r="G10" t="s">
        <v>19</v>
      </c>
      <c r="H10" t="s">
        <v>20</v>
      </c>
      <c r="I10" t="s">
        <v>15</v>
      </c>
    </row>
    <row r="11" spans="1:10">
      <c r="A11" t="s">
        <v>33</v>
      </c>
      <c r="B11" t="s">
        <v>11</v>
      </c>
      <c r="C11" t="s">
        <v>17</v>
      </c>
      <c r="D11" s="2">
        <v>5000</v>
      </c>
      <c r="E11" s="9">
        <f t="shared" si="0"/>
        <v>0</v>
      </c>
      <c r="F11" s="2">
        <f t="shared" si="2"/>
        <v>5000</v>
      </c>
      <c r="G11" t="s">
        <v>19</v>
      </c>
      <c r="H11" t="s">
        <v>20</v>
      </c>
      <c r="I11" t="s">
        <v>15</v>
      </c>
    </row>
    <row r="12" spans="1:10">
      <c r="A12" t="s">
        <v>34</v>
      </c>
      <c r="B12" t="s">
        <v>11</v>
      </c>
      <c r="C12" t="s">
        <v>17</v>
      </c>
      <c r="D12" s="2">
        <v>2500</v>
      </c>
      <c r="E12" s="9">
        <f t="shared" si="0"/>
        <v>0</v>
      </c>
      <c r="F12" s="2">
        <f t="shared" si="2"/>
        <v>2500</v>
      </c>
      <c r="G12" t="s">
        <v>26</v>
      </c>
      <c r="I12" t="s">
        <v>15</v>
      </c>
    </row>
    <row r="13" spans="1:10">
      <c r="A13" t="s">
        <v>35</v>
      </c>
      <c r="B13" t="s">
        <v>11</v>
      </c>
      <c r="C13" t="s">
        <v>17</v>
      </c>
      <c r="D13" s="2">
        <v>2500</v>
      </c>
      <c r="E13" s="9">
        <f t="shared" si="0"/>
        <v>0</v>
      </c>
      <c r="F13" s="2">
        <f t="shared" si="2"/>
        <v>2500</v>
      </c>
      <c r="G13" t="s">
        <v>26</v>
      </c>
      <c r="I13" t="s">
        <v>15</v>
      </c>
    </row>
    <row r="14" spans="1:10">
      <c r="A14" t="s">
        <v>36</v>
      </c>
      <c r="B14" t="s">
        <v>11</v>
      </c>
      <c r="C14" t="s">
        <v>12</v>
      </c>
      <c r="D14" s="2">
        <v>2000</v>
      </c>
      <c r="E14" s="9">
        <f t="shared" si="0"/>
        <v>0.15</v>
      </c>
      <c r="F14" s="2">
        <f t="shared" si="2"/>
        <v>1700</v>
      </c>
      <c r="G14" t="s">
        <v>30</v>
      </c>
      <c r="H14" t="s">
        <v>27</v>
      </c>
      <c r="I14" t="s">
        <v>15</v>
      </c>
    </row>
    <row r="15" spans="1:10">
      <c r="A15" t="s">
        <v>36</v>
      </c>
      <c r="B15" t="s">
        <v>11</v>
      </c>
      <c r="C15" t="s">
        <v>17</v>
      </c>
      <c r="D15" s="2">
        <v>1000</v>
      </c>
      <c r="E15" s="9">
        <f t="shared" si="0"/>
        <v>0</v>
      </c>
      <c r="F15" s="2">
        <f t="shared" si="2"/>
        <v>1000</v>
      </c>
      <c r="G15" t="s">
        <v>30</v>
      </c>
      <c r="H15" t="s">
        <v>27</v>
      </c>
      <c r="I15" t="s">
        <v>15</v>
      </c>
      <c r="J15" t="s">
        <v>37</v>
      </c>
    </row>
    <row r="16" spans="1:10">
      <c r="A16" t="s">
        <v>38</v>
      </c>
      <c r="B16" t="s">
        <v>11</v>
      </c>
      <c r="C16" t="s">
        <v>12</v>
      </c>
      <c r="D16" s="2">
        <v>2000</v>
      </c>
      <c r="E16" s="9">
        <f t="shared" si="0"/>
        <v>0.15</v>
      </c>
      <c r="F16" s="2">
        <f t="shared" si="2"/>
        <v>1700</v>
      </c>
      <c r="G16" t="s">
        <v>30</v>
      </c>
      <c r="H16" t="s">
        <v>27</v>
      </c>
      <c r="I16" t="s">
        <v>15</v>
      </c>
    </row>
    <row r="17" spans="1:10">
      <c r="A17" t="s">
        <v>38</v>
      </c>
      <c r="B17" t="s">
        <v>11</v>
      </c>
      <c r="C17" t="s">
        <v>17</v>
      </c>
      <c r="D17" s="2">
        <v>5000</v>
      </c>
      <c r="E17" s="9">
        <f t="shared" si="0"/>
        <v>0</v>
      </c>
      <c r="F17" s="2">
        <f t="shared" si="2"/>
        <v>5000</v>
      </c>
      <c r="G17" t="s">
        <v>30</v>
      </c>
      <c r="H17" t="s">
        <v>27</v>
      </c>
      <c r="I17" t="s">
        <v>15</v>
      </c>
      <c r="J17" t="s">
        <v>39</v>
      </c>
    </row>
    <row r="18" spans="1:10">
      <c r="A18" t="s">
        <v>38</v>
      </c>
      <c r="B18" t="s">
        <v>11</v>
      </c>
      <c r="C18" t="s">
        <v>17</v>
      </c>
      <c r="D18" s="2">
        <v>5000</v>
      </c>
      <c r="E18" s="9">
        <f t="shared" si="0"/>
        <v>0</v>
      </c>
      <c r="F18" s="2">
        <f t="shared" si="2"/>
        <v>5000</v>
      </c>
      <c r="G18" t="s">
        <v>30</v>
      </c>
      <c r="H18" t="s">
        <v>27</v>
      </c>
      <c r="I18" t="s">
        <v>15</v>
      </c>
      <c r="J18" t="s">
        <v>40</v>
      </c>
    </row>
    <row r="19" spans="1:10">
      <c r="A19" t="s">
        <v>41</v>
      </c>
      <c r="B19" t="s">
        <v>42</v>
      </c>
      <c r="C19" t="s">
        <v>17</v>
      </c>
      <c r="D19" s="2">
        <v>300</v>
      </c>
      <c r="E19" s="9">
        <f t="shared" si="0"/>
        <v>0</v>
      </c>
      <c r="F19" s="2">
        <v>300</v>
      </c>
      <c r="G19" t="s">
        <v>30</v>
      </c>
      <c r="H19" t="s">
        <v>30</v>
      </c>
      <c r="I19" t="s">
        <v>15</v>
      </c>
    </row>
    <row r="20" spans="1:10">
      <c r="A20" t="s">
        <v>38</v>
      </c>
      <c r="B20" t="s">
        <v>11</v>
      </c>
      <c r="C20" t="s">
        <v>17</v>
      </c>
      <c r="D20" s="2">
        <v>2000</v>
      </c>
      <c r="E20" s="9">
        <f t="shared" si="0"/>
        <v>0</v>
      </c>
      <c r="F20" s="2">
        <f t="shared" si="2"/>
        <v>2000</v>
      </c>
      <c r="G20" t="s">
        <v>27</v>
      </c>
      <c r="H20" t="s">
        <v>27</v>
      </c>
      <c r="I20" t="s">
        <v>15</v>
      </c>
      <c r="J20" t="s">
        <v>43</v>
      </c>
    </row>
    <row r="21" spans="1:10">
      <c r="A21" t="s">
        <v>44</v>
      </c>
      <c r="B21" t="s">
        <v>42</v>
      </c>
      <c r="C21" t="s">
        <v>17</v>
      </c>
      <c r="D21" s="2">
        <v>500</v>
      </c>
      <c r="E21" s="9">
        <f t="shared" si="0"/>
        <v>0</v>
      </c>
      <c r="F21" s="2">
        <f t="shared" si="2"/>
        <v>500</v>
      </c>
      <c r="G21" t="s">
        <v>27</v>
      </c>
      <c r="H21" t="s">
        <v>27</v>
      </c>
      <c r="I21" t="s">
        <v>15</v>
      </c>
    </row>
    <row r="22" spans="1:10">
      <c r="A22" t="s">
        <v>45</v>
      </c>
      <c r="B22" t="s">
        <v>11</v>
      </c>
      <c r="C22" t="s">
        <v>23</v>
      </c>
      <c r="D22" s="2">
        <v>21084</v>
      </c>
      <c r="E22" s="9">
        <f t="shared" si="0"/>
        <v>0.24</v>
      </c>
      <c r="F22" s="2">
        <f t="shared" si="2"/>
        <v>16023.84</v>
      </c>
      <c r="G22" t="s">
        <v>27</v>
      </c>
      <c r="H22" t="s">
        <v>46</v>
      </c>
      <c r="I22" t="s">
        <v>15</v>
      </c>
    </row>
    <row r="23" spans="1:10">
      <c r="E23" s="9">
        <f t="shared" si="0"/>
        <v>0</v>
      </c>
      <c r="F23" s="2">
        <f t="shared" si="2"/>
        <v>0</v>
      </c>
    </row>
    <row r="24" spans="1:10">
      <c r="E24" s="9">
        <f t="shared" si="0"/>
        <v>0</v>
      </c>
      <c r="F24" s="2">
        <f t="shared" si="2"/>
        <v>0</v>
      </c>
    </row>
    <row r="25" spans="1:10">
      <c r="E25" s="9">
        <f t="shared" si="0"/>
        <v>0</v>
      </c>
      <c r="F25" s="2">
        <f t="shared" si="2"/>
        <v>0</v>
      </c>
    </row>
    <row r="26" spans="1:10">
      <c r="E26" s="9">
        <f t="shared" si="0"/>
        <v>0</v>
      </c>
      <c r="F26" s="2">
        <f t="shared" si="2"/>
        <v>0</v>
      </c>
    </row>
    <row r="27" spans="1:10">
      <c r="E27" s="9">
        <f t="shared" si="0"/>
        <v>0</v>
      </c>
      <c r="F27" s="2">
        <f t="shared" si="2"/>
        <v>0</v>
      </c>
    </row>
    <row r="28" spans="1:10">
      <c r="E28" s="9">
        <f t="shared" si="0"/>
        <v>0</v>
      </c>
      <c r="F28" s="2">
        <f t="shared" si="2"/>
        <v>0</v>
      </c>
    </row>
    <row r="29" spans="1:10">
      <c r="E29" s="9">
        <f t="shared" si="0"/>
        <v>0</v>
      </c>
      <c r="F29" s="2">
        <f t="shared" si="2"/>
        <v>0</v>
      </c>
    </row>
    <row r="30" spans="1:10">
      <c r="E30" s="9">
        <f t="shared" si="0"/>
        <v>0</v>
      </c>
      <c r="F30" s="2">
        <f t="shared" si="2"/>
        <v>0</v>
      </c>
    </row>
    <row r="31" spans="1:10">
      <c r="E31" s="9">
        <f t="shared" si="0"/>
        <v>0</v>
      </c>
      <c r="F31" s="2">
        <f t="shared" si="2"/>
        <v>0</v>
      </c>
    </row>
    <row r="32" spans="1:10">
      <c r="E32" s="9">
        <f t="shared" si="0"/>
        <v>0</v>
      </c>
      <c r="F32" s="2">
        <f t="shared" si="2"/>
        <v>0</v>
      </c>
    </row>
    <row r="33" spans="5:6">
      <c r="E33" s="9">
        <f t="shared" si="0"/>
        <v>0</v>
      </c>
      <c r="F33" s="2">
        <f t="shared" si="2"/>
        <v>0</v>
      </c>
    </row>
    <row r="34" spans="5:6">
      <c r="E34" s="9">
        <f t="shared" si="0"/>
        <v>0</v>
      </c>
      <c r="F34" s="2">
        <f t="shared" si="2"/>
        <v>0</v>
      </c>
    </row>
    <row r="35" spans="5:6">
      <c r="E35" s="9">
        <f t="shared" si="0"/>
        <v>0</v>
      </c>
      <c r="F35" s="2">
        <f t="shared" si="2"/>
        <v>0</v>
      </c>
    </row>
    <row r="36" spans="5:6">
      <c r="E36" s="9">
        <f t="shared" si="0"/>
        <v>0</v>
      </c>
      <c r="F36" s="2">
        <f t="shared" si="2"/>
        <v>0</v>
      </c>
    </row>
    <row r="37" spans="5:6">
      <c r="E37" s="9">
        <f t="shared" si="0"/>
        <v>0</v>
      </c>
      <c r="F37" s="2">
        <f t="shared" si="2"/>
        <v>0</v>
      </c>
    </row>
    <row r="38" spans="5:6">
      <c r="E38" s="9">
        <f t="shared" si="0"/>
        <v>0</v>
      </c>
      <c r="F38" s="2">
        <f t="shared" si="2"/>
        <v>0</v>
      </c>
    </row>
    <row r="39" spans="5:6">
      <c r="E39" s="9">
        <f t="shared" si="0"/>
        <v>0</v>
      </c>
      <c r="F39" s="2">
        <f t="shared" si="2"/>
        <v>0</v>
      </c>
    </row>
    <row r="40" spans="5:6">
      <c r="E40" s="9">
        <f t="shared" si="0"/>
        <v>0</v>
      </c>
      <c r="F40" s="2">
        <f t="shared" si="2"/>
        <v>0</v>
      </c>
    </row>
    <row r="41" spans="5:6">
      <c r="E41" s="9">
        <f t="shared" si="0"/>
        <v>0</v>
      </c>
      <c r="F41" s="2">
        <f t="shared" si="2"/>
        <v>0</v>
      </c>
    </row>
    <row r="42" spans="5:6">
      <c r="E42" s="9">
        <f t="shared" si="0"/>
        <v>0</v>
      </c>
      <c r="F42" s="2">
        <f t="shared" si="2"/>
        <v>0</v>
      </c>
    </row>
    <row r="43" spans="5:6">
      <c r="E43" s="9">
        <f t="shared" si="0"/>
        <v>0</v>
      </c>
      <c r="F43" s="2">
        <f t="shared" si="2"/>
        <v>0</v>
      </c>
    </row>
    <row r="44" spans="5:6">
      <c r="E44" s="9">
        <f t="shared" si="0"/>
        <v>0</v>
      </c>
      <c r="F44" s="2">
        <f t="shared" si="2"/>
        <v>0</v>
      </c>
    </row>
    <row r="45" spans="5:6">
      <c r="E45" s="9">
        <f t="shared" si="0"/>
        <v>0</v>
      </c>
      <c r="F45" s="2">
        <f t="shared" si="2"/>
        <v>0</v>
      </c>
    </row>
    <row r="46" spans="5:6">
      <c r="E46" s="9">
        <f t="shared" si="0"/>
        <v>0</v>
      </c>
      <c r="F46" s="2">
        <f t="shared" si="2"/>
        <v>0</v>
      </c>
    </row>
  </sheetData>
  <autoFilter ref="A1:J46" xr:uid="{3561102F-1A20-8B46-9454-6557FCA269E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646253-BC26-274C-9364-94AB653F484A}">
          <x14:formula1>
            <xm:f>'Drop down options'!$C$2:$C$3</xm:f>
          </x14:formula1>
          <xm:sqref>I2:I56</xm:sqref>
        </x14:dataValidation>
        <x14:dataValidation type="list" allowBlank="1" showInputMessage="1" showErrorMessage="1" xr:uid="{B02EFE8C-700F-6E4A-BC10-2A349B75B952}">
          <x14:formula1>
            <xm:f>'Drop down options'!$B$2:$B$5</xm:f>
          </x14:formula1>
          <xm:sqref>C2:C47</xm:sqref>
        </x14:dataValidation>
        <x14:dataValidation type="list" allowBlank="1" showInputMessage="1" showErrorMessage="1" xr:uid="{FF8E3F15-7097-D642-A992-8BF5701092F0}">
          <x14:formula1>
            <xm:f>'Drop down options'!$A$2:$A$7</xm:f>
          </x14:formula1>
          <xm:sqref>B2:B36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D4DA-4214-8848-AE42-0A2767DE47BB}">
  <sheetPr codeName="Sheet1"/>
  <dimension ref="A1:J42"/>
  <sheetViews>
    <sheetView workbookViewId="0">
      <selection activeCell="D7" sqref="D7"/>
    </sheetView>
  </sheetViews>
  <sheetFormatPr defaultColWidth="11" defaultRowHeight="15.95"/>
  <cols>
    <col min="1" max="1" width="26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47</v>
      </c>
      <c r="C2" t="s">
        <v>12</v>
      </c>
      <c r="D2" s="2">
        <v>15000</v>
      </c>
      <c r="E2" s="9">
        <f>IF(C2="BENCH",0.24,IF(OR(C2="BENEDICTUS",C2="LOUDER"),0.15,0))</f>
        <v>0.15</v>
      </c>
      <c r="F2" s="2">
        <f>D2-(D2*E2)</f>
        <v>12750</v>
      </c>
      <c r="G2" t="s">
        <v>48</v>
      </c>
      <c r="H2" t="s">
        <v>14</v>
      </c>
      <c r="I2" t="s">
        <v>15</v>
      </c>
    </row>
    <row r="3" spans="1:10">
      <c r="A3" t="s">
        <v>49</v>
      </c>
      <c r="B3" t="s">
        <v>11</v>
      </c>
      <c r="C3" t="s">
        <v>23</v>
      </c>
      <c r="D3" s="2">
        <v>25000</v>
      </c>
      <c r="E3" s="9">
        <f t="shared" ref="E3:E42" si="0">IF(C3="BENCH",0.24,IF(OR(C3="BENEDICTUS",C3="LOUDER"),0.15,0))</f>
        <v>0.24</v>
      </c>
      <c r="F3" s="2">
        <f t="shared" ref="F3:F42" si="1">D3-(D3*E3)</f>
        <v>19000</v>
      </c>
      <c r="G3" t="s">
        <v>24</v>
      </c>
      <c r="H3" t="s">
        <v>48</v>
      </c>
      <c r="I3" t="s">
        <v>15</v>
      </c>
    </row>
    <row r="4" spans="1:10">
      <c r="A4" t="s">
        <v>50</v>
      </c>
      <c r="B4" t="s">
        <v>11</v>
      </c>
      <c r="C4" t="s">
        <v>23</v>
      </c>
      <c r="D4" s="2">
        <v>5000</v>
      </c>
      <c r="E4" s="9">
        <f t="shared" si="0"/>
        <v>0.24</v>
      </c>
      <c r="F4" s="2">
        <f t="shared" si="1"/>
        <v>3800</v>
      </c>
      <c r="G4" t="s">
        <v>46</v>
      </c>
      <c r="H4" t="s">
        <v>13</v>
      </c>
      <c r="I4" t="s">
        <v>15</v>
      </c>
    </row>
    <row r="5" spans="1:10">
      <c r="A5" t="s">
        <v>51</v>
      </c>
      <c r="B5" t="s">
        <v>11</v>
      </c>
      <c r="C5" t="s">
        <v>12</v>
      </c>
      <c r="D5" s="2">
        <v>27000</v>
      </c>
      <c r="E5" s="9">
        <f t="shared" si="0"/>
        <v>0.15</v>
      </c>
      <c r="F5" s="2">
        <f t="shared" si="1"/>
        <v>22950</v>
      </c>
      <c r="G5" t="s">
        <v>52</v>
      </c>
      <c r="H5" t="s">
        <v>27</v>
      </c>
      <c r="I5" t="s">
        <v>15</v>
      </c>
    </row>
    <row r="6" spans="1:10">
      <c r="A6" t="s">
        <v>53</v>
      </c>
      <c r="B6" t="s">
        <v>11</v>
      </c>
      <c r="C6" t="s">
        <v>23</v>
      </c>
      <c r="D6" s="2">
        <v>30000</v>
      </c>
      <c r="E6" s="9">
        <f t="shared" si="0"/>
        <v>0.24</v>
      </c>
      <c r="F6" s="2">
        <f t="shared" si="1"/>
        <v>22800</v>
      </c>
      <c r="G6" t="s">
        <v>52</v>
      </c>
      <c r="H6" t="s">
        <v>27</v>
      </c>
      <c r="I6" t="s">
        <v>15</v>
      </c>
    </row>
    <row r="7" spans="1:10">
      <c r="E7" s="9">
        <f t="shared" si="0"/>
        <v>0</v>
      </c>
      <c r="F7" s="2">
        <f t="shared" si="1"/>
        <v>0</v>
      </c>
    </row>
    <row r="8" spans="1:10">
      <c r="E8" s="9">
        <f t="shared" si="0"/>
        <v>0</v>
      </c>
      <c r="F8" s="2">
        <f t="shared" si="1"/>
        <v>0</v>
      </c>
    </row>
    <row r="9" spans="1:10">
      <c r="E9" s="9">
        <f t="shared" si="0"/>
        <v>0</v>
      </c>
      <c r="F9" s="2">
        <f t="shared" si="1"/>
        <v>0</v>
      </c>
    </row>
    <row r="10" spans="1:10">
      <c r="E10" s="9">
        <f t="shared" si="0"/>
        <v>0</v>
      </c>
      <c r="F10" s="2">
        <f t="shared" si="1"/>
        <v>0</v>
      </c>
    </row>
    <row r="11" spans="1:10">
      <c r="E11" s="9">
        <f t="shared" si="0"/>
        <v>0</v>
      </c>
      <c r="F11" s="2">
        <f t="shared" si="1"/>
        <v>0</v>
      </c>
    </row>
    <row r="12" spans="1:10">
      <c r="E12" s="9">
        <f t="shared" si="0"/>
        <v>0</v>
      </c>
      <c r="F12" s="2">
        <f t="shared" si="1"/>
        <v>0</v>
      </c>
    </row>
    <row r="13" spans="1:10">
      <c r="E13" s="9">
        <f t="shared" si="0"/>
        <v>0</v>
      </c>
      <c r="F13" s="2">
        <f t="shared" si="1"/>
        <v>0</v>
      </c>
    </row>
    <row r="14" spans="1:10">
      <c r="E14" s="9">
        <f t="shared" si="0"/>
        <v>0</v>
      </c>
      <c r="F14" s="2">
        <f t="shared" si="1"/>
        <v>0</v>
      </c>
    </row>
    <row r="15" spans="1:10">
      <c r="E15" s="9">
        <f t="shared" si="0"/>
        <v>0</v>
      </c>
      <c r="F15" s="2">
        <f t="shared" si="1"/>
        <v>0</v>
      </c>
    </row>
    <row r="16" spans="1:10">
      <c r="E16" s="9">
        <f t="shared" si="0"/>
        <v>0</v>
      </c>
      <c r="F16" s="2">
        <f t="shared" si="1"/>
        <v>0</v>
      </c>
    </row>
    <row r="17" spans="5:6">
      <c r="E17" s="9">
        <f t="shared" si="0"/>
        <v>0</v>
      </c>
      <c r="F17" s="2">
        <f t="shared" si="1"/>
        <v>0</v>
      </c>
    </row>
    <row r="18" spans="5:6">
      <c r="E18" s="9">
        <f t="shared" si="0"/>
        <v>0</v>
      </c>
      <c r="F18" s="2">
        <f t="shared" si="1"/>
        <v>0</v>
      </c>
    </row>
    <row r="19" spans="5:6">
      <c r="E19" s="9">
        <f t="shared" si="0"/>
        <v>0</v>
      </c>
      <c r="F19" s="2">
        <f t="shared" si="1"/>
        <v>0</v>
      </c>
    </row>
    <row r="20" spans="5:6">
      <c r="E20" s="9">
        <f t="shared" si="0"/>
        <v>0</v>
      </c>
      <c r="F20" s="2">
        <f t="shared" si="1"/>
        <v>0</v>
      </c>
    </row>
    <row r="21" spans="5:6">
      <c r="E21" s="9">
        <f t="shared" si="0"/>
        <v>0</v>
      </c>
      <c r="F21" s="2">
        <f t="shared" si="1"/>
        <v>0</v>
      </c>
    </row>
    <row r="22" spans="5:6">
      <c r="E22" s="9">
        <f t="shared" si="0"/>
        <v>0</v>
      </c>
      <c r="F22" s="2">
        <f t="shared" si="1"/>
        <v>0</v>
      </c>
    </row>
    <row r="23" spans="5:6">
      <c r="E23" s="9">
        <f t="shared" si="0"/>
        <v>0</v>
      </c>
      <c r="F23" s="2">
        <f t="shared" si="1"/>
        <v>0</v>
      </c>
    </row>
    <row r="24" spans="5:6">
      <c r="E24" s="9">
        <f t="shared" si="0"/>
        <v>0</v>
      </c>
      <c r="F24" s="2">
        <f t="shared" si="1"/>
        <v>0</v>
      </c>
    </row>
    <row r="25" spans="5:6">
      <c r="E25" s="9">
        <f t="shared" si="0"/>
        <v>0</v>
      </c>
      <c r="F25" s="2">
        <f t="shared" si="1"/>
        <v>0</v>
      </c>
    </row>
    <row r="26" spans="5:6">
      <c r="E26" s="9">
        <f t="shared" si="0"/>
        <v>0</v>
      </c>
      <c r="F26" s="2">
        <f t="shared" si="1"/>
        <v>0</v>
      </c>
    </row>
    <row r="27" spans="5:6">
      <c r="E27" s="9">
        <f t="shared" si="0"/>
        <v>0</v>
      </c>
      <c r="F27" s="2">
        <f t="shared" si="1"/>
        <v>0</v>
      </c>
    </row>
    <row r="28" spans="5:6">
      <c r="E28" s="9">
        <f t="shared" si="0"/>
        <v>0</v>
      </c>
      <c r="F28" s="2">
        <f t="shared" si="1"/>
        <v>0</v>
      </c>
    </row>
    <row r="29" spans="5:6">
      <c r="E29" s="9">
        <f t="shared" si="0"/>
        <v>0</v>
      </c>
      <c r="F29" s="2">
        <f t="shared" si="1"/>
        <v>0</v>
      </c>
    </row>
    <row r="30" spans="5:6">
      <c r="E30" s="9">
        <f t="shared" si="0"/>
        <v>0</v>
      </c>
      <c r="F30" s="2">
        <f t="shared" si="1"/>
        <v>0</v>
      </c>
    </row>
    <row r="31" spans="5:6">
      <c r="E31" s="9">
        <f t="shared" si="0"/>
        <v>0</v>
      </c>
      <c r="F31" s="2">
        <f t="shared" si="1"/>
        <v>0</v>
      </c>
    </row>
    <row r="32" spans="5:6">
      <c r="E32" s="9">
        <f t="shared" si="0"/>
        <v>0</v>
      </c>
      <c r="F32" s="2">
        <f t="shared" si="1"/>
        <v>0</v>
      </c>
    </row>
    <row r="33" spans="5:6">
      <c r="E33" s="9">
        <f t="shared" si="0"/>
        <v>0</v>
      </c>
      <c r="F33" s="2">
        <f t="shared" si="1"/>
        <v>0</v>
      </c>
    </row>
    <row r="34" spans="5:6">
      <c r="E34" s="9">
        <f t="shared" si="0"/>
        <v>0</v>
      </c>
      <c r="F34" s="2">
        <f t="shared" si="1"/>
        <v>0</v>
      </c>
    </row>
    <row r="35" spans="5:6">
      <c r="E35" s="9">
        <f t="shared" si="0"/>
        <v>0</v>
      </c>
      <c r="F35" s="2">
        <f t="shared" si="1"/>
        <v>0</v>
      </c>
    </row>
    <row r="36" spans="5:6">
      <c r="E36" s="9">
        <f t="shared" si="0"/>
        <v>0</v>
      </c>
      <c r="F36" s="2">
        <f t="shared" si="1"/>
        <v>0</v>
      </c>
    </row>
    <row r="37" spans="5:6">
      <c r="E37" s="9">
        <f t="shared" si="0"/>
        <v>0</v>
      </c>
      <c r="F37" s="2">
        <f t="shared" si="1"/>
        <v>0</v>
      </c>
    </row>
    <row r="38" spans="5:6">
      <c r="E38" s="9">
        <f t="shared" si="0"/>
        <v>0</v>
      </c>
      <c r="F38" s="2">
        <f t="shared" si="1"/>
        <v>0</v>
      </c>
    </row>
    <row r="39" spans="5:6">
      <c r="E39" s="9">
        <f t="shared" si="0"/>
        <v>0</v>
      </c>
      <c r="F39" s="2">
        <f t="shared" si="1"/>
        <v>0</v>
      </c>
    </row>
    <row r="40" spans="5:6">
      <c r="E40" s="9">
        <f t="shared" si="0"/>
        <v>0</v>
      </c>
      <c r="F40" s="2">
        <f t="shared" si="1"/>
        <v>0</v>
      </c>
    </row>
    <row r="41" spans="5:6">
      <c r="E41" s="9">
        <f t="shared" si="0"/>
        <v>0</v>
      </c>
      <c r="F41" s="2">
        <f t="shared" si="1"/>
        <v>0</v>
      </c>
    </row>
    <row r="42" spans="5:6">
      <c r="E42" s="9">
        <f t="shared" si="0"/>
        <v>0</v>
      </c>
      <c r="F42" s="2">
        <f t="shared" si="1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E86E53-5EEC-2B44-9445-943F624D2387}">
          <x14:formula1>
            <xm:f>'Drop down options'!$A$2:$A$7</xm:f>
          </x14:formula1>
          <xm:sqref>B2:B32</xm:sqref>
        </x14:dataValidation>
        <x14:dataValidation type="list" allowBlank="1" showInputMessage="1" showErrorMessage="1" xr:uid="{C0F82C11-DA17-DA4D-8CAA-BFE9120D81F9}">
          <x14:formula1>
            <xm:f>'Drop down options'!$B$2:$B$5</xm:f>
          </x14:formula1>
          <xm:sqref>C2:C43</xm:sqref>
        </x14:dataValidation>
        <x14:dataValidation type="list" allowBlank="1" showInputMessage="1" showErrorMessage="1" xr:uid="{B54AA7F6-9174-2941-80F0-1FD7DD7E1E45}">
          <x14:formula1>
            <xm:f>'Drop down options'!$C$2:$C$3</xm:f>
          </x14:formula1>
          <xm:sqref>I2:I52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D633-8D29-7A48-A762-6BBBFE4AEC5E}">
  <sheetPr codeName="Sheet3"/>
  <dimension ref="A1:J42"/>
  <sheetViews>
    <sheetView topLeftCell="C1" zoomScale="120" zoomScaleNormal="120" workbookViewId="0">
      <selection activeCell="I12" sqref="I12"/>
    </sheetView>
  </sheetViews>
  <sheetFormatPr defaultColWidth="11" defaultRowHeight="15.95"/>
  <cols>
    <col min="1" max="1" width="27.5" bestFit="1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54</v>
      </c>
      <c r="B2" t="s">
        <v>11</v>
      </c>
      <c r="C2" t="s">
        <v>12</v>
      </c>
      <c r="D2" s="2">
        <v>28000</v>
      </c>
      <c r="E2" s="9">
        <f>IF(C2="BENCH",0.24,0.15)</f>
        <v>0.15</v>
      </c>
      <c r="F2" s="2">
        <f>D2-(D2*E2)</f>
        <v>23800</v>
      </c>
      <c r="G2" t="s">
        <v>13</v>
      </c>
      <c r="H2" t="s">
        <v>27</v>
      </c>
      <c r="I2" t="s">
        <v>15</v>
      </c>
      <c r="J2" s="2"/>
    </row>
    <row r="3" spans="1:10">
      <c r="A3" t="s">
        <v>55</v>
      </c>
      <c r="B3" t="s">
        <v>11</v>
      </c>
      <c r="C3" t="s">
        <v>23</v>
      </c>
      <c r="D3" s="2">
        <v>15000</v>
      </c>
      <c r="E3" s="9">
        <f t="shared" ref="E3:E42" si="0">IF(C3="BENCH",0.24,0.15)</f>
        <v>0.24</v>
      </c>
      <c r="F3" s="2">
        <f t="shared" ref="F3:F42" si="1">D3-(D3*E3)</f>
        <v>11400</v>
      </c>
      <c r="G3" t="s">
        <v>48</v>
      </c>
      <c r="H3" t="s">
        <v>20</v>
      </c>
      <c r="I3" t="s">
        <v>15</v>
      </c>
      <c r="J3" s="2"/>
    </row>
    <row r="4" spans="1:10">
      <c r="A4" t="s">
        <v>56</v>
      </c>
      <c r="B4" t="s">
        <v>11</v>
      </c>
      <c r="C4" t="s">
        <v>23</v>
      </c>
      <c r="D4" s="2">
        <v>20000</v>
      </c>
      <c r="E4" s="9">
        <f t="shared" si="0"/>
        <v>0.24</v>
      </c>
      <c r="F4" s="2">
        <f t="shared" si="1"/>
        <v>15200</v>
      </c>
      <c r="G4" t="s">
        <v>48</v>
      </c>
      <c r="H4" t="s">
        <v>14</v>
      </c>
      <c r="I4" t="s">
        <v>15</v>
      </c>
      <c r="J4" s="2"/>
    </row>
    <row r="5" spans="1:10">
      <c r="A5" t="s">
        <v>57</v>
      </c>
      <c r="B5" t="s">
        <v>42</v>
      </c>
      <c r="C5" t="s">
        <v>23</v>
      </c>
      <c r="D5" s="2">
        <v>10000</v>
      </c>
      <c r="E5" s="9">
        <f t="shared" si="0"/>
        <v>0.24</v>
      </c>
      <c r="F5" s="2">
        <f t="shared" si="1"/>
        <v>7600</v>
      </c>
      <c r="G5" t="s">
        <v>58</v>
      </c>
      <c r="H5" t="s">
        <v>26</v>
      </c>
      <c r="I5" t="s">
        <v>15</v>
      </c>
      <c r="J5" s="2"/>
    </row>
    <row r="6" spans="1:10">
      <c r="A6" t="s">
        <v>59</v>
      </c>
      <c r="B6" t="s">
        <v>11</v>
      </c>
      <c r="C6" t="s">
        <v>23</v>
      </c>
      <c r="D6" s="2">
        <v>5000</v>
      </c>
      <c r="E6" s="9">
        <f t="shared" si="0"/>
        <v>0.24</v>
      </c>
      <c r="F6" s="2">
        <f t="shared" si="1"/>
        <v>3800</v>
      </c>
      <c r="G6" t="s">
        <v>26</v>
      </c>
      <c r="H6" t="s">
        <v>26</v>
      </c>
      <c r="I6" t="s">
        <v>15</v>
      </c>
      <c r="J6" s="2"/>
    </row>
    <row r="7" spans="1:10">
      <c r="A7" t="s">
        <v>60</v>
      </c>
      <c r="B7" t="s">
        <v>11</v>
      </c>
      <c r="C7" t="s">
        <v>23</v>
      </c>
      <c r="D7" s="2">
        <v>13000</v>
      </c>
      <c r="E7" s="9">
        <f t="shared" si="0"/>
        <v>0.24</v>
      </c>
      <c r="F7" s="2">
        <f t="shared" si="1"/>
        <v>9880</v>
      </c>
      <c r="G7" t="s">
        <v>26</v>
      </c>
      <c r="H7" t="s">
        <v>30</v>
      </c>
      <c r="I7" t="s">
        <v>15</v>
      </c>
    </row>
    <row r="8" spans="1:10">
      <c r="A8" t="s">
        <v>61</v>
      </c>
      <c r="B8" t="s">
        <v>11</v>
      </c>
      <c r="E8" s="9">
        <f t="shared" si="0"/>
        <v>0.15</v>
      </c>
      <c r="F8" s="2">
        <f t="shared" si="1"/>
        <v>0</v>
      </c>
    </row>
    <row r="9" spans="1:10">
      <c r="E9" s="9">
        <f t="shared" si="0"/>
        <v>0.15</v>
      </c>
      <c r="F9" s="2">
        <f t="shared" si="1"/>
        <v>0</v>
      </c>
    </row>
    <row r="10" spans="1:10">
      <c r="E10" s="9">
        <f t="shared" si="0"/>
        <v>0.15</v>
      </c>
      <c r="F10" s="2">
        <f t="shared" si="1"/>
        <v>0</v>
      </c>
    </row>
    <row r="11" spans="1:10">
      <c r="E11" s="9">
        <f t="shared" si="0"/>
        <v>0.15</v>
      </c>
      <c r="F11" s="2">
        <f t="shared" si="1"/>
        <v>0</v>
      </c>
    </row>
    <row r="12" spans="1:10">
      <c r="E12" s="9">
        <f t="shared" si="0"/>
        <v>0.15</v>
      </c>
      <c r="F12" s="2">
        <f t="shared" si="1"/>
        <v>0</v>
      </c>
    </row>
    <row r="13" spans="1:10">
      <c r="E13" s="9">
        <f t="shared" si="0"/>
        <v>0.15</v>
      </c>
      <c r="F13" s="2">
        <f t="shared" si="1"/>
        <v>0</v>
      </c>
    </row>
    <row r="14" spans="1:10">
      <c r="E14" s="9">
        <f t="shared" si="0"/>
        <v>0.15</v>
      </c>
      <c r="F14" s="2">
        <f t="shared" si="1"/>
        <v>0</v>
      </c>
    </row>
    <row r="15" spans="1:10">
      <c r="E15" s="9">
        <f t="shared" si="0"/>
        <v>0.15</v>
      </c>
      <c r="F15" s="2">
        <f t="shared" si="1"/>
        <v>0</v>
      </c>
    </row>
    <row r="16" spans="1:10">
      <c r="E16" s="9">
        <f t="shared" si="0"/>
        <v>0.15</v>
      </c>
      <c r="F16" s="2">
        <f t="shared" si="1"/>
        <v>0</v>
      </c>
    </row>
    <row r="17" spans="5:6">
      <c r="E17" s="9">
        <f t="shared" si="0"/>
        <v>0.15</v>
      </c>
      <c r="F17" s="2">
        <f t="shared" si="1"/>
        <v>0</v>
      </c>
    </row>
    <row r="18" spans="5:6">
      <c r="E18" s="9">
        <f t="shared" si="0"/>
        <v>0.15</v>
      </c>
      <c r="F18" s="2">
        <f t="shared" si="1"/>
        <v>0</v>
      </c>
    </row>
    <row r="19" spans="5:6">
      <c r="E19" s="9">
        <f t="shared" si="0"/>
        <v>0.15</v>
      </c>
      <c r="F19" s="2">
        <f t="shared" si="1"/>
        <v>0</v>
      </c>
    </row>
    <row r="20" spans="5:6">
      <c r="E20" s="9">
        <f t="shared" si="0"/>
        <v>0.15</v>
      </c>
      <c r="F20" s="2">
        <f t="shared" si="1"/>
        <v>0</v>
      </c>
    </row>
    <row r="21" spans="5:6">
      <c r="E21" s="9">
        <f t="shared" si="0"/>
        <v>0.15</v>
      </c>
      <c r="F21" s="2">
        <f t="shared" si="1"/>
        <v>0</v>
      </c>
    </row>
    <row r="22" spans="5:6">
      <c r="E22" s="9">
        <f t="shared" si="0"/>
        <v>0.15</v>
      </c>
      <c r="F22" s="2">
        <f t="shared" si="1"/>
        <v>0</v>
      </c>
    </row>
    <row r="23" spans="5:6">
      <c r="E23" s="9">
        <f t="shared" si="0"/>
        <v>0.15</v>
      </c>
      <c r="F23" s="2">
        <f t="shared" si="1"/>
        <v>0</v>
      </c>
    </row>
    <row r="24" spans="5:6">
      <c r="E24" s="9">
        <f t="shared" si="0"/>
        <v>0.15</v>
      </c>
      <c r="F24" s="2">
        <f t="shared" si="1"/>
        <v>0</v>
      </c>
    </row>
    <row r="25" spans="5:6">
      <c r="E25" s="9">
        <f t="shared" si="0"/>
        <v>0.15</v>
      </c>
      <c r="F25" s="2">
        <f t="shared" si="1"/>
        <v>0</v>
      </c>
    </row>
    <row r="26" spans="5:6">
      <c r="E26" s="9">
        <f t="shared" si="0"/>
        <v>0.15</v>
      </c>
      <c r="F26" s="2">
        <f t="shared" si="1"/>
        <v>0</v>
      </c>
    </row>
    <row r="27" spans="5:6">
      <c r="E27" s="9">
        <f t="shared" si="0"/>
        <v>0.15</v>
      </c>
      <c r="F27" s="2">
        <f t="shared" si="1"/>
        <v>0</v>
      </c>
    </row>
    <row r="28" spans="5:6">
      <c r="E28" s="9">
        <f t="shared" si="0"/>
        <v>0.15</v>
      </c>
      <c r="F28" s="2">
        <f t="shared" si="1"/>
        <v>0</v>
      </c>
    </row>
    <row r="29" spans="5:6">
      <c r="E29" s="9">
        <f t="shared" si="0"/>
        <v>0.15</v>
      </c>
      <c r="F29" s="2">
        <f t="shared" si="1"/>
        <v>0</v>
      </c>
    </row>
    <row r="30" spans="5:6">
      <c r="E30" s="9">
        <f t="shared" si="0"/>
        <v>0.15</v>
      </c>
      <c r="F30" s="2">
        <f t="shared" si="1"/>
        <v>0</v>
      </c>
    </row>
    <row r="31" spans="5:6">
      <c r="E31" s="9">
        <f t="shared" si="0"/>
        <v>0.15</v>
      </c>
      <c r="F31" s="2">
        <f t="shared" si="1"/>
        <v>0</v>
      </c>
    </row>
    <row r="32" spans="5:6">
      <c r="E32" s="9">
        <f t="shared" si="0"/>
        <v>0.15</v>
      </c>
      <c r="F32" s="2">
        <f t="shared" si="1"/>
        <v>0</v>
      </c>
    </row>
    <row r="33" spans="5:6">
      <c r="E33" s="9">
        <f t="shared" si="0"/>
        <v>0.15</v>
      </c>
      <c r="F33" s="2">
        <f t="shared" si="1"/>
        <v>0</v>
      </c>
    </row>
    <row r="34" spans="5:6">
      <c r="E34" s="9">
        <f t="shared" si="0"/>
        <v>0.15</v>
      </c>
      <c r="F34" s="2">
        <f t="shared" si="1"/>
        <v>0</v>
      </c>
    </row>
    <row r="35" spans="5:6">
      <c r="E35" s="9">
        <f t="shared" si="0"/>
        <v>0.15</v>
      </c>
      <c r="F35" s="2">
        <f t="shared" si="1"/>
        <v>0</v>
      </c>
    </row>
    <row r="36" spans="5:6">
      <c r="E36" s="9">
        <f t="shared" si="0"/>
        <v>0.15</v>
      </c>
      <c r="F36" s="2">
        <f t="shared" si="1"/>
        <v>0</v>
      </c>
    </row>
    <row r="37" spans="5:6">
      <c r="E37" s="9">
        <f t="shared" si="0"/>
        <v>0.15</v>
      </c>
      <c r="F37" s="2">
        <f t="shared" si="1"/>
        <v>0</v>
      </c>
    </row>
    <row r="38" spans="5:6">
      <c r="E38" s="9">
        <f t="shared" si="0"/>
        <v>0.15</v>
      </c>
      <c r="F38" s="2">
        <f t="shared" si="1"/>
        <v>0</v>
      </c>
    </row>
    <row r="39" spans="5:6">
      <c r="E39" s="9">
        <f t="shared" si="0"/>
        <v>0.15</v>
      </c>
      <c r="F39" s="2">
        <f t="shared" si="1"/>
        <v>0</v>
      </c>
    </row>
    <row r="40" spans="5:6">
      <c r="E40" s="9">
        <f t="shared" si="0"/>
        <v>0.15</v>
      </c>
      <c r="F40" s="2">
        <f t="shared" si="1"/>
        <v>0</v>
      </c>
    </row>
    <row r="41" spans="5:6">
      <c r="E41" s="9">
        <f t="shared" si="0"/>
        <v>0.15</v>
      </c>
      <c r="F41" s="2">
        <f t="shared" si="1"/>
        <v>0</v>
      </c>
    </row>
    <row r="42" spans="5:6">
      <c r="E42" s="9">
        <f t="shared" si="0"/>
        <v>0.15</v>
      </c>
      <c r="F42" s="2">
        <f t="shared" si="1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1CEE2E-61D9-5841-8262-59566A743208}">
          <x14:formula1>
            <xm:f>'Drop down options'!$C$2:$C$3</xm:f>
          </x14:formula1>
          <xm:sqref>I2:I51</xm:sqref>
        </x14:dataValidation>
        <x14:dataValidation type="list" allowBlank="1" showInputMessage="1" showErrorMessage="1" xr:uid="{88D22546-506B-AE45-B051-71292A9743AB}">
          <x14:formula1>
            <xm:f>'Drop down options'!$B$2:$B$5</xm:f>
          </x14:formula1>
          <xm:sqref>C2:C42</xm:sqref>
        </x14:dataValidation>
        <x14:dataValidation type="list" allowBlank="1" showInputMessage="1" showErrorMessage="1" xr:uid="{09D2EE2D-35DA-984D-AC29-7F9FD63F8839}">
          <x14:formula1>
            <xm:f>'Drop down options'!$A$2:$A$7</xm:f>
          </x14:formula1>
          <xm:sqref>B2:B31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FE2B-F9E5-014F-B6AD-1F88B1A52AAA}">
  <sheetPr codeName="Sheet4"/>
  <dimension ref="A1:J45"/>
  <sheetViews>
    <sheetView tabSelected="1" topLeftCell="A14" workbookViewId="0">
      <selection activeCell="J29" sqref="J29"/>
    </sheetView>
  </sheetViews>
  <sheetFormatPr defaultColWidth="11" defaultRowHeight="15.95"/>
  <cols>
    <col min="1" max="1" width="42.5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92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62</v>
      </c>
      <c r="B2" t="s">
        <v>42</v>
      </c>
      <c r="C2" t="s">
        <v>12</v>
      </c>
      <c r="D2" s="2">
        <v>7000</v>
      </c>
      <c r="E2" s="9">
        <f>IF(C2="BENCH",0.24,IF(OR(C2="BENEDICTUS",C2="LOUDER"),0.15,0))</f>
        <v>0.15</v>
      </c>
      <c r="F2" s="2">
        <f>D2-(D2*E2)</f>
        <v>5950</v>
      </c>
      <c r="G2" t="s">
        <v>13</v>
      </c>
      <c r="H2" t="s">
        <v>48</v>
      </c>
      <c r="I2" t="s">
        <v>15</v>
      </c>
    </row>
    <row r="3" spans="1:10">
      <c r="A3" t="s">
        <v>63</v>
      </c>
      <c r="B3" t="s">
        <v>42</v>
      </c>
      <c r="C3" t="s">
        <v>12</v>
      </c>
      <c r="D3" s="2">
        <v>7000</v>
      </c>
      <c r="E3" s="9">
        <f t="shared" ref="E3:E45" si="0">IF(C3="BENCH",0.24,IF(OR(C3="BENEDICTUS",C3="LOUDER"),0.15,0))</f>
        <v>0.15</v>
      </c>
      <c r="F3" s="2">
        <f t="shared" ref="F3:F45" si="1">D3-(D3*E3)</f>
        <v>5950</v>
      </c>
      <c r="G3" t="s">
        <v>13</v>
      </c>
      <c r="H3" t="s">
        <v>48</v>
      </c>
      <c r="I3" t="s">
        <v>15</v>
      </c>
    </row>
    <row r="4" spans="1:10">
      <c r="A4" t="s">
        <v>64</v>
      </c>
      <c r="B4" t="s">
        <v>11</v>
      </c>
      <c r="C4" t="s">
        <v>12</v>
      </c>
      <c r="D4" s="2">
        <v>6850</v>
      </c>
      <c r="E4" s="9">
        <f t="shared" si="0"/>
        <v>0.15</v>
      </c>
      <c r="F4" s="2">
        <f t="shared" si="1"/>
        <v>5822.5</v>
      </c>
      <c r="G4" s="3" t="s">
        <v>24</v>
      </c>
      <c r="H4" t="s">
        <v>20</v>
      </c>
      <c r="I4" t="s">
        <v>15</v>
      </c>
    </row>
    <row r="5" spans="1:10">
      <c r="A5" t="s">
        <v>65</v>
      </c>
      <c r="B5" t="s">
        <v>42</v>
      </c>
      <c r="C5" t="s">
        <v>12</v>
      </c>
      <c r="D5" s="2">
        <v>10251</v>
      </c>
      <c r="E5" s="9">
        <f t="shared" si="0"/>
        <v>0.15</v>
      </c>
      <c r="F5" s="2">
        <f t="shared" si="1"/>
        <v>8713.35</v>
      </c>
      <c r="G5" t="s">
        <v>14</v>
      </c>
      <c r="H5" t="s">
        <v>58</v>
      </c>
      <c r="I5" t="s">
        <v>15</v>
      </c>
    </row>
    <row r="6" spans="1:10">
      <c r="A6" t="s">
        <v>66</v>
      </c>
      <c r="B6" t="s">
        <v>42</v>
      </c>
      <c r="C6" t="s">
        <v>23</v>
      </c>
      <c r="D6" s="2">
        <v>14000</v>
      </c>
      <c r="E6" s="9">
        <f t="shared" si="0"/>
        <v>0.24</v>
      </c>
      <c r="F6" s="2">
        <f t="shared" si="1"/>
        <v>10640</v>
      </c>
      <c r="G6" t="s">
        <v>24</v>
      </c>
      <c r="H6" t="s">
        <v>48</v>
      </c>
      <c r="I6" t="s">
        <v>15</v>
      </c>
    </row>
    <row r="7" spans="1:10">
      <c r="A7" s="11" t="s">
        <v>67</v>
      </c>
      <c r="B7" t="s">
        <v>68</v>
      </c>
      <c r="C7" t="s">
        <v>23</v>
      </c>
      <c r="D7" s="2">
        <v>4000</v>
      </c>
      <c r="E7" s="9">
        <f t="shared" si="0"/>
        <v>0.24</v>
      </c>
      <c r="F7" s="2">
        <f t="shared" si="1"/>
        <v>3040</v>
      </c>
      <c r="G7" t="s">
        <v>48</v>
      </c>
      <c r="H7" t="s">
        <v>20</v>
      </c>
      <c r="I7" t="s">
        <v>15</v>
      </c>
    </row>
    <row r="8" spans="1:10">
      <c r="A8" s="11" t="s">
        <v>69</v>
      </c>
      <c r="B8" t="s">
        <v>42</v>
      </c>
      <c r="C8" t="s">
        <v>23</v>
      </c>
      <c r="D8" s="2">
        <v>6500</v>
      </c>
      <c r="E8" s="9">
        <f t="shared" si="0"/>
        <v>0.24</v>
      </c>
      <c r="F8" s="2">
        <f t="shared" si="1"/>
        <v>4940</v>
      </c>
      <c r="G8" t="s">
        <v>70</v>
      </c>
      <c r="H8" t="s">
        <v>58</v>
      </c>
      <c r="I8" t="s">
        <v>15</v>
      </c>
    </row>
    <row r="9" spans="1:10">
      <c r="A9" s="11" t="s">
        <v>71</v>
      </c>
      <c r="B9" t="s">
        <v>11</v>
      </c>
      <c r="C9" t="s">
        <v>12</v>
      </c>
      <c r="D9" s="12">
        <v>20000</v>
      </c>
      <c r="E9" s="9">
        <f t="shared" si="0"/>
        <v>0.15</v>
      </c>
      <c r="F9" s="2">
        <f t="shared" si="1"/>
        <v>17000</v>
      </c>
      <c r="G9" t="s">
        <v>70</v>
      </c>
      <c r="H9" t="s">
        <v>72</v>
      </c>
      <c r="I9" t="s">
        <v>15</v>
      </c>
      <c r="J9" t="s">
        <v>73</v>
      </c>
    </row>
    <row r="10" spans="1:10">
      <c r="A10" s="11" t="s">
        <v>71</v>
      </c>
      <c r="B10" t="s">
        <v>11</v>
      </c>
      <c r="C10" t="s">
        <v>23</v>
      </c>
      <c r="D10" s="12">
        <v>21000</v>
      </c>
      <c r="E10" s="9">
        <f t="shared" si="0"/>
        <v>0.24</v>
      </c>
      <c r="F10" s="2">
        <f t="shared" si="1"/>
        <v>15960</v>
      </c>
      <c r="G10" t="s">
        <v>70</v>
      </c>
      <c r="H10" t="s">
        <v>72</v>
      </c>
      <c r="I10" t="s">
        <v>15</v>
      </c>
      <c r="J10" t="s">
        <v>73</v>
      </c>
    </row>
    <row r="11" spans="1:10">
      <c r="A11" s="11" t="s">
        <v>74</v>
      </c>
      <c r="B11" t="s">
        <v>11</v>
      </c>
      <c r="C11" t="s">
        <v>23</v>
      </c>
      <c r="D11" s="2">
        <v>6800</v>
      </c>
      <c r="E11" s="9">
        <f t="shared" si="0"/>
        <v>0.24</v>
      </c>
      <c r="F11" s="2">
        <f t="shared" si="1"/>
        <v>5168</v>
      </c>
      <c r="G11" t="s">
        <v>26</v>
      </c>
      <c r="H11" t="s">
        <v>30</v>
      </c>
      <c r="I11" t="s">
        <v>15</v>
      </c>
    </row>
    <row r="12" spans="1:10">
      <c r="A12" t="s">
        <v>75</v>
      </c>
      <c r="B12" t="s">
        <v>42</v>
      </c>
      <c r="C12" t="s">
        <v>12</v>
      </c>
      <c r="D12" s="12">
        <v>20000</v>
      </c>
      <c r="E12" s="9">
        <f t="shared" si="0"/>
        <v>0.15</v>
      </c>
      <c r="F12" s="2">
        <f t="shared" si="1"/>
        <v>17000</v>
      </c>
      <c r="G12" t="s">
        <v>13</v>
      </c>
      <c r="H12" t="s">
        <v>76</v>
      </c>
      <c r="I12" t="s">
        <v>15</v>
      </c>
      <c r="J12" s="14">
        <v>2024</v>
      </c>
    </row>
    <row r="13" spans="1:10">
      <c r="A13" t="s">
        <v>77</v>
      </c>
      <c r="B13" t="s">
        <v>42</v>
      </c>
      <c r="C13" t="s">
        <v>12</v>
      </c>
      <c r="D13" s="12">
        <v>5000</v>
      </c>
      <c r="E13" s="9">
        <f t="shared" si="0"/>
        <v>0.15</v>
      </c>
      <c r="F13" s="2">
        <f t="shared" si="1"/>
        <v>4250</v>
      </c>
      <c r="G13" t="s">
        <v>48</v>
      </c>
      <c r="H13" t="s">
        <v>78</v>
      </c>
      <c r="I13" t="s">
        <v>15</v>
      </c>
      <c r="J13" s="14">
        <v>2024</v>
      </c>
    </row>
    <row r="14" spans="1:10">
      <c r="A14" t="s">
        <v>65</v>
      </c>
      <c r="B14" t="s">
        <v>42</v>
      </c>
      <c r="C14" t="s">
        <v>12</v>
      </c>
      <c r="D14" s="12">
        <v>10000</v>
      </c>
      <c r="E14" s="9">
        <f t="shared" si="0"/>
        <v>0.15</v>
      </c>
      <c r="F14" s="2">
        <f t="shared" si="1"/>
        <v>8500</v>
      </c>
      <c r="G14" t="s">
        <v>48</v>
      </c>
      <c r="H14" t="s">
        <v>78</v>
      </c>
      <c r="I14" t="s">
        <v>15</v>
      </c>
      <c r="J14" s="14">
        <v>2024</v>
      </c>
    </row>
    <row r="15" spans="1:10">
      <c r="A15" t="s">
        <v>79</v>
      </c>
      <c r="B15" t="s">
        <v>42</v>
      </c>
      <c r="C15" t="s">
        <v>12</v>
      </c>
      <c r="D15" s="12">
        <v>5000</v>
      </c>
      <c r="E15" s="9">
        <f t="shared" si="0"/>
        <v>0.15</v>
      </c>
      <c r="F15" s="2">
        <f t="shared" si="1"/>
        <v>4250</v>
      </c>
      <c r="G15" t="s">
        <v>48</v>
      </c>
      <c r="H15" t="s">
        <v>80</v>
      </c>
      <c r="I15" t="s">
        <v>15</v>
      </c>
      <c r="J15" s="14">
        <v>2024</v>
      </c>
    </row>
    <row r="16" spans="1:10">
      <c r="A16" t="s">
        <v>81</v>
      </c>
      <c r="B16" t="s">
        <v>42</v>
      </c>
      <c r="C16" t="s">
        <v>12</v>
      </c>
      <c r="D16" s="12">
        <v>5000</v>
      </c>
      <c r="E16" s="9">
        <f t="shared" si="0"/>
        <v>0.15</v>
      </c>
      <c r="F16" s="2">
        <f t="shared" si="1"/>
        <v>4250</v>
      </c>
      <c r="G16" t="s">
        <v>48</v>
      </c>
      <c r="H16" t="s">
        <v>80</v>
      </c>
      <c r="I16" t="s">
        <v>15</v>
      </c>
      <c r="J16" s="14">
        <v>2024</v>
      </c>
    </row>
    <row r="17" spans="1:10" ht="15.75">
      <c r="A17" s="23" t="s">
        <v>82</v>
      </c>
      <c r="B17" s="23" t="s">
        <v>42</v>
      </c>
      <c r="C17" s="23" t="s">
        <v>12</v>
      </c>
      <c r="D17" s="24">
        <v>5000</v>
      </c>
      <c r="E17" s="25">
        <f t="shared" si="0"/>
        <v>0.15</v>
      </c>
      <c r="F17" s="26">
        <f t="shared" si="1"/>
        <v>4250</v>
      </c>
      <c r="G17" s="23" t="s">
        <v>48</v>
      </c>
      <c r="H17" s="23" t="s">
        <v>80</v>
      </c>
      <c r="I17" s="23" t="s">
        <v>83</v>
      </c>
      <c r="J17" s="14" t="s">
        <v>84</v>
      </c>
    </row>
    <row r="18" spans="1:10">
      <c r="A18" t="s">
        <v>85</v>
      </c>
      <c r="B18" t="s">
        <v>11</v>
      </c>
      <c r="C18" t="s">
        <v>12</v>
      </c>
      <c r="D18" s="12">
        <v>5000</v>
      </c>
      <c r="E18" s="9">
        <f t="shared" si="0"/>
        <v>0.15</v>
      </c>
      <c r="F18" s="2">
        <f t="shared" si="1"/>
        <v>4250</v>
      </c>
      <c r="G18" t="s">
        <v>24</v>
      </c>
      <c r="H18" t="s">
        <v>14</v>
      </c>
      <c r="I18" t="s">
        <v>15</v>
      </c>
      <c r="J18" s="14">
        <v>2024</v>
      </c>
    </row>
    <row r="19" spans="1:10">
      <c r="A19" t="s">
        <v>86</v>
      </c>
      <c r="B19" t="s">
        <v>11</v>
      </c>
      <c r="C19" t="s">
        <v>12</v>
      </c>
      <c r="D19" s="12">
        <v>5000</v>
      </c>
      <c r="E19" s="9">
        <f t="shared" si="0"/>
        <v>0.15</v>
      </c>
      <c r="F19" s="2">
        <f t="shared" si="1"/>
        <v>4250</v>
      </c>
      <c r="G19" t="s">
        <v>87</v>
      </c>
      <c r="H19" t="s">
        <v>88</v>
      </c>
      <c r="I19" t="s">
        <v>15</v>
      </c>
      <c r="J19" s="14">
        <v>2024</v>
      </c>
    </row>
    <row r="20" spans="1:10">
      <c r="A20" t="s">
        <v>75</v>
      </c>
      <c r="B20" t="s">
        <v>42</v>
      </c>
      <c r="C20" t="s">
        <v>23</v>
      </c>
      <c r="D20" s="12">
        <v>25000</v>
      </c>
      <c r="E20" s="9">
        <f t="shared" si="0"/>
        <v>0.24</v>
      </c>
      <c r="F20" s="2">
        <f t="shared" si="1"/>
        <v>19000</v>
      </c>
      <c r="G20" t="s">
        <v>24</v>
      </c>
      <c r="H20" t="s">
        <v>76</v>
      </c>
      <c r="I20" t="s">
        <v>83</v>
      </c>
      <c r="J20" s="14">
        <v>2024</v>
      </c>
    </row>
    <row r="21" spans="1:10">
      <c r="A21" t="s">
        <v>77</v>
      </c>
      <c r="B21" t="s">
        <v>42</v>
      </c>
      <c r="C21" t="s">
        <v>23</v>
      </c>
      <c r="D21" s="12">
        <v>5000</v>
      </c>
      <c r="E21" s="9">
        <f t="shared" si="0"/>
        <v>0.24</v>
      </c>
      <c r="F21" s="2">
        <f t="shared" si="1"/>
        <v>3800</v>
      </c>
      <c r="G21" t="s">
        <v>48</v>
      </c>
      <c r="H21" t="s">
        <v>78</v>
      </c>
      <c r="I21" t="s">
        <v>83</v>
      </c>
      <c r="J21" s="14">
        <v>2024</v>
      </c>
    </row>
    <row r="22" spans="1:10">
      <c r="A22" t="s">
        <v>65</v>
      </c>
      <c r="B22" t="s">
        <v>42</v>
      </c>
      <c r="C22" t="s">
        <v>23</v>
      </c>
      <c r="D22" s="12">
        <v>15000</v>
      </c>
      <c r="E22" s="9">
        <f t="shared" si="0"/>
        <v>0.24</v>
      </c>
      <c r="F22" s="2">
        <f t="shared" si="1"/>
        <v>11400</v>
      </c>
      <c r="G22" t="s">
        <v>48</v>
      </c>
      <c r="H22" t="s">
        <v>78</v>
      </c>
      <c r="I22" t="s">
        <v>83</v>
      </c>
      <c r="J22" s="14">
        <v>2024</v>
      </c>
    </row>
    <row r="23" spans="1:10">
      <c r="A23" t="s">
        <v>79</v>
      </c>
      <c r="B23" t="s">
        <v>42</v>
      </c>
      <c r="C23" t="s">
        <v>23</v>
      </c>
      <c r="D23" s="12">
        <v>5000</v>
      </c>
      <c r="E23" s="9">
        <f t="shared" si="0"/>
        <v>0.24</v>
      </c>
      <c r="F23" s="2">
        <f t="shared" si="1"/>
        <v>3800</v>
      </c>
      <c r="G23" t="s">
        <v>48</v>
      </c>
      <c r="H23" t="s">
        <v>80</v>
      </c>
      <c r="I23" t="s">
        <v>83</v>
      </c>
      <c r="J23" s="14">
        <v>2024</v>
      </c>
    </row>
    <row r="24" spans="1:10">
      <c r="A24" t="s">
        <v>81</v>
      </c>
      <c r="B24" t="s">
        <v>42</v>
      </c>
      <c r="C24" t="s">
        <v>23</v>
      </c>
      <c r="D24" s="12">
        <v>5000</v>
      </c>
      <c r="E24" s="9">
        <f t="shared" si="0"/>
        <v>0.24</v>
      </c>
      <c r="F24" s="2">
        <f t="shared" si="1"/>
        <v>3800</v>
      </c>
      <c r="G24" t="s">
        <v>48</v>
      </c>
      <c r="H24" t="s">
        <v>80</v>
      </c>
      <c r="I24" t="s">
        <v>83</v>
      </c>
      <c r="J24" s="14">
        <v>2024</v>
      </c>
    </row>
    <row r="25" spans="1:10">
      <c r="A25" t="s">
        <v>82</v>
      </c>
      <c r="B25" t="s">
        <v>42</v>
      </c>
      <c r="C25" t="s">
        <v>23</v>
      </c>
      <c r="D25" s="12">
        <v>10000</v>
      </c>
      <c r="E25" s="9">
        <f t="shared" si="0"/>
        <v>0.24</v>
      </c>
      <c r="F25" s="2">
        <f t="shared" si="1"/>
        <v>7600</v>
      </c>
      <c r="G25" t="s">
        <v>20</v>
      </c>
      <c r="H25" t="s">
        <v>80</v>
      </c>
      <c r="I25" t="s">
        <v>83</v>
      </c>
      <c r="J25" s="14" t="s">
        <v>89</v>
      </c>
    </row>
    <row r="26" spans="1:10">
      <c r="A26" t="s">
        <v>85</v>
      </c>
      <c r="B26" t="s">
        <v>11</v>
      </c>
      <c r="C26" t="s">
        <v>23</v>
      </c>
      <c r="D26" s="12">
        <v>3500</v>
      </c>
      <c r="E26" s="9">
        <f t="shared" si="0"/>
        <v>0.24</v>
      </c>
      <c r="F26" s="2">
        <f t="shared" si="1"/>
        <v>2660</v>
      </c>
      <c r="G26" t="s">
        <v>24</v>
      </c>
      <c r="H26" t="s">
        <v>14</v>
      </c>
      <c r="I26" t="s">
        <v>83</v>
      </c>
      <c r="J26" s="14">
        <v>2024</v>
      </c>
    </row>
    <row r="27" spans="1:10">
      <c r="A27" t="s">
        <v>86</v>
      </c>
      <c r="B27" t="s">
        <v>11</v>
      </c>
      <c r="C27" t="s">
        <v>23</v>
      </c>
      <c r="D27" s="12">
        <v>3500</v>
      </c>
      <c r="E27" s="9">
        <f t="shared" si="0"/>
        <v>0.24</v>
      </c>
      <c r="F27" s="2">
        <f t="shared" si="1"/>
        <v>2660</v>
      </c>
      <c r="G27" t="s">
        <v>87</v>
      </c>
      <c r="H27" t="s">
        <v>88</v>
      </c>
      <c r="I27" t="s">
        <v>83</v>
      </c>
      <c r="J27" s="14">
        <v>2024</v>
      </c>
    </row>
    <row r="28" spans="1:10">
      <c r="E28" s="9">
        <f t="shared" si="0"/>
        <v>0</v>
      </c>
      <c r="F28" s="2">
        <f t="shared" si="1"/>
        <v>0</v>
      </c>
    </row>
    <row r="29" spans="1:10">
      <c r="E29" s="9">
        <f t="shared" si="0"/>
        <v>0</v>
      </c>
      <c r="F29" s="2">
        <f t="shared" si="1"/>
        <v>0</v>
      </c>
    </row>
    <row r="30" spans="1:10">
      <c r="E30" s="9">
        <f t="shared" si="0"/>
        <v>0</v>
      </c>
      <c r="F30" s="2">
        <f t="shared" si="1"/>
        <v>0</v>
      </c>
    </row>
    <row r="31" spans="1:10">
      <c r="E31" s="9">
        <f t="shared" si="0"/>
        <v>0</v>
      </c>
      <c r="F31" s="2">
        <f t="shared" si="1"/>
        <v>0</v>
      </c>
    </row>
    <row r="32" spans="1:10">
      <c r="E32" s="9">
        <f t="shared" si="0"/>
        <v>0</v>
      </c>
      <c r="F32" s="2">
        <f t="shared" si="1"/>
        <v>0</v>
      </c>
    </row>
    <row r="33" spans="5:6">
      <c r="E33" s="9">
        <f t="shared" si="0"/>
        <v>0</v>
      </c>
      <c r="F33" s="2">
        <f t="shared" si="1"/>
        <v>0</v>
      </c>
    </row>
    <row r="34" spans="5:6">
      <c r="E34" s="9">
        <f t="shared" si="0"/>
        <v>0</v>
      </c>
      <c r="F34" s="2">
        <f t="shared" si="1"/>
        <v>0</v>
      </c>
    </row>
    <row r="35" spans="5:6">
      <c r="E35" s="9">
        <f t="shared" si="0"/>
        <v>0</v>
      </c>
      <c r="F35" s="2">
        <f t="shared" si="1"/>
        <v>0</v>
      </c>
    </row>
    <row r="36" spans="5:6">
      <c r="E36" s="9">
        <f t="shared" si="0"/>
        <v>0</v>
      </c>
      <c r="F36" s="2">
        <f t="shared" si="1"/>
        <v>0</v>
      </c>
    </row>
    <row r="37" spans="5:6">
      <c r="E37" s="9">
        <f t="shared" si="0"/>
        <v>0</v>
      </c>
      <c r="F37" s="2">
        <f t="shared" si="1"/>
        <v>0</v>
      </c>
    </row>
    <row r="38" spans="5:6">
      <c r="E38" s="9">
        <f t="shared" si="0"/>
        <v>0</v>
      </c>
      <c r="F38" s="2">
        <f t="shared" si="1"/>
        <v>0</v>
      </c>
    </row>
    <row r="39" spans="5:6">
      <c r="E39" s="9">
        <f t="shared" si="0"/>
        <v>0</v>
      </c>
      <c r="F39" s="2">
        <f t="shared" si="1"/>
        <v>0</v>
      </c>
    </row>
    <row r="40" spans="5:6">
      <c r="E40" s="9">
        <f t="shared" si="0"/>
        <v>0</v>
      </c>
      <c r="F40" s="2">
        <f t="shared" si="1"/>
        <v>0</v>
      </c>
    </row>
    <row r="41" spans="5:6">
      <c r="E41" s="9">
        <f t="shared" si="0"/>
        <v>0</v>
      </c>
      <c r="F41" s="2">
        <f t="shared" si="1"/>
        <v>0</v>
      </c>
    </row>
    <row r="42" spans="5:6">
      <c r="E42" s="9">
        <f t="shared" si="0"/>
        <v>0</v>
      </c>
      <c r="F42" s="2">
        <f t="shared" si="1"/>
        <v>0</v>
      </c>
    </row>
    <row r="43" spans="5:6">
      <c r="E43" s="9">
        <f t="shared" si="0"/>
        <v>0</v>
      </c>
      <c r="F43" s="2">
        <f t="shared" si="1"/>
        <v>0</v>
      </c>
    </row>
    <row r="44" spans="5:6">
      <c r="E44" s="9">
        <f t="shared" si="0"/>
        <v>0</v>
      </c>
      <c r="F44" s="2">
        <f t="shared" si="1"/>
        <v>0</v>
      </c>
    </row>
    <row r="45" spans="5:6">
      <c r="E45" s="9">
        <f t="shared" si="0"/>
        <v>0</v>
      </c>
      <c r="F45" s="2">
        <f t="shared" si="1"/>
        <v>0</v>
      </c>
    </row>
  </sheetData>
  <autoFilter ref="A1:J45" xr:uid="{E54BFE2B-F9E5-014F-B6AD-1F88B1A52AA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E99C3C-779E-9B42-BB09-F5F95954C326}">
          <x14:formula1>
            <xm:f>'Drop down options'!$A$2:$A$7</xm:f>
          </x14:formula1>
          <xm:sqref>B2:B35</xm:sqref>
        </x14:dataValidation>
        <x14:dataValidation type="list" allowBlank="1" showInputMessage="1" showErrorMessage="1" xr:uid="{BF27F64A-965C-3E45-83BC-FC266E131B70}">
          <x14:formula1>
            <xm:f>'Drop down options'!$B$2:$B$5</xm:f>
          </x14:formula1>
          <xm:sqref>C2:C46</xm:sqref>
        </x14:dataValidation>
        <x14:dataValidation type="list" allowBlank="1" showInputMessage="1" showErrorMessage="1" xr:uid="{63F804D3-FE2A-D94D-AEA8-556A49D97BCF}">
          <x14:formula1>
            <xm:f>'Drop down options'!$C$2:$C$3</xm:f>
          </x14:formula1>
          <xm:sqref>I2:I55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4B50-4013-AC4D-90AB-A47F2D7D47AE}">
  <sheetPr codeName="Sheet5"/>
  <dimension ref="A1:J42"/>
  <sheetViews>
    <sheetView workbookViewId="0">
      <selection activeCell="A10" sqref="A10"/>
    </sheetView>
  </sheetViews>
  <sheetFormatPr defaultColWidth="11" defaultRowHeight="15.95"/>
  <cols>
    <col min="1" max="1" width="39.5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90</v>
      </c>
      <c r="B2" t="s">
        <v>11</v>
      </c>
      <c r="C2" t="s">
        <v>12</v>
      </c>
      <c r="D2" s="19">
        <v>6521</v>
      </c>
      <c r="E2" s="20">
        <f>IF(C2="BENCH",0.24,IF(OR(C2="BENEDICTUS",C2="LOUDER"),0.15,0))</f>
        <v>0.15</v>
      </c>
      <c r="F2" s="19">
        <f>D2-(D2*E2)</f>
        <v>5542.85</v>
      </c>
      <c r="G2" t="s">
        <v>13</v>
      </c>
      <c r="H2" t="s">
        <v>14</v>
      </c>
      <c r="I2" t="s">
        <v>15</v>
      </c>
    </row>
    <row r="3" spans="1:10">
      <c r="A3" t="s">
        <v>91</v>
      </c>
      <c r="B3" t="s">
        <v>11</v>
      </c>
      <c r="C3" t="s">
        <v>12</v>
      </c>
      <c r="D3" s="19">
        <v>6521</v>
      </c>
      <c r="E3" s="20">
        <f t="shared" ref="E3:E42" si="0">IF(C3="BENCH",0.24,IF(OR(C3="BENEDICTUS",C3="LOUDER"),0.15,0))</f>
        <v>0.15</v>
      </c>
      <c r="F3" s="19">
        <f>D3-(D3*E3)</f>
        <v>5542.85</v>
      </c>
      <c r="G3" t="s">
        <v>13</v>
      </c>
      <c r="H3" t="s">
        <v>14</v>
      </c>
      <c r="I3" t="s">
        <v>15</v>
      </c>
    </row>
    <row r="4" spans="1:10">
      <c r="A4" t="s">
        <v>92</v>
      </c>
      <c r="B4" t="s">
        <v>11</v>
      </c>
      <c r="C4" t="s">
        <v>23</v>
      </c>
      <c r="D4" s="21">
        <v>10610</v>
      </c>
      <c r="E4" s="20">
        <f t="shared" si="0"/>
        <v>0.24</v>
      </c>
      <c r="F4" s="19">
        <f t="shared" ref="F4:F42" si="1">D4-(D4*E4)</f>
        <v>8063.6</v>
      </c>
      <c r="G4" t="s">
        <v>70</v>
      </c>
      <c r="H4" t="s">
        <v>76</v>
      </c>
      <c r="I4" t="s">
        <v>15</v>
      </c>
    </row>
    <row r="5" spans="1:10">
      <c r="A5" t="s">
        <v>93</v>
      </c>
      <c r="B5" t="s">
        <v>11</v>
      </c>
      <c r="C5" t="s">
        <v>23</v>
      </c>
      <c r="D5" s="19">
        <v>42000</v>
      </c>
      <c r="E5" s="20">
        <f t="shared" si="0"/>
        <v>0.24</v>
      </c>
      <c r="F5" s="19">
        <f t="shared" si="1"/>
        <v>31920</v>
      </c>
      <c r="G5" t="s">
        <v>14</v>
      </c>
      <c r="H5" t="s">
        <v>87</v>
      </c>
      <c r="I5" t="s">
        <v>15</v>
      </c>
    </row>
    <row r="6" spans="1:10">
      <c r="A6" t="s">
        <v>94</v>
      </c>
      <c r="B6" t="s">
        <v>11</v>
      </c>
      <c r="C6" t="s">
        <v>23</v>
      </c>
      <c r="D6" s="19">
        <v>3720</v>
      </c>
      <c r="E6" s="20">
        <f t="shared" si="0"/>
        <v>0.24</v>
      </c>
      <c r="F6" s="19">
        <f t="shared" si="1"/>
        <v>2827.2</v>
      </c>
      <c r="G6" t="s">
        <v>24</v>
      </c>
      <c r="H6" t="s">
        <v>48</v>
      </c>
      <c r="I6" t="s">
        <v>15</v>
      </c>
    </row>
    <row r="7" spans="1:10">
      <c r="A7" t="s">
        <v>95</v>
      </c>
      <c r="B7" t="s">
        <v>11</v>
      </c>
      <c r="C7" t="s">
        <v>12</v>
      </c>
      <c r="D7" s="19">
        <v>36521.74</v>
      </c>
      <c r="E7" s="20">
        <f t="shared" si="0"/>
        <v>0.15</v>
      </c>
      <c r="F7" s="19">
        <f t="shared" si="1"/>
        <v>31043.478999999999</v>
      </c>
      <c r="G7" t="s">
        <v>70</v>
      </c>
      <c r="H7" t="s">
        <v>27</v>
      </c>
      <c r="I7" t="s">
        <v>15</v>
      </c>
    </row>
    <row r="8" spans="1:10">
      <c r="A8" t="s">
        <v>96</v>
      </c>
      <c r="B8" t="s">
        <v>11</v>
      </c>
      <c r="C8" t="s">
        <v>12</v>
      </c>
      <c r="D8" s="22">
        <v>8695.65</v>
      </c>
      <c r="E8" s="20">
        <f t="shared" si="0"/>
        <v>0.15</v>
      </c>
      <c r="F8" s="19">
        <f t="shared" si="1"/>
        <v>7391.3024999999998</v>
      </c>
      <c r="G8" t="s">
        <v>70</v>
      </c>
      <c r="H8" t="s">
        <v>87</v>
      </c>
      <c r="I8" t="s">
        <v>15</v>
      </c>
    </row>
    <row r="9" spans="1:10">
      <c r="A9" t="s">
        <v>97</v>
      </c>
      <c r="B9" t="s">
        <v>11</v>
      </c>
      <c r="C9" t="s">
        <v>17</v>
      </c>
      <c r="D9" s="2">
        <v>3500</v>
      </c>
      <c r="E9" s="9">
        <f>IF(C9="BENCH",0.24,IF(OR(C9="BENEDICTUS",C9="LOUDER"),0.15,0))</f>
        <v>0</v>
      </c>
      <c r="F9" s="2">
        <f t="shared" si="1"/>
        <v>3500</v>
      </c>
      <c r="G9" t="s">
        <v>46</v>
      </c>
      <c r="H9" t="s">
        <v>46</v>
      </c>
      <c r="I9" t="s">
        <v>15</v>
      </c>
    </row>
    <row r="10" spans="1:10">
      <c r="A10" t="s">
        <v>98</v>
      </c>
      <c r="B10" t="s">
        <v>11</v>
      </c>
      <c r="C10" t="s">
        <v>17</v>
      </c>
      <c r="D10" s="2">
        <v>3499</v>
      </c>
      <c r="E10" s="9">
        <f t="shared" si="0"/>
        <v>0</v>
      </c>
      <c r="F10" s="2">
        <f t="shared" si="1"/>
        <v>3499</v>
      </c>
      <c r="G10" t="s">
        <v>46</v>
      </c>
      <c r="H10" t="s">
        <v>46</v>
      </c>
      <c r="I10" t="s">
        <v>15</v>
      </c>
    </row>
    <row r="11" spans="1:10">
      <c r="A11" t="s">
        <v>99</v>
      </c>
      <c r="B11" t="s">
        <v>11</v>
      </c>
      <c r="C11" t="s">
        <v>17</v>
      </c>
      <c r="D11" s="2">
        <v>545.37</v>
      </c>
      <c r="E11" s="9">
        <f t="shared" si="0"/>
        <v>0</v>
      </c>
      <c r="F11" s="2">
        <f t="shared" si="1"/>
        <v>545.37</v>
      </c>
      <c r="G11" t="s">
        <v>46</v>
      </c>
      <c r="H11" t="s">
        <v>24</v>
      </c>
      <c r="I11" t="s">
        <v>15</v>
      </c>
    </row>
    <row r="12" spans="1:10">
      <c r="A12" t="s">
        <v>100</v>
      </c>
      <c r="B12" t="s">
        <v>11</v>
      </c>
      <c r="C12" t="s">
        <v>17</v>
      </c>
      <c r="D12" s="2">
        <v>1000</v>
      </c>
      <c r="E12" s="9">
        <f t="shared" si="0"/>
        <v>0</v>
      </c>
      <c r="F12" s="2">
        <f t="shared" si="1"/>
        <v>1000</v>
      </c>
      <c r="G12" t="s">
        <v>46</v>
      </c>
      <c r="H12" t="s">
        <v>20</v>
      </c>
      <c r="I12" t="s">
        <v>15</v>
      </c>
    </row>
    <row r="13" spans="1:10">
      <c r="A13" t="s">
        <v>101</v>
      </c>
      <c r="B13" t="s">
        <v>11</v>
      </c>
      <c r="C13" t="s">
        <v>17</v>
      </c>
      <c r="D13" s="2">
        <v>2000</v>
      </c>
      <c r="E13" s="9">
        <f t="shared" si="0"/>
        <v>0</v>
      </c>
      <c r="F13" s="2">
        <f t="shared" si="1"/>
        <v>2000</v>
      </c>
      <c r="G13" t="s">
        <v>46</v>
      </c>
      <c r="H13" t="s">
        <v>46</v>
      </c>
      <c r="I13" t="s">
        <v>15</v>
      </c>
    </row>
    <row r="14" spans="1:10">
      <c r="A14" t="s">
        <v>102</v>
      </c>
      <c r="B14" t="s">
        <v>11</v>
      </c>
      <c r="C14" t="s">
        <v>17</v>
      </c>
      <c r="D14" s="2">
        <v>2000</v>
      </c>
      <c r="E14" s="9">
        <f t="shared" si="0"/>
        <v>0</v>
      </c>
      <c r="F14" s="2">
        <f t="shared" si="1"/>
        <v>2000</v>
      </c>
      <c r="G14" t="s">
        <v>46</v>
      </c>
      <c r="H14" t="s">
        <v>46</v>
      </c>
      <c r="I14" t="s">
        <v>15</v>
      </c>
    </row>
    <row r="15" spans="1:10">
      <c r="A15" t="s">
        <v>103</v>
      </c>
      <c r="B15" t="s">
        <v>11</v>
      </c>
      <c r="C15" t="s">
        <v>17</v>
      </c>
      <c r="D15" s="2">
        <v>2000</v>
      </c>
      <c r="E15" s="9">
        <f t="shared" si="0"/>
        <v>0</v>
      </c>
      <c r="F15" s="2">
        <f t="shared" si="1"/>
        <v>2000</v>
      </c>
      <c r="G15" t="s">
        <v>46</v>
      </c>
      <c r="H15" t="s">
        <v>46</v>
      </c>
      <c r="I15" t="s">
        <v>15</v>
      </c>
    </row>
    <row r="16" spans="1:10">
      <c r="A16" t="s">
        <v>104</v>
      </c>
      <c r="B16" t="s">
        <v>11</v>
      </c>
      <c r="C16" t="s">
        <v>17</v>
      </c>
      <c r="D16" s="2">
        <v>1500</v>
      </c>
      <c r="E16" s="9">
        <f t="shared" si="0"/>
        <v>0</v>
      </c>
      <c r="F16" s="2">
        <f t="shared" si="1"/>
        <v>1500</v>
      </c>
      <c r="G16" t="s">
        <v>46</v>
      </c>
      <c r="H16" t="s">
        <v>46</v>
      </c>
      <c r="I16" t="s">
        <v>15</v>
      </c>
    </row>
    <row r="17" spans="1:10">
      <c r="A17" t="s">
        <v>105</v>
      </c>
      <c r="B17" t="s">
        <v>42</v>
      </c>
      <c r="C17" t="s">
        <v>23</v>
      </c>
      <c r="D17" s="2">
        <v>10000</v>
      </c>
      <c r="E17" s="9">
        <f t="shared" si="0"/>
        <v>0.24</v>
      </c>
      <c r="F17" s="2">
        <f t="shared" si="1"/>
        <v>7600</v>
      </c>
      <c r="G17" t="s">
        <v>27</v>
      </c>
      <c r="H17" t="s">
        <v>106</v>
      </c>
      <c r="I17" t="s">
        <v>15</v>
      </c>
      <c r="J17" t="s">
        <v>107</v>
      </c>
    </row>
    <row r="18" spans="1:10">
      <c r="E18" s="9">
        <f t="shared" si="0"/>
        <v>0</v>
      </c>
      <c r="F18" s="2">
        <f t="shared" si="1"/>
        <v>0</v>
      </c>
    </row>
    <row r="19" spans="1:10">
      <c r="E19" s="9">
        <f t="shared" si="0"/>
        <v>0</v>
      </c>
      <c r="F19" s="2">
        <f t="shared" si="1"/>
        <v>0</v>
      </c>
    </row>
    <row r="20" spans="1:10">
      <c r="E20" s="9">
        <f t="shared" si="0"/>
        <v>0</v>
      </c>
      <c r="F20" s="2">
        <f t="shared" si="1"/>
        <v>0</v>
      </c>
    </row>
    <row r="21" spans="1:10">
      <c r="E21" s="9">
        <f t="shared" si="0"/>
        <v>0</v>
      </c>
      <c r="F21" s="2">
        <f t="shared" si="1"/>
        <v>0</v>
      </c>
    </row>
    <row r="22" spans="1:10">
      <c r="E22" s="9">
        <f t="shared" si="0"/>
        <v>0</v>
      </c>
      <c r="F22" s="2">
        <f t="shared" si="1"/>
        <v>0</v>
      </c>
    </row>
    <row r="23" spans="1:10">
      <c r="E23" s="9">
        <f t="shared" si="0"/>
        <v>0</v>
      </c>
      <c r="F23" s="2">
        <f t="shared" si="1"/>
        <v>0</v>
      </c>
    </row>
    <row r="24" spans="1:10">
      <c r="E24" s="9">
        <f t="shared" si="0"/>
        <v>0</v>
      </c>
      <c r="F24" s="2">
        <f t="shared" si="1"/>
        <v>0</v>
      </c>
    </row>
    <row r="25" spans="1:10">
      <c r="E25" s="9">
        <f t="shared" si="0"/>
        <v>0</v>
      </c>
      <c r="F25" s="2">
        <f t="shared" si="1"/>
        <v>0</v>
      </c>
    </row>
    <row r="26" spans="1:10">
      <c r="E26" s="9">
        <f t="shared" si="0"/>
        <v>0</v>
      </c>
      <c r="F26" s="2">
        <f t="shared" si="1"/>
        <v>0</v>
      </c>
    </row>
    <row r="27" spans="1:10">
      <c r="E27" s="9">
        <f t="shared" si="0"/>
        <v>0</v>
      </c>
      <c r="F27" s="2">
        <f t="shared" si="1"/>
        <v>0</v>
      </c>
    </row>
    <row r="28" spans="1:10">
      <c r="E28" s="9">
        <f t="shared" si="0"/>
        <v>0</v>
      </c>
      <c r="F28" s="2">
        <f t="shared" si="1"/>
        <v>0</v>
      </c>
    </row>
    <row r="29" spans="1:10">
      <c r="E29" s="9">
        <f t="shared" si="0"/>
        <v>0</v>
      </c>
      <c r="F29" s="2">
        <f t="shared" si="1"/>
        <v>0</v>
      </c>
    </row>
    <row r="30" spans="1:10">
      <c r="E30" s="9">
        <f t="shared" si="0"/>
        <v>0</v>
      </c>
      <c r="F30" s="2">
        <f t="shared" si="1"/>
        <v>0</v>
      </c>
    </row>
    <row r="31" spans="1:10">
      <c r="E31" s="9">
        <f t="shared" si="0"/>
        <v>0</v>
      </c>
      <c r="F31" s="2">
        <f t="shared" si="1"/>
        <v>0</v>
      </c>
    </row>
    <row r="32" spans="1:10">
      <c r="E32" s="9">
        <f t="shared" si="0"/>
        <v>0</v>
      </c>
      <c r="F32" s="2">
        <f t="shared" si="1"/>
        <v>0</v>
      </c>
    </row>
    <row r="33" spans="5:6">
      <c r="E33" s="9">
        <f t="shared" si="0"/>
        <v>0</v>
      </c>
      <c r="F33" s="2">
        <f t="shared" si="1"/>
        <v>0</v>
      </c>
    </row>
    <row r="34" spans="5:6">
      <c r="E34" s="9">
        <f t="shared" si="0"/>
        <v>0</v>
      </c>
      <c r="F34" s="2">
        <f t="shared" si="1"/>
        <v>0</v>
      </c>
    </row>
    <row r="35" spans="5:6">
      <c r="E35" s="9">
        <f t="shared" si="0"/>
        <v>0</v>
      </c>
      <c r="F35" s="2">
        <f t="shared" si="1"/>
        <v>0</v>
      </c>
    </row>
    <row r="36" spans="5:6">
      <c r="E36" s="9">
        <f t="shared" si="0"/>
        <v>0</v>
      </c>
      <c r="F36" s="2">
        <f t="shared" si="1"/>
        <v>0</v>
      </c>
    </row>
    <row r="37" spans="5:6">
      <c r="E37" s="9">
        <f t="shared" si="0"/>
        <v>0</v>
      </c>
      <c r="F37" s="2">
        <f t="shared" si="1"/>
        <v>0</v>
      </c>
    </row>
    <row r="38" spans="5:6">
      <c r="E38" s="9">
        <f t="shared" si="0"/>
        <v>0</v>
      </c>
      <c r="F38" s="2">
        <f t="shared" si="1"/>
        <v>0</v>
      </c>
    </row>
    <row r="39" spans="5:6">
      <c r="E39" s="9">
        <f t="shared" si="0"/>
        <v>0</v>
      </c>
      <c r="F39" s="2">
        <f t="shared" si="1"/>
        <v>0</v>
      </c>
    </row>
    <row r="40" spans="5:6">
      <c r="E40" s="9">
        <f t="shared" si="0"/>
        <v>0</v>
      </c>
      <c r="F40" s="2">
        <f t="shared" si="1"/>
        <v>0</v>
      </c>
    </row>
    <row r="41" spans="5:6">
      <c r="E41" s="9">
        <f t="shared" si="0"/>
        <v>0</v>
      </c>
      <c r="F41" s="2">
        <f t="shared" si="1"/>
        <v>0</v>
      </c>
    </row>
    <row r="42" spans="5:6">
      <c r="E42" s="9">
        <f t="shared" si="0"/>
        <v>0</v>
      </c>
      <c r="F42" s="2">
        <f t="shared" si="1"/>
        <v>0</v>
      </c>
    </row>
  </sheetData>
  <autoFilter ref="A1:J42" xr:uid="{E1334B50-4013-AC4D-90AB-A47F2D7D47AE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80793D-36CB-9F40-92A5-6A53FA54443A}">
          <x14:formula1>
            <xm:f>'Drop down options'!$C$2:$C$3</xm:f>
          </x14:formula1>
          <xm:sqref>I2:I52</xm:sqref>
        </x14:dataValidation>
        <x14:dataValidation type="list" allowBlank="1" showInputMessage="1" showErrorMessage="1" xr:uid="{9CC7C427-951A-CD46-BA87-F8276C2E5BCA}">
          <x14:formula1>
            <xm:f>'Drop down options'!$B$2:$B$5</xm:f>
          </x14:formula1>
          <xm:sqref>C2:C43</xm:sqref>
        </x14:dataValidation>
        <x14:dataValidation type="list" allowBlank="1" showInputMessage="1" showErrorMessage="1" xr:uid="{4B22710D-FD59-7349-A266-3CC270ECB321}">
          <x14:formula1>
            <xm:f>'Drop down options'!$A$2:$A$7</xm:f>
          </x14:formula1>
          <xm:sqref>B2:B32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483C-6F98-4649-9634-A6B2BC44B594}">
  <sheetPr codeName="Sheet6"/>
  <dimension ref="A1:J42"/>
  <sheetViews>
    <sheetView zoomScale="120" zoomScaleNormal="120" workbookViewId="0">
      <selection activeCell="H20" sqref="H20"/>
    </sheetView>
  </sheetViews>
  <sheetFormatPr defaultColWidth="11" defaultRowHeight="15.95"/>
  <cols>
    <col min="1" max="1" width="24.875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108</v>
      </c>
      <c r="B2" t="s">
        <v>11</v>
      </c>
      <c r="C2" t="s">
        <v>12</v>
      </c>
      <c r="D2" s="2">
        <v>15000</v>
      </c>
      <c r="E2" s="9">
        <f>IF(C2="BENCH",0.24,IF(OR(C2="BENEDICTUS",C2="LOUDER"),0.15,0))</f>
        <v>0.15</v>
      </c>
      <c r="F2" s="2">
        <f>D2-(D2*E2)</f>
        <v>12750</v>
      </c>
      <c r="G2" t="s">
        <v>24</v>
      </c>
      <c r="H2" t="s">
        <v>14</v>
      </c>
      <c r="I2" t="s">
        <v>15</v>
      </c>
    </row>
    <row r="3" spans="1:10">
      <c r="A3" t="s">
        <v>108</v>
      </c>
      <c r="B3" t="s">
        <v>11</v>
      </c>
      <c r="C3" t="s">
        <v>12</v>
      </c>
      <c r="D3" s="2">
        <v>28000</v>
      </c>
      <c r="E3" s="9">
        <f t="shared" ref="E3:E42" si="0">IF(C3="BENCH",0.24,IF(OR(C3="BENEDICTUS",C3="LOUDER"),0.15,0))</f>
        <v>0.15</v>
      </c>
      <c r="F3" s="2">
        <f t="shared" ref="F3:F42" si="1">D3-(D3*E3)</f>
        <v>23800</v>
      </c>
      <c r="G3" t="s">
        <v>58</v>
      </c>
      <c r="H3" t="s">
        <v>46</v>
      </c>
      <c r="I3" t="s">
        <v>15</v>
      </c>
    </row>
    <row r="4" spans="1:10">
      <c r="A4" t="s">
        <v>109</v>
      </c>
      <c r="B4" t="s">
        <v>11</v>
      </c>
      <c r="C4" t="s">
        <v>23</v>
      </c>
      <c r="D4" s="2">
        <v>25000</v>
      </c>
      <c r="E4" s="9">
        <f t="shared" si="0"/>
        <v>0.24</v>
      </c>
      <c r="F4" s="2">
        <f t="shared" si="1"/>
        <v>19000</v>
      </c>
      <c r="G4" t="s">
        <v>58</v>
      </c>
      <c r="H4" t="s">
        <v>46</v>
      </c>
      <c r="I4" t="s">
        <v>15</v>
      </c>
      <c r="J4" t="s">
        <v>110</v>
      </c>
    </row>
    <row r="5" spans="1:10">
      <c r="A5" t="s">
        <v>111</v>
      </c>
      <c r="B5" t="s">
        <v>11</v>
      </c>
      <c r="C5" t="s">
        <v>17</v>
      </c>
      <c r="D5" s="12">
        <v>27269.74</v>
      </c>
      <c r="E5" s="9">
        <f>IF(C5="BENCH",0.24,IF(OR(C5="BENEDICTUS",C5="LOUDER"),0.15,0))</f>
        <v>0</v>
      </c>
      <c r="F5" s="2">
        <f t="shared" si="1"/>
        <v>27269.74</v>
      </c>
      <c r="G5" t="s">
        <v>58</v>
      </c>
      <c r="H5" t="s">
        <v>46</v>
      </c>
      <c r="I5" t="s">
        <v>15</v>
      </c>
    </row>
    <row r="6" spans="1:10">
      <c r="A6" t="s">
        <v>112</v>
      </c>
      <c r="B6" t="s">
        <v>11</v>
      </c>
      <c r="C6" t="s">
        <v>23</v>
      </c>
      <c r="D6" s="2">
        <v>35000</v>
      </c>
      <c r="E6" s="9">
        <f t="shared" si="0"/>
        <v>0.24</v>
      </c>
      <c r="F6" s="2">
        <f t="shared" si="1"/>
        <v>26600</v>
      </c>
      <c r="G6" t="s">
        <v>113</v>
      </c>
      <c r="H6" t="s">
        <v>46</v>
      </c>
      <c r="I6" t="s">
        <v>15</v>
      </c>
      <c r="J6" t="s">
        <v>114</v>
      </c>
    </row>
    <row r="7" spans="1:10">
      <c r="A7" t="s">
        <v>115</v>
      </c>
      <c r="B7" t="s">
        <v>11</v>
      </c>
      <c r="C7" t="s">
        <v>17</v>
      </c>
      <c r="D7" s="2">
        <v>1294</v>
      </c>
      <c r="E7" s="9">
        <f t="shared" si="0"/>
        <v>0</v>
      </c>
      <c r="F7" s="2">
        <f t="shared" si="1"/>
        <v>1294</v>
      </c>
      <c r="G7" t="s">
        <v>30</v>
      </c>
      <c r="H7" t="s">
        <v>27</v>
      </c>
      <c r="I7" t="s">
        <v>15</v>
      </c>
    </row>
    <row r="8" spans="1:10">
      <c r="A8" t="s">
        <v>116</v>
      </c>
      <c r="B8" t="s">
        <v>11</v>
      </c>
      <c r="C8" t="s">
        <v>17</v>
      </c>
      <c r="D8" s="2">
        <v>12000</v>
      </c>
      <c r="E8" s="9">
        <f t="shared" si="0"/>
        <v>0</v>
      </c>
      <c r="F8" s="2">
        <f t="shared" si="1"/>
        <v>12000</v>
      </c>
      <c r="G8" t="s">
        <v>24</v>
      </c>
      <c r="H8" t="s">
        <v>14</v>
      </c>
      <c r="I8" t="s">
        <v>15</v>
      </c>
    </row>
    <row r="9" spans="1:10">
      <c r="A9" t="s">
        <v>117</v>
      </c>
      <c r="B9" t="s">
        <v>11</v>
      </c>
      <c r="C9" t="s">
        <v>12</v>
      </c>
      <c r="D9" s="2">
        <v>12000</v>
      </c>
      <c r="E9" s="9">
        <f t="shared" si="0"/>
        <v>0.15</v>
      </c>
      <c r="F9" s="2">
        <f t="shared" si="1"/>
        <v>10200</v>
      </c>
      <c r="G9" t="s">
        <v>30</v>
      </c>
      <c r="H9" t="s">
        <v>46</v>
      </c>
      <c r="I9" t="s">
        <v>15</v>
      </c>
    </row>
    <row r="10" spans="1:10">
      <c r="E10" s="9">
        <f t="shared" si="0"/>
        <v>0</v>
      </c>
      <c r="F10" s="2">
        <f t="shared" si="1"/>
        <v>0</v>
      </c>
    </row>
    <row r="11" spans="1:10">
      <c r="E11" s="9">
        <f t="shared" si="0"/>
        <v>0</v>
      </c>
      <c r="F11" s="2">
        <f t="shared" si="1"/>
        <v>0</v>
      </c>
    </row>
    <row r="12" spans="1:10">
      <c r="E12" s="9">
        <f t="shared" si="0"/>
        <v>0</v>
      </c>
      <c r="F12" s="2">
        <f t="shared" si="1"/>
        <v>0</v>
      </c>
    </row>
    <row r="13" spans="1:10">
      <c r="E13" s="9">
        <f t="shared" si="0"/>
        <v>0</v>
      </c>
      <c r="F13" s="2">
        <f t="shared" si="1"/>
        <v>0</v>
      </c>
    </row>
    <row r="14" spans="1:10">
      <c r="E14" s="9">
        <f t="shared" si="0"/>
        <v>0</v>
      </c>
      <c r="F14" s="2">
        <f t="shared" si="1"/>
        <v>0</v>
      </c>
    </row>
    <row r="15" spans="1:10">
      <c r="E15" s="9">
        <f t="shared" si="0"/>
        <v>0</v>
      </c>
      <c r="F15" s="2">
        <f t="shared" si="1"/>
        <v>0</v>
      </c>
    </row>
    <row r="16" spans="1:10">
      <c r="E16" s="9">
        <f t="shared" si="0"/>
        <v>0</v>
      </c>
      <c r="F16" s="2">
        <f t="shared" si="1"/>
        <v>0</v>
      </c>
    </row>
    <row r="17" spans="5:6">
      <c r="E17" s="9">
        <f t="shared" si="0"/>
        <v>0</v>
      </c>
      <c r="F17" s="2">
        <f t="shared" si="1"/>
        <v>0</v>
      </c>
    </row>
    <row r="18" spans="5:6">
      <c r="E18" s="9">
        <f t="shared" si="0"/>
        <v>0</v>
      </c>
      <c r="F18" s="2">
        <f t="shared" si="1"/>
        <v>0</v>
      </c>
    </row>
    <row r="19" spans="5:6">
      <c r="E19" s="9">
        <f t="shared" si="0"/>
        <v>0</v>
      </c>
      <c r="F19" s="2">
        <f t="shared" si="1"/>
        <v>0</v>
      </c>
    </row>
    <row r="20" spans="5:6">
      <c r="E20" s="9">
        <f t="shared" si="0"/>
        <v>0</v>
      </c>
      <c r="F20" s="2">
        <f t="shared" si="1"/>
        <v>0</v>
      </c>
    </row>
    <row r="21" spans="5:6">
      <c r="E21" s="9">
        <f t="shared" si="0"/>
        <v>0</v>
      </c>
      <c r="F21" s="2">
        <f t="shared" si="1"/>
        <v>0</v>
      </c>
    </row>
    <row r="22" spans="5:6">
      <c r="E22" s="9">
        <f t="shared" si="0"/>
        <v>0</v>
      </c>
      <c r="F22" s="2">
        <f t="shared" si="1"/>
        <v>0</v>
      </c>
    </row>
    <row r="23" spans="5:6">
      <c r="E23" s="9">
        <f t="shared" si="0"/>
        <v>0</v>
      </c>
      <c r="F23" s="2">
        <f t="shared" si="1"/>
        <v>0</v>
      </c>
    </row>
    <row r="24" spans="5:6">
      <c r="E24" s="9">
        <f t="shared" si="0"/>
        <v>0</v>
      </c>
      <c r="F24" s="2">
        <f t="shared" si="1"/>
        <v>0</v>
      </c>
    </row>
    <row r="25" spans="5:6">
      <c r="E25" s="9">
        <f t="shared" si="0"/>
        <v>0</v>
      </c>
      <c r="F25" s="2">
        <f t="shared" si="1"/>
        <v>0</v>
      </c>
    </row>
    <row r="26" spans="5:6">
      <c r="E26" s="9">
        <f t="shared" si="0"/>
        <v>0</v>
      </c>
      <c r="F26" s="2">
        <f t="shared" si="1"/>
        <v>0</v>
      </c>
    </row>
    <row r="27" spans="5:6">
      <c r="E27" s="9">
        <f t="shared" si="0"/>
        <v>0</v>
      </c>
      <c r="F27" s="2">
        <f t="shared" si="1"/>
        <v>0</v>
      </c>
    </row>
    <row r="28" spans="5:6">
      <c r="E28" s="9">
        <f t="shared" si="0"/>
        <v>0</v>
      </c>
      <c r="F28" s="2">
        <f t="shared" si="1"/>
        <v>0</v>
      </c>
    </row>
    <row r="29" spans="5:6">
      <c r="E29" s="9">
        <f t="shared" si="0"/>
        <v>0</v>
      </c>
      <c r="F29" s="2">
        <f t="shared" si="1"/>
        <v>0</v>
      </c>
    </row>
    <row r="30" spans="5:6">
      <c r="E30" s="9">
        <f t="shared" si="0"/>
        <v>0</v>
      </c>
      <c r="F30" s="2">
        <f t="shared" si="1"/>
        <v>0</v>
      </c>
    </row>
    <row r="31" spans="5:6">
      <c r="E31" s="9">
        <f t="shared" si="0"/>
        <v>0</v>
      </c>
      <c r="F31" s="2">
        <f t="shared" si="1"/>
        <v>0</v>
      </c>
    </row>
    <row r="32" spans="5:6">
      <c r="E32" s="9">
        <f t="shared" si="0"/>
        <v>0</v>
      </c>
      <c r="F32" s="2">
        <f t="shared" si="1"/>
        <v>0</v>
      </c>
    </row>
    <row r="33" spans="5:6">
      <c r="E33" s="9">
        <f t="shared" si="0"/>
        <v>0</v>
      </c>
      <c r="F33" s="2">
        <f t="shared" si="1"/>
        <v>0</v>
      </c>
    </row>
    <row r="34" spans="5:6">
      <c r="E34" s="9">
        <f t="shared" si="0"/>
        <v>0</v>
      </c>
      <c r="F34" s="2">
        <f t="shared" si="1"/>
        <v>0</v>
      </c>
    </row>
    <row r="35" spans="5:6">
      <c r="E35" s="9">
        <f t="shared" si="0"/>
        <v>0</v>
      </c>
      <c r="F35" s="2">
        <f t="shared" si="1"/>
        <v>0</v>
      </c>
    </row>
    <row r="36" spans="5:6">
      <c r="E36" s="9">
        <f t="shared" si="0"/>
        <v>0</v>
      </c>
      <c r="F36" s="2">
        <f t="shared" si="1"/>
        <v>0</v>
      </c>
    </row>
    <row r="37" spans="5:6">
      <c r="E37" s="9">
        <f t="shared" si="0"/>
        <v>0</v>
      </c>
      <c r="F37" s="2">
        <f t="shared" si="1"/>
        <v>0</v>
      </c>
    </row>
    <row r="38" spans="5:6">
      <c r="E38" s="9">
        <f t="shared" si="0"/>
        <v>0</v>
      </c>
      <c r="F38" s="2">
        <f t="shared" si="1"/>
        <v>0</v>
      </c>
    </row>
    <row r="39" spans="5:6">
      <c r="E39" s="9">
        <f t="shared" si="0"/>
        <v>0</v>
      </c>
      <c r="F39" s="2">
        <f t="shared" si="1"/>
        <v>0</v>
      </c>
    </row>
    <row r="40" spans="5:6">
      <c r="E40" s="9">
        <f t="shared" si="0"/>
        <v>0</v>
      </c>
      <c r="F40" s="2">
        <f t="shared" si="1"/>
        <v>0</v>
      </c>
    </row>
    <row r="41" spans="5:6">
      <c r="E41" s="9">
        <f t="shared" si="0"/>
        <v>0</v>
      </c>
      <c r="F41" s="2">
        <f t="shared" si="1"/>
        <v>0</v>
      </c>
    </row>
    <row r="42" spans="5:6">
      <c r="E42" s="9">
        <f t="shared" si="0"/>
        <v>0</v>
      </c>
      <c r="F42" s="2">
        <f t="shared" si="1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90E49C-45E6-5E47-A62D-12F7DDAC858A}">
          <x14:formula1>
            <xm:f>'Drop down options'!$A$2:$A$7</xm:f>
          </x14:formula1>
          <xm:sqref>B2:B32</xm:sqref>
        </x14:dataValidation>
        <x14:dataValidation type="list" allowBlank="1" showInputMessage="1" showErrorMessage="1" xr:uid="{D5B46100-72D7-CA41-91F1-1F13479C36FE}">
          <x14:formula1>
            <xm:f>'Drop down options'!$B$2:$B$5</xm:f>
          </x14:formula1>
          <xm:sqref>C2:C43</xm:sqref>
        </x14:dataValidation>
        <x14:dataValidation type="list" allowBlank="1" showInputMessage="1" showErrorMessage="1" xr:uid="{EE4C5291-3546-5149-B200-990DC0CB946F}">
          <x14:formula1>
            <xm:f>'Drop down options'!$C$2:$C$3</xm:f>
          </x14:formula1>
          <xm:sqref>I2:I52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61E0-C473-D147-A4B9-A2E75CF15CB6}">
  <sheetPr codeName="Sheet7"/>
  <dimension ref="A1:J43"/>
  <sheetViews>
    <sheetView workbookViewId="0">
      <selection activeCell="D15" sqref="D15"/>
    </sheetView>
  </sheetViews>
  <sheetFormatPr defaultColWidth="11" defaultRowHeight="15.95"/>
  <cols>
    <col min="1" max="1" width="46.5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8" width="17.875" style="2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118</v>
      </c>
      <c r="B2" t="s">
        <v>11</v>
      </c>
      <c r="C2" t="s">
        <v>23</v>
      </c>
      <c r="D2" s="2">
        <v>55180</v>
      </c>
      <c r="E2" s="13">
        <v>0.15</v>
      </c>
      <c r="F2" s="2">
        <f>D2-(D2*E2)</f>
        <v>46903</v>
      </c>
      <c r="G2" s="2" t="s">
        <v>46</v>
      </c>
      <c r="H2" s="2" t="s">
        <v>72</v>
      </c>
      <c r="I2" t="s">
        <v>15</v>
      </c>
    </row>
    <row r="3" spans="1:10">
      <c r="A3" t="s">
        <v>119</v>
      </c>
      <c r="B3" t="s">
        <v>11</v>
      </c>
      <c r="C3" t="s">
        <v>12</v>
      </c>
      <c r="D3" s="2">
        <v>12000</v>
      </c>
      <c r="E3" s="9">
        <f>IF(C3="BENCH",0.24,0.15)</f>
        <v>0.15</v>
      </c>
      <c r="F3" s="2">
        <f>D3-(D3*E3)</f>
        <v>10200</v>
      </c>
      <c r="G3" s="2" t="s">
        <v>13</v>
      </c>
      <c r="H3" s="2" t="s">
        <v>14</v>
      </c>
      <c r="I3" t="s">
        <v>15</v>
      </c>
    </row>
    <row r="4" spans="1:10">
      <c r="A4" t="s">
        <v>120</v>
      </c>
      <c r="B4" t="s">
        <v>11</v>
      </c>
      <c r="C4" t="s">
        <v>23</v>
      </c>
      <c r="D4" s="2">
        <v>69000</v>
      </c>
      <c r="E4" s="9">
        <f t="shared" ref="E4:E43" si="0">IF(C4="BENCH",0.24,0.15)</f>
        <v>0.24</v>
      </c>
      <c r="F4" s="2">
        <f t="shared" ref="F4:F43" si="1">D4-(D4*E4)</f>
        <v>52440</v>
      </c>
      <c r="G4" s="2" t="s">
        <v>80</v>
      </c>
      <c r="H4" s="2" t="s">
        <v>27</v>
      </c>
      <c r="I4" t="s">
        <v>15</v>
      </c>
    </row>
    <row r="5" spans="1:10">
      <c r="A5" t="s">
        <v>121</v>
      </c>
      <c r="B5" t="s">
        <v>42</v>
      </c>
      <c r="C5" t="s">
        <v>23</v>
      </c>
      <c r="D5" s="2">
        <v>12500</v>
      </c>
      <c r="E5" s="9">
        <f t="shared" si="0"/>
        <v>0.24</v>
      </c>
      <c r="F5" s="2">
        <f t="shared" si="1"/>
        <v>9500</v>
      </c>
      <c r="G5" s="2" t="s">
        <v>52</v>
      </c>
      <c r="H5" s="2" t="s">
        <v>27</v>
      </c>
      <c r="I5" t="s">
        <v>15</v>
      </c>
    </row>
    <row r="6" spans="1:10">
      <c r="A6" t="s">
        <v>122</v>
      </c>
      <c r="B6" t="s">
        <v>11</v>
      </c>
      <c r="C6" t="s">
        <v>12</v>
      </c>
      <c r="D6" s="2">
        <v>38260</v>
      </c>
      <c r="E6" s="9">
        <f t="shared" si="0"/>
        <v>0.15</v>
      </c>
      <c r="G6" s="2" t="s">
        <v>14</v>
      </c>
      <c r="H6" s="2" t="s">
        <v>27</v>
      </c>
      <c r="I6" t="s">
        <v>15</v>
      </c>
    </row>
    <row r="7" spans="1:10">
      <c r="A7" t="s">
        <v>123</v>
      </c>
      <c r="B7" t="s">
        <v>42</v>
      </c>
      <c r="C7" t="s">
        <v>12</v>
      </c>
      <c r="D7" s="2">
        <v>13043</v>
      </c>
      <c r="E7" s="9">
        <f t="shared" si="0"/>
        <v>0.15</v>
      </c>
      <c r="F7" s="2">
        <f t="shared" si="1"/>
        <v>11086.55</v>
      </c>
      <c r="G7" s="2" t="s">
        <v>14</v>
      </c>
      <c r="H7" s="2" t="s">
        <v>27</v>
      </c>
      <c r="I7" t="s">
        <v>15</v>
      </c>
    </row>
    <row r="8" spans="1:10">
      <c r="A8" t="s">
        <v>124</v>
      </c>
      <c r="B8" t="s">
        <v>125</v>
      </c>
      <c r="C8" t="s">
        <v>12</v>
      </c>
      <c r="D8" s="2">
        <v>1739</v>
      </c>
      <c r="E8" s="9">
        <f t="shared" si="0"/>
        <v>0.15</v>
      </c>
      <c r="F8" s="2">
        <f t="shared" si="1"/>
        <v>1478.15</v>
      </c>
      <c r="G8" s="2" t="s">
        <v>70</v>
      </c>
      <c r="H8" s="2" t="s">
        <v>26</v>
      </c>
      <c r="I8" t="s">
        <v>15</v>
      </c>
    </row>
    <row r="9" spans="1:10">
      <c r="A9" t="s">
        <v>126</v>
      </c>
      <c r="B9" t="s">
        <v>42</v>
      </c>
      <c r="C9" t="s">
        <v>23</v>
      </c>
      <c r="D9" s="2">
        <v>22500</v>
      </c>
      <c r="E9" s="9">
        <f t="shared" si="0"/>
        <v>0.24</v>
      </c>
      <c r="F9" s="2">
        <f t="shared" si="1"/>
        <v>17100</v>
      </c>
      <c r="G9" s="2" t="s">
        <v>27</v>
      </c>
      <c r="H9" s="2" t="s">
        <v>106</v>
      </c>
      <c r="I9" t="s">
        <v>15</v>
      </c>
    </row>
    <row r="10" spans="1:10">
      <c r="A10" t="s">
        <v>126</v>
      </c>
      <c r="B10" t="s">
        <v>11</v>
      </c>
      <c r="C10" t="s">
        <v>23</v>
      </c>
      <c r="D10" s="2">
        <v>22500</v>
      </c>
      <c r="E10" s="9">
        <f t="shared" si="0"/>
        <v>0.24</v>
      </c>
      <c r="F10" s="2">
        <f t="shared" si="1"/>
        <v>17100</v>
      </c>
      <c r="G10" s="2" t="s">
        <v>27</v>
      </c>
      <c r="H10" s="2" t="s">
        <v>106</v>
      </c>
      <c r="I10" t="s">
        <v>15</v>
      </c>
    </row>
    <row r="11" spans="1:10">
      <c r="A11" t="s">
        <v>122</v>
      </c>
      <c r="B11" t="s">
        <v>11</v>
      </c>
      <c r="C11" t="s">
        <v>12</v>
      </c>
      <c r="D11" s="2">
        <v>10000</v>
      </c>
      <c r="E11" s="9">
        <f t="shared" si="0"/>
        <v>0.15</v>
      </c>
      <c r="F11" s="2">
        <f t="shared" si="1"/>
        <v>8500</v>
      </c>
      <c r="G11" s="2" t="s">
        <v>27</v>
      </c>
      <c r="H11" s="2" t="s">
        <v>106</v>
      </c>
      <c r="I11" t="s">
        <v>15</v>
      </c>
    </row>
    <row r="12" spans="1:10">
      <c r="E12" s="9">
        <f t="shared" si="0"/>
        <v>0.15</v>
      </c>
      <c r="F12" s="2">
        <f t="shared" si="1"/>
        <v>0</v>
      </c>
    </row>
    <row r="13" spans="1:10">
      <c r="E13" s="9">
        <f t="shared" si="0"/>
        <v>0.15</v>
      </c>
      <c r="F13" s="2">
        <f t="shared" si="1"/>
        <v>0</v>
      </c>
    </row>
    <row r="14" spans="1:10">
      <c r="E14" s="9">
        <f t="shared" si="0"/>
        <v>0.15</v>
      </c>
      <c r="F14" s="2">
        <f t="shared" si="1"/>
        <v>0</v>
      </c>
    </row>
    <row r="15" spans="1:10">
      <c r="E15" s="9">
        <f t="shared" si="0"/>
        <v>0.15</v>
      </c>
      <c r="F15" s="2">
        <f t="shared" si="1"/>
        <v>0</v>
      </c>
    </row>
    <row r="16" spans="1:10">
      <c r="E16" s="9">
        <f t="shared" si="0"/>
        <v>0.15</v>
      </c>
      <c r="F16" s="2">
        <f t="shared" si="1"/>
        <v>0</v>
      </c>
    </row>
    <row r="17" spans="5:6">
      <c r="E17" s="9">
        <f t="shared" si="0"/>
        <v>0.15</v>
      </c>
      <c r="F17" s="2">
        <f t="shared" si="1"/>
        <v>0</v>
      </c>
    </row>
    <row r="18" spans="5:6">
      <c r="E18" s="9">
        <f t="shared" si="0"/>
        <v>0.15</v>
      </c>
      <c r="F18" s="2">
        <f t="shared" si="1"/>
        <v>0</v>
      </c>
    </row>
    <row r="19" spans="5:6">
      <c r="E19" s="9">
        <f t="shared" si="0"/>
        <v>0.15</v>
      </c>
      <c r="F19" s="2">
        <f t="shared" si="1"/>
        <v>0</v>
      </c>
    </row>
    <row r="20" spans="5:6">
      <c r="E20" s="9">
        <f t="shared" si="0"/>
        <v>0.15</v>
      </c>
      <c r="F20" s="2">
        <f t="shared" si="1"/>
        <v>0</v>
      </c>
    </row>
    <row r="21" spans="5:6">
      <c r="E21" s="9">
        <f t="shared" si="0"/>
        <v>0.15</v>
      </c>
      <c r="F21" s="2">
        <f t="shared" si="1"/>
        <v>0</v>
      </c>
    </row>
    <row r="22" spans="5:6">
      <c r="E22" s="9">
        <f t="shared" si="0"/>
        <v>0.15</v>
      </c>
      <c r="F22" s="2">
        <f t="shared" si="1"/>
        <v>0</v>
      </c>
    </row>
    <row r="23" spans="5:6">
      <c r="E23" s="9">
        <f t="shared" si="0"/>
        <v>0.15</v>
      </c>
      <c r="F23" s="2">
        <f t="shared" si="1"/>
        <v>0</v>
      </c>
    </row>
    <row r="24" spans="5:6">
      <c r="E24" s="9">
        <f t="shared" si="0"/>
        <v>0.15</v>
      </c>
      <c r="F24" s="2">
        <f t="shared" si="1"/>
        <v>0</v>
      </c>
    </row>
    <row r="25" spans="5:6">
      <c r="E25" s="9">
        <f t="shared" si="0"/>
        <v>0.15</v>
      </c>
      <c r="F25" s="2">
        <f t="shared" si="1"/>
        <v>0</v>
      </c>
    </row>
    <row r="26" spans="5:6">
      <c r="E26" s="9">
        <f t="shared" si="0"/>
        <v>0.15</v>
      </c>
      <c r="F26" s="2">
        <f t="shared" si="1"/>
        <v>0</v>
      </c>
    </row>
    <row r="27" spans="5:6">
      <c r="E27" s="9">
        <f t="shared" si="0"/>
        <v>0.15</v>
      </c>
      <c r="F27" s="2">
        <f t="shared" si="1"/>
        <v>0</v>
      </c>
    </row>
    <row r="28" spans="5:6">
      <c r="E28" s="9">
        <f t="shared" si="0"/>
        <v>0.15</v>
      </c>
      <c r="F28" s="2">
        <f t="shared" si="1"/>
        <v>0</v>
      </c>
    </row>
    <row r="29" spans="5:6">
      <c r="E29" s="9">
        <f t="shared" si="0"/>
        <v>0.15</v>
      </c>
      <c r="F29" s="2">
        <f t="shared" si="1"/>
        <v>0</v>
      </c>
    </row>
    <row r="30" spans="5:6">
      <c r="E30" s="9">
        <f t="shared" si="0"/>
        <v>0.15</v>
      </c>
      <c r="F30" s="2">
        <f t="shared" si="1"/>
        <v>0</v>
      </c>
    </row>
    <row r="31" spans="5:6">
      <c r="E31" s="9">
        <f t="shared" si="0"/>
        <v>0.15</v>
      </c>
      <c r="F31" s="2">
        <f t="shared" si="1"/>
        <v>0</v>
      </c>
    </row>
    <row r="32" spans="5:6">
      <c r="E32" s="9">
        <f t="shared" si="0"/>
        <v>0.15</v>
      </c>
      <c r="F32" s="2">
        <f t="shared" si="1"/>
        <v>0</v>
      </c>
    </row>
    <row r="33" spans="5:6">
      <c r="E33" s="9">
        <f t="shared" si="0"/>
        <v>0.15</v>
      </c>
      <c r="F33" s="2">
        <f t="shared" si="1"/>
        <v>0</v>
      </c>
    </row>
    <row r="34" spans="5:6">
      <c r="E34" s="9">
        <f t="shared" si="0"/>
        <v>0.15</v>
      </c>
      <c r="F34" s="2">
        <f t="shared" si="1"/>
        <v>0</v>
      </c>
    </row>
    <row r="35" spans="5:6">
      <c r="E35" s="9">
        <f t="shared" si="0"/>
        <v>0.15</v>
      </c>
      <c r="F35" s="2">
        <f t="shared" si="1"/>
        <v>0</v>
      </c>
    </row>
    <row r="36" spans="5:6">
      <c r="E36" s="9">
        <f t="shared" si="0"/>
        <v>0.15</v>
      </c>
      <c r="F36" s="2">
        <f t="shared" si="1"/>
        <v>0</v>
      </c>
    </row>
    <row r="37" spans="5:6">
      <c r="E37" s="9">
        <f t="shared" si="0"/>
        <v>0.15</v>
      </c>
      <c r="F37" s="2">
        <f t="shared" si="1"/>
        <v>0</v>
      </c>
    </row>
    <row r="38" spans="5:6">
      <c r="E38" s="9">
        <f t="shared" si="0"/>
        <v>0.15</v>
      </c>
      <c r="F38" s="2">
        <f t="shared" si="1"/>
        <v>0</v>
      </c>
    </row>
    <row r="39" spans="5:6">
      <c r="E39" s="9">
        <f t="shared" si="0"/>
        <v>0.15</v>
      </c>
      <c r="F39" s="2">
        <f t="shared" si="1"/>
        <v>0</v>
      </c>
    </row>
    <row r="40" spans="5:6">
      <c r="E40" s="9">
        <f t="shared" si="0"/>
        <v>0.15</v>
      </c>
      <c r="F40" s="2">
        <f t="shared" si="1"/>
        <v>0</v>
      </c>
    </row>
    <row r="41" spans="5:6">
      <c r="E41" s="9">
        <f t="shared" si="0"/>
        <v>0.15</v>
      </c>
      <c r="F41" s="2">
        <f t="shared" si="1"/>
        <v>0</v>
      </c>
    </row>
    <row r="42" spans="5:6">
      <c r="E42" s="9">
        <f t="shared" si="0"/>
        <v>0.15</v>
      </c>
      <c r="F42" s="2">
        <f t="shared" si="1"/>
        <v>0</v>
      </c>
    </row>
    <row r="43" spans="5:6">
      <c r="E43" s="9">
        <f t="shared" si="0"/>
        <v>0.15</v>
      </c>
      <c r="F43" s="2">
        <f t="shared" si="1"/>
        <v>0</v>
      </c>
    </row>
  </sheetData>
  <autoFilter ref="A1:J43" xr:uid="{D5B761E0-C473-D147-A4B9-A2E75CF15CB6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55D0F8-293F-BF43-82A1-2AAA9D4221E8}">
          <x14:formula1>
            <xm:f>'Drop down options'!$C$2:$C$3</xm:f>
          </x14:formula1>
          <xm:sqref>I7:I53 I2:I5</xm:sqref>
        </x14:dataValidation>
        <x14:dataValidation type="list" allowBlank="1" showInputMessage="1" showErrorMessage="1" xr:uid="{D9AC43C3-1345-5D45-9CE8-1B0F6FAE4369}">
          <x14:formula1>
            <xm:f>'Drop down options'!$B$2:$B$5</xm:f>
          </x14:formula1>
          <xm:sqref>C2:C44</xm:sqref>
        </x14:dataValidation>
        <x14:dataValidation type="list" allowBlank="1" showInputMessage="1" showErrorMessage="1" xr:uid="{AF18806C-0733-4246-BB09-608B78C0B9A0}">
          <x14:formula1>
            <xm:f>'Drop down options'!$A$2:$A$7</xm:f>
          </x14:formula1>
          <xm:sqref>B2:B5 B7:B10 B12:B33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3ED-0A82-DE4F-B339-203F0C2A8249}">
  <sheetPr codeName="Sheet9"/>
  <dimension ref="A1:J42"/>
  <sheetViews>
    <sheetView workbookViewId="0">
      <selection activeCell="D6" sqref="D6"/>
    </sheetView>
  </sheetViews>
  <sheetFormatPr defaultColWidth="11" defaultRowHeight="15.75" customHeight="1"/>
  <cols>
    <col min="1" max="1" width="56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8" width="17.875" style="2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pans="1:10" ht="15.95">
      <c r="A2" s="11" t="s">
        <v>127</v>
      </c>
      <c r="B2" t="s">
        <v>125</v>
      </c>
      <c r="C2" t="s">
        <v>23</v>
      </c>
      <c r="D2" s="2">
        <v>15000</v>
      </c>
      <c r="E2" s="9">
        <f>IF(C2="BENCH",0.24,IF(OR(C2="BENEDICTUS",C2="LOUDER"),0.15,0))</f>
        <v>0.24</v>
      </c>
      <c r="F2" s="2">
        <f>D2-(D2*E2)</f>
        <v>11400</v>
      </c>
      <c r="G2" s="2" t="s">
        <v>48</v>
      </c>
      <c r="H2" s="2" t="s">
        <v>20</v>
      </c>
      <c r="I2" t="s">
        <v>15</v>
      </c>
    </row>
    <row r="3" spans="1:10" ht="15.95">
      <c r="A3" s="11" t="s">
        <v>128</v>
      </c>
      <c r="B3" t="s">
        <v>11</v>
      </c>
      <c r="C3" t="s">
        <v>23</v>
      </c>
      <c r="D3" s="2">
        <v>30000</v>
      </c>
      <c r="E3" s="9">
        <f t="shared" ref="E3:E42" si="0">IF(C3="BENCH",0.24,IF(OR(C3="BENEDICTUS",C3="LOUDER"),0.15,0))</f>
        <v>0.24</v>
      </c>
      <c r="F3" s="2">
        <f t="shared" ref="F3:F42" si="1">D3-(D3*E3)</f>
        <v>22800</v>
      </c>
      <c r="G3" s="2" t="s">
        <v>48</v>
      </c>
      <c r="H3" s="2" t="s">
        <v>20</v>
      </c>
      <c r="I3" t="s">
        <v>15</v>
      </c>
    </row>
    <row r="4" spans="1:10" ht="15.95">
      <c r="A4" s="11" t="s">
        <v>129</v>
      </c>
      <c r="B4" t="s">
        <v>11</v>
      </c>
      <c r="C4" t="s">
        <v>23</v>
      </c>
      <c r="D4" s="2">
        <v>32000</v>
      </c>
      <c r="E4" s="9">
        <f t="shared" si="0"/>
        <v>0.24</v>
      </c>
      <c r="F4" s="2">
        <f t="shared" si="1"/>
        <v>24320</v>
      </c>
      <c r="G4" s="2" t="s">
        <v>14</v>
      </c>
      <c r="H4" s="2" t="s">
        <v>58</v>
      </c>
      <c r="I4" t="s">
        <v>15</v>
      </c>
    </row>
    <row r="5" spans="1:10" ht="15.95">
      <c r="A5" s="11" t="s">
        <v>130</v>
      </c>
      <c r="B5" t="s">
        <v>11</v>
      </c>
      <c r="C5" t="s">
        <v>23</v>
      </c>
      <c r="D5" s="2">
        <f>3080.54+11245.65+5865.94</f>
        <v>20192.129999999997</v>
      </c>
      <c r="E5" s="9">
        <f t="shared" si="0"/>
        <v>0.24</v>
      </c>
      <c r="F5" s="2">
        <f t="shared" si="1"/>
        <v>15346.018799999998</v>
      </c>
      <c r="G5" s="2" t="s">
        <v>58</v>
      </c>
      <c r="H5" s="2" t="s">
        <v>30</v>
      </c>
      <c r="I5" t="s">
        <v>15</v>
      </c>
    </row>
    <row r="6" spans="1:10" ht="15.95">
      <c r="E6" s="9">
        <f t="shared" si="0"/>
        <v>0</v>
      </c>
      <c r="F6" s="2">
        <f t="shared" si="1"/>
        <v>0</v>
      </c>
    </row>
    <row r="7" spans="1:10" ht="15.95">
      <c r="E7" s="9">
        <f t="shared" si="0"/>
        <v>0</v>
      </c>
      <c r="F7" s="2">
        <f t="shared" si="1"/>
        <v>0</v>
      </c>
    </row>
    <row r="8" spans="1:10" ht="15.95">
      <c r="E8" s="9">
        <f t="shared" si="0"/>
        <v>0</v>
      </c>
      <c r="F8" s="2">
        <f t="shared" si="1"/>
        <v>0</v>
      </c>
    </row>
    <row r="9" spans="1:10" ht="15.95">
      <c r="E9" s="9">
        <f t="shared" si="0"/>
        <v>0</v>
      </c>
      <c r="F9" s="2">
        <f t="shared" si="1"/>
        <v>0</v>
      </c>
    </row>
    <row r="10" spans="1:10" ht="15.95">
      <c r="E10" s="9">
        <f t="shared" si="0"/>
        <v>0</v>
      </c>
      <c r="F10" s="2">
        <f t="shared" si="1"/>
        <v>0</v>
      </c>
    </row>
    <row r="11" spans="1:10" ht="15.95">
      <c r="E11" s="9">
        <f t="shared" si="0"/>
        <v>0</v>
      </c>
      <c r="F11" s="2">
        <f t="shared" si="1"/>
        <v>0</v>
      </c>
    </row>
    <row r="12" spans="1:10" ht="15.95">
      <c r="E12" s="9">
        <f t="shared" si="0"/>
        <v>0</v>
      </c>
      <c r="F12" s="2">
        <f t="shared" si="1"/>
        <v>0</v>
      </c>
    </row>
    <row r="13" spans="1:10" ht="15.95">
      <c r="E13" s="9">
        <f t="shared" si="0"/>
        <v>0</v>
      </c>
      <c r="F13" s="2">
        <f t="shared" si="1"/>
        <v>0</v>
      </c>
    </row>
    <row r="14" spans="1:10" ht="15.95">
      <c r="E14" s="9">
        <f t="shared" si="0"/>
        <v>0</v>
      </c>
      <c r="F14" s="2">
        <f t="shared" si="1"/>
        <v>0</v>
      </c>
    </row>
    <row r="15" spans="1:10" ht="15.95">
      <c r="E15" s="9">
        <f t="shared" si="0"/>
        <v>0</v>
      </c>
      <c r="F15" s="2">
        <f t="shared" si="1"/>
        <v>0</v>
      </c>
    </row>
    <row r="16" spans="1:10" ht="15.95">
      <c r="E16" s="9">
        <f t="shared" si="0"/>
        <v>0</v>
      </c>
      <c r="F16" s="2">
        <f t="shared" si="1"/>
        <v>0</v>
      </c>
    </row>
    <row r="17" spans="5:6" ht="15.95">
      <c r="E17" s="9">
        <f t="shared" si="0"/>
        <v>0</v>
      </c>
      <c r="F17" s="2">
        <f t="shared" si="1"/>
        <v>0</v>
      </c>
    </row>
    <row r="18" spans="5:6" ht="15.95">
      <c r="E18" s="9">
        <f t="shared" si="0"/>
        <v>0</v>
      </c>
      <c r="F18" s="2">
        <f t="shared" si="1"/>
        <v>0</v>
      </c>
    </row>
    <row r="19" spans="5:6" ht="15.95">
      <c r="E19" s="9">
        <f t="shared" si="0"/>
        <v>0</v>
      </c>
      <c r="F19" s="2">
        <f t="shared" si="1"/>
        <v>0</v>
      </c>
    </row>
    <row r="20" spans="5:6" ht="15.95">
      <c r="E20" s="9">
        <f t="shared" si="0"/>
        <v>0</v>
      </c>
      <c r="F20" s="2">
        <f t="shared" si="1"/>
        <v>0</v>
      </c>
    </row>
    <row r="21" spans="5:6" ht="15.95">
      <c r="E21" s="9">
        <f t="shared" si="0"/>
        <v>0</v>
      </c>
      <c r="F21" s="2">
        <f t="shared" si="1"/>
        <v>0</v>
      </c>
    </row>
    <row r="22" spans="5:6" ht="15.95">
      <c r="E22" s="9">
        <f t="shared" si="0"/>
        <v>0</v>
      </c>
      <c r="F22" s="2">
        <f t="shared" si="1"/>
        <v>0</v>
      </c>
    </row>
    <row r="23" spans="5:6" ht="15.95">
      <c r="E23" s="9">
        <f t="shared" si="0"/>
        <v>0</v>
      </c>
      <c r="F23" s="2">
        <f t="shared" si="1"/>
        <v>0</v>
      </c>
    </row>
    <row r="24" spans="5:6" ht="15.95">
      <c r="E24" s="9">
        <f t="shared" si="0"/>
        <v>0</v>
      </c>
      <c r="F24" s="2">
        <f t="shared" si="1"/>
        <v>0</v>
      </c>
    </row>
    <row r="25" spans="5:6" ht="15.95">
      <c r="E25" s="9">
        <f t="shared" si="0"/>
        <v>0</v>
      </c>
      <c r="F25" s="2">
        <f t="shared" si="1"/>
        <v>0</v>
      </c>
    </row>
    <row r="26" spans="5:6" ht="15.95">
      <c r="E26" s="9">
        <f t="shared" si="0"/>
        <v>0</v>
      </c>
      <c r="F26" s="2">
        <f t="shared" si="1"/>
        <v>0</v>
      </c>
    </row>
    <row r="27" spans="5:6" ht="15.95">
      <c r="E27" s="9">
        <f t="shared" si="0"/>
        <v>0</v>
      </c>
      <c r="F27" s="2">
        <f t="shared" si="1"/>
        <v>0</v>
      </c>
    </row>
    <row r="28" spans="5:6" ht="15.95">
      <c r="E28" s="9">
        <f t="shared" si="0"/>
        <v>0</v>
      </c>
      <c r="F28" s="2">
        <f t="shared" si="1"/>
        <v>0</v>
      </c>
    </row>
    <row r="29" spans="5:6" ht="15.95">
      <c r="E29" s="9">
        <f t="shared" si="0"/>
        <v>0</v>
      </c>
      <c r="F29" s="2">
        <f t="shared" si="1"/>
        <v>0</v>
      </c>
    </row>
    <row r="30" spans="5:6" ht="15.95">
      <c r="E30" s="9">
        <f t="shared" si="0"/>
        <v>0</v>
      </c>
      <c r="F30" s="2">
        <f t="shared" si="1"/>
        <v>0</v>
      </c>
    </row>
    <row r="31" spans="5:6" ht="15.95">
      <c r="E31" s="9">
        <f t="shared" si="0"/>
        <v>0</v>
      </c>
      <c r="F31" s="2">
        <f t="shared" si="1"/>
        <v>0</v>
      </c>
    </row>
    <row r="32" spans="5:6" ht="15.95">
      <c r="E32" s="9">
        <f t="shared" si="0"/>
        <v>0</v>
      </c>
      <c r="F32" s="2">
        <f t="shared" si="1"/>
        <v>0</v>
      </c>
    </row>
    <row r="33" spans="5:6" ht="15.95">
      <c r="E33" s="9">
        <f t="shared" si="0"/>
        <v>0</v>
      </c>
      <c r="F33" s="2">
        <f t="shared" si="1"/>
        <v>0</v>
      </c>
    </row>
    <row r="34" spans="5:6" ht="15.95">
      <c r="E34" s="9">
        <f t="shared" si="0"/>
        <v>0</v>
      </c>
      <c r="F34" s="2">
        <f t="shared" si="1"/>
        <v>0</v>
      </c>
    </row>
    <row r="35" spans="5:6" ht="15.95">
      <c r="E35" s="9">
        <f t="shared" si="0"/>
        <v>0</v>
      </c>
      <c r="F35" s="2">
        <f t="shared" si="1"/>
        <v>0</v>
      </c>
    </row>
    <row r="36" spans="5:6" ht="15.95">
      <c r="E36" s="9">
        <f t="shared" si="0"/>
        <v>0</v>
      </c>
      <c r="F36" s="2">
        <f t="shared" si="1"/>
        <v>0</v>
      </c>
    </row>
    <row r="37" spans="5:6" ht="15.95">
      <c r="E37" s="9">
        <f t="shared" si="0"/>
        <v>0</v>
      </c>
      <c r="F37" s="2">
        <f t="shared" si="1"/>
        <v>0</v>
      </c>
    </row>
    <row r="38" spans="5:6" ht="15.95">
      <c r="E38" s="9">
        <f t="shared" si="0"/>
        <v>0</v>
      </c>
      <c r="F38" s="2">
        <f t="shared" si="1"/>
        <v>0</v>
      </c>
    </row>
    <row r="39" spans="5:6" ht="15.95">
      <c r="E39" s="9">
        <f t="shared" si="0"/>
        <v>0</v>
      </c>
      <c r="F39" s="2">
        <f t="shared" si="1"/>
        <v>0</v>
      </c>
    </row>
    <row r="40" spans="5:6" ht="15.95">
      <c r="E40" s="9">
        <f t="shared" si="0"/>
        <v>0</v>
      </c>
      <c r="F40" s="2">
        <f t="shared" si="1"/>
        <v>0</v>
      </c>
    </row>
    <row r="41" spans="5:6" ht="15.95">
      <c r="E41" s="9">
        <f t="shared" si="0"/>
        <v>0</v>
      </c>
      <c r="F41" s="2">
        <f t="shared" si="1"/>
        <v>0</v>
      </c>
    </row>
    <row r="42" spans="5:6" ht="15.95">
      <c r="E42" s="9">
        <f t="shared" si="0"/>
        <v>0</v>
      </c>
      <c r="F42" s="2">
        <f t="shared" si="1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18E4AE-54B5-084D-BDB7-F26253D1E46A}">
          <x14:formula1>
            <xm:f>'Drop down options'!$A$2:$A$7</xm:f>
          </x14:formula1>
          <xm:sqref>B2:B32</xm:sqref>
        </x14:dataValidation>
        <x14:dataValidation type="list" allowBlank="1" showInputMessage="1" showErrorMessage="1" xr:uid="{7B5C3E09-89CE-8449-897D-8158A128A254}">
          <x14:formula1>
            <xm:f>'Drop down options'!$B$2:$B$5</xm:f>
          </x14:formula1>
          <xm:sqref>C2:C43</xm:sqref>
        </x14:dataValidation>
        <x14:dataValidation type="list" allowBlank="1" showInputMessage="1" showErrorMessage="1" xr:uid="{E979E6D5-F246-4348-A2F0-1EE1AD6D68EC}">
          <x14:formula1>
            <xm:f>'Drop down options'!$C$2:$C$3</xm:f>
          </x14:formula1>
          <xm:sqref>I2:I52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9040-2541-C54F-A3E6-FAFA0921D0A0}">
  <sheetPr codeName="Sheet10"/>
  <dimension ref="A1:J41"/>
  <sheetViews>
    <sheetView workbookViewId="0">
      <selection activeCell="H19" sqref="H19"/>
    </sheetView>
  </sheetViews>
  <sheetFormatPr defaultColWidth="11" defaultRowHeight="15.95"/>
  <cols>
    <col min="1" max="1" width="53" bestFit="1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131</v>
      </c>
      <c r="B2" t="s">
        <v>125</v>
      </c>
      <c r="C2" t="s">
        <v>12</v>
      </c>
      <c r="D2" s="2">
        <v>123468</v>
      </c>
      <c r="E2" s="9">
        <f>IF(C2="BENCH",0.24,IF(OR(C2="BENEDICTUS",C2="LOUDER"),0.15,0))</f>
        <v>0.15</v>
      </c>
      <c r="F2" s="2">
        <f>D2-(D2*E2)</f>
        <v>104947.8</v>
      </c>
      <c r="G2" t="s">
        <v>46</v>
      </c>
      <c r="H2" t="s">
        <v>27</v>
      </c>
      <c r="I2" t="s">
        <v>15</v>
      </c>
      <c r="J2" s="14">
        <v>2023</v>
      </c>
    </row>
    <row r="3" spans="1:10">
      <c r="A3" t="s">
        <v>132</v>
      </c>
      <c r="B3" t="s">
        <v>125</v>
      </c>
      <c r="C3" t="s">
        <v>23</v>
      </c>
      <c r="D3" s="2">
        <v>23000</v>
      </c>
      <c r="E3" s="9">
        <f t="shared" ref="E3:E41" si="0">IF(C3="BENCH",0.24,IF(OR(C3="BENEDICTUS",C3="LOUDER"),0.15,0))</f>
        <v>0.24</v>
      </c>
      <c r="F3" s="2">
        <f t="shared" ref="F3:F41" si="1">D3-(D3*E3)</f>
        <v>17480</v>
      </c>
      <c r="G3" t="s">
        <v>133</v>
      </c>
      <c r="H3" t="s">
        <v>133</v>
      </c>
      <c r="I3" t="s">
        <v>15</v>
      </c>
      <c r="J3" s="14">
        <v>2023</v>
      </c>
    </row>
    <row r="4" spans="1:10">
      <c r="A4" t="s">
        <v>134</v>
      </c>
      <c r="B4" t="s">
        <v>125</v>
      </c>
      <c r="C4" t="s">
        <v>23</v>
      </c>
      <c r="D4" s="2">
        <v>30000</v>
      </c>
      <c r="E4" s="9">
        <f t="shared" si="0"/>
        <v>0.24</v>
      </c>
      <c r="F4" s="2">
        <f t="shared" si="1"/>
        <v>22800</v>
      </c>
      <c r="G4" t="s">
        <v>133</v>
      </c>
      <c r="H4" t="s">
        <v>30</v>
      </c>
      <c r="I4" t="s">
        <v>15</v>
      </c>
      <c r="J4" s="14">
        <v>2023</v>
      </c>
    </row>
    <row r="5" spans="1:10">
      <c r="A5" t="s">
        <v>135</v>
      </c>
      <c r="B5" t="s">
        <v>125</v>
      </c>
      <c r="C5" t="s">
        <v>23</v>
      </c>
      <c r="D5" s="2">
        <v>5000</v>
      </c>
      <c r="E5" s="9">
        <f t="shared" si="0"/>
        <v>0.24</v>
      </c>
      <c r="F5" s="2">
        <f t="shared" si="1"/>
        <v>3800</v>
      </c>
      <c r="G5" t="s">
        <v>136</v>
      </c>
      <c r="H5" t="s">
        <v>136</v>
      </c>
      <c r="I5" t="s">
        <v>15</v>
      </c>
      <c r="J5" s="14">
        <v>2023</v>
      </c>
    </row>
    <row r="6" spans="1:10">
      <c r="A6" t="s">
        <v>137</v>
      </c>
      <c r="B6" t="s">
        <v>125</v>
      </c>
      <c r="C6" t="s">
        <v>23</v>
      </c>
      <c r="D6" s="2">
        <v>5000</v>
      </c>
      <c r="E6" s="9">
        <f t="shared" si="0"/>
        <v>0.24</v>
      </c>
      <c r="F6" s="2">
        <f t="shared" si="1"/>
        <v>3800</v>
      </c>
      <c r="G6" t="s">
        <v>136</v>
      </c>
      <c r="H6" t="s">
        <v>136</v>
      </c>
      <c r="I6" t="s">
        <v>15</v>
      </c>
      <c r="J6" s="14">
        <v>2023</v>
      </c>
    </row>
    <row r="7" spans="1:10">
      <c r="A7" t="s">
        <v>138</v>
      </c>
      <c r="B7" t="s">
        <v>125</v>
      </c>
      <c r="C7" t="s">
        <v>23</v>
      </c>
      <c r="D7" s="2">
        <v>5000</v>
      </c>
      <c r="E7" s="9">
        <f t="shared" si="0"/>
        <v>0.24</v>
      </c>
      <c r="F7" s="2">
        <f t="shared" si="1"/>
        <v>3800</v>
      </c>
      <c r="G7" t="s">
        <v>70</v>
      </c>
      <c r="H7" t="s">
        <v>70</v>
      </c>
      <c r="I7" t="s">
        <v>15</v>
      </c>
      <c r="J7" s="14">
        <v>2023</v>
      </c>
    </row>
    <row r="8" spans="1:10">
      <c r="A8" t="s">
        <v>139</v>
      </c>
      <c r="B8" t="s">
        <v>125</v>
      </c>
      <c r="C8" t="s">
        <v>23</v>
      </c>
      <c r="D8" s="2">
        <v>10000</v>
      </c>
      <c r="E8" s="9">
        <f t="shared" si="0"/>
        <v>0.24</v>
      </c>
      <c r="F8" s="2">
        <f t="shared" si="1"/>
        <v>7600</v>
      </c>
      <c r="G8" t="s">
        <v>58</v>
      </c>
      <c r="H8" t="s">
        <v>26</v>
      </c>
      <c r="I8" t="s">
        <v>15</v>
      </c>
      <c r="J8" s="14">
        <v>2023</v>
      </c>
    </row>
    <row r="9" spans="1:10">
      <c r="A9" t="s">
        <v>140</v>
      </c>
      <c r="B9" t="s">
        <v>125</v>
      </c>
      <c r="C9" t="s">
        <v>23</v>
      </c>
      <c r="D9" s="2">
        <v>9000</v>
      </c>
      <c r="E9" s="9">
        <f t="shared" si="0"/>
        <v>0.24</v>
      </c>
      <c r="F9" s="2">
        <f t="shared" si="1"/>
        <v>6840</v>
      </c>
      <c r="G9" t="s">
        <v>58</v>
      </c>
      <c r="H9" t="s">
        <v>26</v>
      </c>
      <c r="I9" t="s">
        <v>15</v>
      </c>
      <c r="J9" s="14">
        <v>2023</v>
      </c>
    </row>
    <row r="10" spans="1:10">
      <c r="A10" t="s">
        <v>141</v>
      </c>
      <c r="B10" t="s">
        <v>125</v>
      </c>
      <c r="C10" t="s">
        <v>23</v>
      </c>
      <c r="D10" s="2">
        <v>50000</v>
      </c>
      <c r="E10" s="9">
        <f t="shared" si="0"/>
        <v>0.24</v>
      </c>
      <c r="F10" s="2">
        <f>D10-(D10*E10)</f>
        <v>38000</v>
      </c>
      <c r="G10" t="s">
        <v>26</v>
      </c>
      <c r="H10" t="s">
        <v>30</v>
      </c>
      <c r="I10" t="s">
        <v>15</v>
      </c>
      <c r="J10" s="14">
        <v>2023</v>
      </c>
    </row>
    <row r="11" spans="1:10">
      <c r="A11" t="s">
        <v>142</v>
      </c>
      <c r="B11" t="s">
        <v>125</v>
      </c>
      <c r="C11" t="s">
        <v>23</v>
      </c>
      <c r="D11" s="2">
        <v>20000</v>
      </c>
      <c r="E11" s="9">
        <f t="shared" si="0"/>
        <v>0.24</v>
      </c>
      <c r="F11" s="2">
        <f>D11-(D11*E11)</f>
        <v>15200</v>
      </c>
      <c r="G11" t="s">
        <v>30</v>
      </c>
      <c r="H11" t="s">
        <v>27</v>
      </c>
      <c r="I11" t="s">
        <v>15</v>
      </c>
      <c r="J11" s="14">
        <v>2023</v>
      </c>
    </row>
    <row r="12" spans="1:10">
      <c r="A12" t="s">
        <v>143</v>
      </c>
      <c r="B12" t="s">
        <v>125</v>
      </c>
      <c r="C12" t="s">
        <v>23</v>
      </c>
      <c r="D12" s="2">
        <v>29000</v>
      </c>
      <c r="E12" s="9">
        <f t="shared" si="0"/>
        <v>0.24</v>
      </c>
      <c r="F12" s="2">
        <f t="shared" si="1"/>
        <v>22040</v>
      </c>
      <c r="G12" t="s">
        <v>27</v>
      </c>
      <c r="H12" t="s">
        <v>27</v>
      </c>
      <c r="I12" t="s">
        <v>15</v>
      </c>
      <c r="J12" s="14">
        <v>2023</v>
      </c>
    </row>
    <row r="13" spans="1:10">
      <c r="A13" t="s">
        <v>143</v>
      </c>
      <c r="B13" t="s">
        <v>125</v>
      </c>
      <c r="C13" t="s">
        <v>23</v>
      </c>
      <c r="D13" s="2">
        <v>7000</v>
      </c>
      <c r="E13" s="9">
        <f t="shared" si="0"/>
        <v>0.24</v>
      </c>
      <c r="F13" s="2">
        <f t="shared" si="1"/>
        <v>5320</v>
      </c>
      <c r="G13" t="s">
        <v>46</v>
      </c>
      <c r="H13" t="s">
        <v>46</v>
      </c>
      <c r="I13" t="s">
        <v>15</v>
      </c>
      <c r="J13" s="14">
        <v>2024</v>
      </c>
    </row>
    <row r="14" spans="1:10">
      <c r="E14" s="9">
        <f t="shared" si="0"/>
        <v>0</v>
      </c>
      <c r="F14" s="2">
        <f t="shared" si="1"/>
        <v>0</v>
      </c>
      <c r="J14" s="14"/>
    </row>
    <row r="15" spans="1:10">
      <c r="E15" s="9">
        <f t="shared" si="0"/>
        <v>0</v>
      </c>
      <c r="F15" s="2">
        <f t="shared" si="1"/>
        <v>0</v>
      </c>
      <c r="J15" s="14"/>
    </row>
    <row r="16" spans="1:10">
      <c r="E16" s="9">
        <f t="shared" si="0"/>
        <v>0</v>
      </c>
      <c r="F16" s="2">
        <f t="shared" si="1"/>
        <v>0</v>
      </c>
      <c r="J16" s="14"/>
    </row>
    <row r="17" spans="5:10">
      <c r="E17" s="9">
        <f t="shared" si="0"/>
        <v>0</v>
      </c>
      <c r="F17" s="2">
        <f t="shared" si="1"/>
        <v>0</v>
      </c>
      <c r="J17" s="14"/>
    </row>
    <row r="18" spans="5:10">
      <c r="E18" s="9">
        <f t="shared" si="0"/>
        <v>0</v>
      </c>
      <c r="F18" s="2">
        <f t="shared" si="1"/>
        <v>0</v>
      </c>
      <c r="J18" s="14"/>
    </row>
    <row r="19" spans="5:10">
      <c r="E19" s="9">
        <f t="shared" si="0"/>
        <v>0</v>
      </c>
      <c r="F19" s="2">
        <f t="shared" si="1"/>
        <v>0</v>
      </c>
      <c r="J19" s="14"/>
    </row>
    <row r="20" spans="5:10">
      <c r="E20" s="9">
        <f t="shared" si="0"/>
        <v>0</v>
      </c>
      <c r="F20" s="2">
        <f t="shared" si="1"/>
        <v>0</v>
      </c>
      <c r="J20" s="14"/>
    </row>
    <row r="21" spans="5:10">
      <c r="E21" s="9">
        <f t="shared" si="0"/>
        <v>0</v>
      </c>
      <c r="F21" s="2">
        <f t="shared" si="1"/>
        <v>0</v>
      </c>
      <c r="J21" s="14"/>
    </row>
    <row r="22" spans="5:10">
      <c r="E22" s="9">
        <f t="shared" si="0"/>
        <v>0</v>
      </c>
      <c r="F22" s="2">
        <f t="shared" si="1"/>
        <v>0</v>
      </c>
      <c r="J22" s="14"/>
    </row>
    <row r="23" spans="5:10">
      <c r="E23" s="9">
        <f t="shared" si="0"/>
        <v>0</v>
      </c>
      <c r="F23" s="2">
        <f t="shared" si="1"/>
        <v>0</v>
      </c>
      <c r="J23" s="14"/>
    </row>
    <row r="24" spans="5:10">
      <c r="E24" s="9">
        <f t="shared" si="0"/>
        <v>0</v>
      </c>
      <c r="F24" s="2">
        <f t="shared" si="1"/>
        <v>0</v>
      </c>
      <c r="J24" s="14"/>
    </row>
    <row r="25" spans="5:10">
      <c r="E25" s="9">
        <f t="shared" si="0"/>
        <v>0</v>
      </c>
      <c r="F25" s="2">
        <f t="shared" si="1"/>
        <v>0</v>
      </c>
      <c r="J25" s="14"/>
    </row>
    <row r="26" spans="5:10">
      <c r="E26" s="9">
        <f t="shared" si="0"/>
        <v>0</v>
      </c>
      <c r="F26" s="2">
        <f t="shared" si="1"/>
        <v>0</v>
      </c>
      <c r="J26" s="14"/>
    </row>
    <row r="27" spans="5:10">
      <c r="E27" s="9">
        <f t="shared" si="0"/>
        <v>0</v>
      </c>
      <c r="F27" s="2">
        <f t="shared" si="1"/>
        <v>0</v>
      </c>
      <c r="J27" s="14"/>
    </row>
    <row r="28" spans="5:10">
      <c r="E28" s="9">
        <f t="shared" si="0"/>
        <v>0</v>
      </c>
      <c r="F28" s="2">
        <f t="shared" si="1"/>
        <v>0</v>
      </c>
      <c r="J28" s="14"/>
    </row>
    <row r="29" spans="5:10">
      <c r="E29" s="9">
        <f t="shared" si="0"/>
        <v>0</v>
      </c>
      <c r="F29" s="2">
        <f t="shared" si="1"/>
        <v>0</v>
      </c>
      <c r="J29" s="14"/>
    </row>
    <row r="30" spans="5:10">
      <c r="E30" s="9">
        <f t="shared" si="0"/>
        <v>0</v>
      </c>
      <c r="F30" s="2">
        <f t="shared" si="1"/>
        <v>0</v>
      </c>
      <c r="J30" s="14"/>
    </row>
    <row r="31" spans="5:10">
      <c r="E31" s="9">
        <f t="shared" si="0"/>
        <v>0</v>
      </c>
      <c r="F31" s="2">
        <f t="shared" si="1"/>
        <v>0</v>
      </c>
      <c r="J31" s="14"/>
    </row>
    <row r="32" spans="5:10">
      <c r="E32" s="9">
        <f t="shared" si="0"/>
        <v>0</v>
      </c>
      <c r="F32" s="2">
        <f t="shared" si="1"/>
        <v>0</v>
      </c>
      <c r="J32" s="14"/>
    </row>
    <row r="33" spans="5:10">
      <c r="E33" s="9">
        <f t="shared" si="0"/>
        <v>0</v>
      </c>
      <c r="F33" s="2">
        <f t="shared" si="1"/>
        <v>0</v>
      </c>
      <c r="J33" s="14"/>
    </row>
    <row r="34" spans="5:10">
      <c r="E34" s="9">
        <f t="shared" si="0"/>
        <v>0</v>
      </c>
      <c r="F34" s="2">
        <f t="shared" si="1"/>
        <v>0</v>
      </c>
      <c r="J34" s="14"/>
    </row>
    <row r="35" spans="5:10">
      <c r="E35" s="9">
        <f t="shared" si="0"/>
        <v>0</v>
      </c>
      <c r="F35" s="2">
        <f t="shared" si="1"/>
        <v>0</v>
      </c>
      <c r="J35" s="14"/>
    </row>
    <row r="36" spans="5:10">
      <c r="E36" s="9">
        <f t="shared" si="0"/>
        <v>0</v>
      </c>
      <c r="F36" s="2">
        <f t="shared" si="1"/>
        <v>0</v>
      </c>
      <c r="J36" s="14"/>
    </row>
    <row r="37" spans="5:10">
      <c r="E37" s="9">
        <f t="shared" si="0"/>
        <v>0</v>
      </c>
      <c r="F37" s="2">
        <f t="shared" si="1"/>
        <v>0</v>
      </c>
      <c r="J37" s="14"/>
    </row>
    <row r="38" spans="5:10">
      <c r="E38" s="9">
        <f t="shared" si="0"/>
        <v>0</v>
      </c>
      <c r="F38" s="2">
        <f t="shared" si="1"/>
        <v>0</v>
      </c>
      <c r="J38" s="14"/>
    </row>
    <row r="39" spans="5:10">
      <c r="E39" s="9">
        <f t="shared" si="0"/>
        <v>0</v>
      </c>
      <c r="F39" s="2">
        <f t="shared" si="1"/>
        <v>0</v>
      </c>
      <c r="J39" s="14"/>
    </row>
    <row r="40" spans="5:10">
      <c r="E40" s="9">
        <f t="shared" si="0"/>
        <v>0</v>
      </c>
      <c r="F40" s="2">
        <f t="shared" si="1"/>
        <v>0</v>
      </c>
      <c r="J40" s="14"/>
    </row>
    <row r="41" spans="5:10">
      <c r="E41" s="9">
        <f t="shared" si="0"/>
        <v>0</v>
      </c>
      <c r="F41" s="2">
        <f t="shared" si="1"/>
        <v>0</v>
      </c>
      <c r="J41" s="1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7742E5-5856-5947-A085-AA5DE0DCA397}">
          <x14:formula1>
            <xm:f>'Drop down options'!$C$2:$C$3</xm:f>
          </x14:formula1>
          <xm:sqref>I2:I51</xm:sqref>
        </x14:dataValidation>
        <x14:dataValidation type="list" allowBlank="1" showInputMessage="1" showErrorMessage="1" xr:uid="{3FE0FA01-37B2-8B49-846B-1BECE3D44805}">
          <x14:formula1>
            <xm:f>'Drop down options'!$B$2:$B$5</xm:f>
          </x14:formula1>
          <xm:sqref>C2:C42</xm:sqref>
        </x14:dataValidation>
        <x14:dataValidation type="list" allowBlank="1" showInputMessage="1" showErrorMessage="1" xr:uid="{0E3D4178-A114-074D-8E76-652E69A2FA75}">
          <x14:formula1>
            <xm:f>'Drop down options'!$A$2:$A$7</xm:f>
          </x14:formula1>
          <xm:sqref>B2:B31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2FB2-DFDA-4148-8C8D-D41AE5788E14}">
  <sheetPr codeName="Sheet11"/>
  <dimension ref="A1:J43"/>
  <sheetViews>
    <sheetView workbookViewId="0">
      <selection activeCell="E16" sqref="E16"/>
    </sheetView>
  </sheetViews>
  <sheetFormatPr defaultColWidth="11" defaultRowHeight="15.95"/>
  <cols>
    <col min="1" max="1" width="41.5" bestFit="1" customWidth="1"/>
    <col min="2" max="2" width="13.5" customWidth="1"/>
    <col min="3" max="3" width="21.5" customWidth="1"/>
    <col min="4" max="4" width="17.875" style="2" customWidth="1"/>
    <col min="5" max="5" width="17.875" style="9" customWidth="1"/>
    <col min="6" max="6" width="17.875" style="2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144</v>
      </c>
      <c r="B2" t="s">
        <v>145</v>
      </c>
      <c r="C2" t="s">
        <v>23</v>
      </c>
      <c r="D2" s="2">
        <v>5000</v>
      </c>
      <c r="E2" s="9">
        <f>IF(C2="BENCH",0.24,IF(OR(C2="BENEDICTUS",C2="LOUDER"),0.15,0))</f>
        <v>0.24</v>
      </c>
      <c r="F2" s="2">
        <f>D2-(D2*E2)</f>
        <v>3800</v>
      </c>
      <c r="G2" t="s">
        <v>72</v>
      </c>
      <c r="H2" t="s">
        <v>72</v>
      </c>
      <c r="I2" t="s">
        <v>15</v>
      </c>
    </row>
    <row r="3" spans="1:10">
      <c r="A3" t="s">
        <v>146</v>
      </c>
      <c r="B3" t="s">
        <v>145</v>
      </c>
      <c r="C3" t="s">
        <v>23</v>
      </c>
      <c r="D3" s="2">
        <v>30000</v>
      </c>
      <c r="E3" s="9">
        <f t="shared" ref="E3:E43" si="0">IF(C3="BENCH",0.24,IF(OR(C3="BENEDICTUS",C3="LOUDER"),0.15,0))</f>
        <v>0.24</v>
      </c>
      <c r="F3" s="2">
        <f t="shared" ref="F3:F43" si="1">D3-(D3*E3)</f>
        <v>22800</v>
      </c>
      <c r="G3" t="s">
        <v>147</v>
      </c>
      <c r="H3" t="s">
        <v>147</v>
      </c>
      <c r="I3" t="s">
        <v>15</v>
      </c>
    </row>
    <row r="4" spans="1:10">
      <c r="A4" t="s">
        <v>148</v>
      </c>
      <c r="B4" t="s">
        <v>145</v>
      </c>
      <c r="C4" t="s">
        <v>17</v>
      </c>
      <c r="D4" s="2">
        <v>6595</v>
      </c>
      <c r="E4" s="9">
        <f t="shared" si="0"/>
        <v>0</v>
      </c>
      <c r="F4" s="2">
        <f>D4-(D4*E4)</f>
        <v>6595</v>
      </c>
      <c r="G4" t="s">
        <v>72</v>
      </c>
      <c r="H4" t="s">
        <v>48</v>
      </c>
      <c r="I4" t="s">
        <v>15</v>
      </c>
    </row>
    <row r="5" spans="1:10">
      <c r="A5" t="s">
        <v>148</v>
      </c>
      <c r="B5" t="s">
        <v>145</v>
      </c>
      <c r="C5" t="s">
        <v>23</v>
      </c>
      <c r="D5" s="2">
        <v>3000</v>
      </c>
      <c r="E5" s="9">
        <f t="shared" si="0"/>
        <v>0.24</v>
      </c>
      <c r="F5" s="2">
        <f t="shared" si="1"/>
        <v>2280</v>
      </c>
      <c r="G5" t="s">
        <v>133</v>
      </c>
      <c r="H5" t="s">
        <v>133</v>
      </c>
      <c r="I5" t="s">
        <v>15</v>
      </c>
    </row>
    <row r="6" spans="1:10">
      <c r="A6" t="s">
        <v>149</v>
      </c>
      <c r="B6" t="s">
        <v>145</v>
      </c>
      <c r="C6" t="s">
        <v>23</v>
      </c>
      <c r="D6" s="2">
        <v>3000</v>
      </c>
      <c r="E6" s="9">
        <f t="shared" si="0"/>
        <v>0.24</v>
      </c>
      <c r="F6" s="2">
        <f t="shared" si="1"/>
        <v>2280</v>
      </c>
      <c r="G6" t="s">
        <v>26</v>
      </c>
      <c r="H6" t="s">
        <v>26</v>
      </c>
      <c r="I6" t="s">
        <v>83</v>
      </c>
    </row>
    <row r="7" spans="1:10">
      <c r="A7" t="s">
        <v>150</v>
      </c>
      <c r="B7" t="s">
        <v>145</v>
      </c>
      <c r="C7" t="s">
        <v>23</v>
      </c>
      <c r="D7" s="2">
        <v>21000</v>
      </c>
      <c r="E7" s="9">
        <f t="shared" si="0"/>
        <v>0.24</v>
      </c>
      <c r="F7" s="2">
        <f t="shared" si="1"/>
        <v>15960</v>
      </c>
      <c r="G7" t="s">
        <v>48</v>
      </c>
      <c r="H7" t="s">
        <v>30</v>
      </c>
      <c r="I7" t="s">
        <v>15</v>
      </c>
    </row>
    <row r="8" spans="1:10">
      <c r="A8" t="s">
        <v>151</v>
      </c>
      <c r="B8" t="s">
        <v>145</v>
      </c>
      <c r="C8" t="s">
        <v>23</v>
      </c>
      <c r="D8" s="2">
        <v>30000</v>
      </c>
      <c r="E8" s="9">
        <f t="shared" si="0"/>
        <v>0.24</v>
      </c>
      <c r="F8" s="2">
        <f t="shared" si="1"/>
        <v>22800</v>
      </c>
      <c r="G8" t="s">
        <v>133</v>
      </c>
      <c r="H8" t="s">
        <v>30</v>
      </c>
      <c r="I8" t="s">
        <v>15</v>
      </c>
    </row>
    <row r="9" spans="1:10">
      <c r="A9" t="s">
        <v>152</v>
      </c>
      <c r="B9" t="s">
        <v>145</v>
      </c>
      <c r="C9" t="s">
        <v>23</v>
      </c>
      <c r="D9" s="2">
        <v>30000</v>
      </c>
      <c r="E9" s="9">
        <f t="shared" si="0"/>
        <v>0.24</v>
      </c>
      <c r="F9" s="2">
        <f t="shared" si="1"/>
        <v>22800</v>
      </c>
      <c r="G9" t="s">
        <v>46</v>
      </c>
      <c r="H9" t="s">
        <v>46</v>
      </c>
      <c r="I9" t="s">
        <v>15</v>
      </c>
    </row>
    <row r="10" spans="1:10">
      <c r="A10" t="s">
        <v>153</v>
      </c>
      <c r="B10" t="s">
        <v>145</v>
      </c>
      <c r="C10" t="s">
        <v>23</v>
      </c>
      <c r="D10" s="2">
        <v>10000</v>
      </c>
      <c r="E10" s="9">
        <f t="shared" si="0"/>
        <v>0.24</v>
      </c>
      <c r="F10" s="2">
        <f t="shared" si="1"/>
        <v>7600</v>
      </c>
      <c r="G10" t="s">
        <v>46</v>
      </c>
      <c r="H10" t="s">
        <v>46</v>
      </c>
      <c r="I10" t="s">
        <v>15</v>
      </c>
    </row>
    <row r="11" spans="1:10">
      <c r="A11" t="s">
        <v>154</v>
      </c>
      <c r="B11" t="s">
        <v>145</v>
      </c>
      <c r="C11" t="s">
        <v>23</v>
      </c>
      <c r="D11" s="2">
        <v>38000</v>
      </c>
      <c r="E11" s="9">
        <f t="shared" si="0"/>
        <v>0.24</v>
      </c>
      <c r="F11" s="2">
        <f t="shared" si="1"/>
        <v>28880</v>
      </c>
      <c r="G11" t="s">
        <v>155</v>
      </c>
      <c r="H11" t="s">
        <v>155</v>
      </c>
      <c r="I11" t="s">
        <v>15</v>
      </c>
    </row>
    <row r="12" spans="1:10">
      <c r="A12" t="s">
        <v>156</v>
      </c>
      <c r="B12" t="s">
        <v>145</v>
      </c>
      <c r="C12" t="s">
        <v>23</v>
      </c>
      <c r="D12" s="2">
        <v>33000</v>
      </c>
      <c r="E12" s="9">
        <f t="shared" si="0"/>
        <v>0.24</v>
      </c>
      <c r="F12" s="2">
        <f t="shared" si="1"/>
        <v>25080</v>
      </c>
      <c r="G12" t="s">
        <v>155</v>
      </c>
      <c r="H12" t="s">
        <v>26</v>
      </c>
      <c r="I12" t="s">
        <v>15</v>
      </c>
    </row>
    <row r="13" spans="1:10">
      <c r="A13" t="s">
        <v>157</v>
      </c>
      <c r="B13" t="s">
        <v>145</v>
      </c>
      <c r="C13" t="s">
        <v>23</v>
      </c>
      <c r="D13" s="2">
        <v>25000</v>
      </c>
      <c r="E13" s="9">
        <f t="shared" si="0"/>
        <v>0.24</v>
      </c>
      <c r="F13" s="2">
        <f t="shared" si="1"/>
        <v>19000</v>
      </c>
      <c r="G13" t="s">
        <v>136</v>
      </c>
      <c r="H13" t="s">
        <v>58</v>
      </c>
      <c r="I13" t="s">
        <v>15</v>
      </c>
    </row>
    <row r="14" spans="1:10">
      <c r="A14" t="s">
        <v>158</v>
      </c>
      <c r="B14" t="s">
        <v>145</v>
      </c>
      <c r="C14" t="s">
        <v>23</v>
      </c>
      <c r="D14" s="2">
        <v>10000</v>
      </c>
      <c r="E14" s="9">
        <f t="shared" si="0"/>
        <v>0.24</v>
      </c>
      <c r="F14" s="2">
        <f t="shared" si="1"/>
        <v>7600</v>
      </c>
      <c r="G14" t="s">
        <v>58</v>
      </c>
      <c r="H14" t="s">
        <v>58</v>
      </c>
      <c r="I14" t="s">
        <v>15</v>
      </c>
    </row>
    <row r="15" spans="1:10">
      <c r="A15" t="s">
        <v>159</v>
      </c>
      <c r="B15" t="s">
        <v>145</v>
      </c>
      <c r="C15" t="s">
        <v>17</v>
      </c>
      <c r="D15" s="2">
        <v>7584.67</v>
      </c>
      <c r="E15" s="9">
        <f t="shared" si="0"/>
        <v>0</v>
      </c>
      <c r="F15" s="2">
        <f t="shared" si="1"/>
        <v>7584.67</v>
      </c>
      <c r="G15" t="s">
        <v>48</v>
      </c>
      <c r="H15" t="s">
        <v>70</v>
      </c>
      <c r="I15" t="s">
        <v>15</v>
      </c>
    </row>
    <row r="16" spans="1:10">
      <c r="A16" t="s">
        <v>160</v>
      </c>
      <c r="B16" t="s">
        <v>145</v>
      </c>
      <c r="C16" t="s">
        <v>23</v>
      </c>
      <c r="D16" s="2">
        <v>15000</v>
      </c>
      <c r="E16" s="9">
        <f t="shared" si="0"/>
        <v>0.24</v>
      </c>
      <c r="F16" s="2">
        <f t="shared" si="1"/>
        <v>11400</v>
      </c>
      <c r="G16" t="s">
        <v>58</v>
      </c>
      <c r="H16" t="s">
        <v>58</v>
      </c>
      <c r="I16" t="s">
        <v>15</v>
      </c>
    </row>
    <row r="17" spans="5:6">
      <c r="E17" s="9">
        <f t="shared" si="0"/>
        <v>0</v>
      </c>
      <c r="F17" s="2">
        <f t="shared" si="1"/>
        <v>0</v>
      </c>
    </row>
    <row r="18" spans="5:6">
      <c r="E18" s="9">
        <f t="shared" si="0"/>
        <v>0</v>
      </c>
      <c r="F18" s="2">
        <f t="shared" si="1"/>
        <v>0</v>
      </c>
    </row>
    <row r="19" spans="5:6">
      <c r="E19" s="9">
        <f t="shared" si="0"/>
        <v>0</v>
      </c>
      <c r="F19" s="2">
        <f t="shared" si="1"/>
        <v>0</v>
      </c>
    </row>
    <row r="20" spans="5:6">
      <c r="E20" s="9">
        <f t="shared" si="0"/>
        <v>0</v>
      </c>
      <c r="F20" s="2">
        <f t="shared" si="1"/>
        <v>0</v>
      </c>
    </row>
    <row r="21" spans="5:6">
      <c r="E21" s="9">
        <f t="shared" si="0"/>
        <v>0</v>
      </c>
      <c r="F21" s="2">
        <f t="shared" si="1"/>
        <v>0</v>
      </c>
    </row>
    <row r="22" spans="5:6">
      <c r="E22" s="9">
        <f t="shared" si="0"/>
        <v>0</v>
      </c>
      <c r="F22" s="2">
        <f t="shared" si="1"/>
        <v>0</v>
      </c>
    </row>
    <row r="23" spans="5:6">
      <c r="E23" s="9">
        <f t="shared" si="0"/>
        <v>0</v>
      </c>
      <c r="F23" s="2">
        <f t="shared" si="1"/>
        <v>0</v>
      </c>
    </row>
    <row r="24" spans="5:6">
      <c r="E24" s="9">
        <f t="shared" si="0"/>
        <v>0</v>
      </c>
      <c r="F24" s="2">
        <f t="shared" si="1"/>
        <v>0</v>
      </c>
    </row>
    <row r="25" spans="5:6">
      <c r="E25" s="9">
        <f t="shared" si="0"/>
        <v>0</v>
      </c>
      <c r="F25" s="2">
        <f t="shared" si="1"/>
        <v>0</v>
      </c>
    </row>
    <row r="26" spans="5:6">
      <c r="E26" s="9">
        <f t="shared" si="0"/>
        <v>0</v>
      </c>
      <c r="F26" s="2">
        <f t="shared" si="1"/>
        <v>0</v>
      </c>
    </row>
    <row r="27" spans="5:6">
      <c r="E27" s="9">
        <f t="shared" si="0"/>
        <v>0</v>
      </c>
      <c r="F27" s="2">
        <f t="shared" si="1"/>
        <v>0</v>
      </c>
    </row>
    <row r="28" spans="5:6">
      <c r="E28" s="9">
        <f t="shared" si="0"/>
        <v>0</v>
      </c>
      <c r="F28" s="2">
        <f t="shared" si="1"/>
        <v>0</v>
      </c>
    </row>
    <row r="29" spans="5:6">
      <c r="E29" s="9">
        <f t="shared" si="0"/>
        <v>0</v>
      </c>
      <c r="F29" s="2">
        <f t="shared" si="1"/>
        <v>0</v>
      </c>
    </row>
    <row r="30" spans="5:6">
      <c r="E30" s="9">
        <f t="shared" si="0"/>
        <v>0</v>
      </c>
      <c r="F30" s="2">
        <f t="shared" si="1"/>
        <v>0</v>
      </c>
    </row>
    <row r="31" spans="5:6">
      <c r="E31" s="9">
        <f t="shared" si="0"/>
        <v>0</v>
      </c>
      <c r="F31" s="2">
        <f t="shared" si="1"/>
        <v>0</v>
      </c>
    </row>
    <row r="32" spans="5:6">
      <c r="E32" s="9">
        <f t="shared" si="0"/>
        <v>0</v>
      </c>
      <c r="F32" s="2">
        <f t="shared" si="1"/>
        <v>0</v>
      </c>
    </row>
    <row r="33" spans="5:6">
      <c r="E33" s="9">
        <f t="shared" si="0"/>
        <v>0</v>
      </c>
      <c r="F33" s="2">
        <f t="shared" si="1"/>
        <v>0</v>
      </c>
    </row>
    <row r="34" spans="5:6">
      <c r="E34" s="9">
        <f t="shared" si="0"/>
        <v>0</v>
      </c>
      <c r="F34" s="2">
        <f t="shared" si="1"/>
        <v>0</v>
      </c>
    </row>
    <row r="35" spans="5:6">
      <c r="E35" s="9">
        <f t="shared" si="0"/>
        <v>0</v>
      </c>
      <c r="F35" s="2">
        <f t="shared" si="1"/>
        <v>0</v>
      </c>
    </row>
    <row r="36" spans="5:6">
      <c r="E36" s="9">
        <f t="shared" si="0"/>
        <v>0</v>
      </c>
      <c r="F36" s="2">
        <f t="shared" si="1"/>
        <v>0</v>
      </c>
    </row>
    <row r="37" spans="5:6">
      <c r="E37" s="9">
        <f t="shared" si="0"/>
        <v>0</v>
      </c>
      <c r="F37" s="2">
        <f t="shared" si="1"/>
        <v>0</v>
      </c>
    </row>
    <row r="38" spans="5:6">
      <c r="E38" s="9">
        <f t="shared" si="0"/>
        <v>0</v>
      </c>
      <c r="F38" s="2">
        <f t="shared" si="1"/>
        <v>0</v>
      </c>
    </row>
    <row r="39" spans="5:6">
      <c r="E39" s="9">
        <f t="shared" si="0"/>
        <v>0</v>
      </c>
      <c r="F39" s="2">
        <f t="shared" si="1"/>
        <v>0</v>
      </c>
    </row>
    <row r="40" spans="5:6">
      <c r="E40" s="9">
        <f t="shared" si="0"/>
        <v>0</v>
      </c>
      <c r="F40" s="2">
        <f t="shared" si="1"/>
        <v>0</v>
      </c>
    </row>
    <row r="41" spans="5:6">
      <c r="E41" s="9">
        <f t="shared" si="0"/>
        <v>0</v>
      </c>
      <c r="F41" s="2">
        <f t="shared" si="1"/>
        <v>0</v>
      </c>
    </row>
    <row r="42" spans="5:6">
      <c r="E42" s="9">
        <f t="shared" si="0"/>
        <v>0</v>
      </c>
      <c r="F42" s="2">
        <f t="shared" si="1"/>
        <v>0</v>
      </c>
    </row>
    <row r="43" spans="5:6">
      <c r="E43" s="9">
        <f t="shared" si="0"/>
        <v>0</v>
      </c>
      <c r="F43" s="2">
        <f t="shared" si="1"/>
        <v>0</v>
      </c>
    </row>
  </sheetData>
  <autoFilter ref="A1:J43" xr:uid="{CE5E2FB2-DFDA-4148-8C8D-D41AE5788E1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4A8DA0-5D9F-154A-9B4B-4AE77BF9FA9F}">
          <x14:formula1>
            <xm:f>'Drop down options'!$A$2:$A$7</xm:f>
          </x14:formula1>
          <xm:sqref>B2:B33</xm:sqref>
        </x14:dataValidation>
        <x14:dataValidation type="list" allowBlank="1" showInputMessage="1" showErrorMessage="1" xr:uid="{AC57F6AB-6211-DA45-88AB-2F7D0B6FF187}">
          <x14:formula1>
            <xm:f>'Drop down options'!$B$2:$B$5</xm:f>
          </x14:formula1>
          <xm:sqref>C2:C44</xm:sqref>
        </x14:dataValidation>
        <x14:dataValidation type="list" allowBlank="1" showInputMessage="1" showErrorMessage="1" xr:uid="{6DB63D99-6608-854F-AF94-96A68F20C088}">
          <x14:formula1>
            <xm:f>'Drop down options'!$C$2:$C$3</xm:f>
          </x14:formula1>
          <xm:sqref>I2:I53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ED98-3064-A040-A54C-F0816A188ADB}">
  <sheetPr codeName="Sheet12"/>
  <dimension ref="A1:J38"/>
  <sheetViews>
    <sheetView workbookViewId="0">
      <selection activeCell="F1" sqref="F1"/>
    </sheetView>
  </sheetViews>
  <sheetFormatPr defaultColWidth="11" defaultRowHeight="15.95"/>
  <cols>
    <col min="1" max="1" width="64" customWidth="1"/>
    <col min="2" max="2" width="21.875" customWidth="1"/>
    <col min="3" max="3" width="21.5" customWidth="1"/>
    <col min="4" max="4" width="17.875" style="2" customWidth="1"/>
    <col min="5" max="5" width="17.875" style="9" hidden="1" customWidth="1"/>
    <col min="6" max="6" width="17.875" style="2" hidden="1" customWidth="1"/>
    <col min="7" max="7" width="13" customWidth="1"/>
    <col min="8" max="8" width="12.375" customWidth="1"/>
    <col min="9" max="9" width="16" customWidth="1"/>
    <col min="10" max="10" width="81.375" customWidth="1"/>
  </cols>
  <sheetData>
    <row r="1" spans="1:10" s="6" customFormat="1" ht="35.25" customHeight="1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5" t="s">
        <v>161</v>
      </c>
      <c r="B2" t="s">
        <v>162</v>
      </c>
      <c r="C2" t="s">
        <v>17</v>
      </c>
      <c r="D2" s="2">
        <v>395000</v>
      </c>
      <c r="E2" s="9">
        <f>IF(C2="BENCH",0.24,0.15)</f>
        <v>0.15</v>
      </c>
      <c r="F2" s="2">
        <f>D2-(D2*E2)</f>
        <v>335750</v>
      </c>
      <c r="G2" t="s">
        <v>46</v>
      </c>
      <c r="H2" t="s">
        <v>27</v>
      </c>
      <c r="I2" t="s">
        <v>15</v>
      </c>
      <c r="J2" t="s">
        <v>163</v>
      </c>
    </row>
    <row r="3" spans="1:10">
      <c r="A3" s="16" t="s">
        <v>164</v>
      </c>
      <c r="B3" t="s">
        <v>162</v>
      </c>
      <c r="C3" t="s">
        <v>17</v>
      </c>
      <c r="D3" s="2">
        <v>125000</v>
      </c>
      <c r="E3" s="9">
        <f t="shared" ref="E3:E38" si="0">IF(C3="BENCH",0.24,0.15)</f>
        <v>0.15</v>
      </c>
      <c r="F3" s="2">
        <f t="shared" ref="F3:F38" si="1">D3-(D3*E3)</f>
        <v>106250</v>
      </c>
      <c r="G3" t="s">
        <v>70</v>
      </c>
      <c r="H3" t="s">
        <v>52</v>
      </c>
      <c r="I3" t="s">
        <v>15</v>
      </c>
      <c r="J3" t="s">
        <v>165</v>
      </c>
    </row>
    <row r="4" spans="1:10">
      <c r="A4" s="17" t="s">
        <v>166</v>
      </c>
      <c r="B4" t="s">
        <v>162</v>
      </c>
      <c r="C4" t="s">
        <v>17</v>
      </c>
      <c r="D4" s="2">
        <v>25000</v>
      </c>
      <c r="E4" s="9">
        <f t="shared" si="0"/>
        <v>0.15</v>
      </c>
      <c r="F4" s="2">
        <f t="shared" si="1"/>
        <v>21250</v>
      </c>
      <c r="G4" t="s">
        <v>48</v>
      </c>
      <c r="H4" t="s">
        <v>48</v>
      </c>
      <c r="I4" t="s">
        <v>15</v>
      </c>
    </row>
    <row r="5" spans="1:10">
      <c r="A5" s="17" t="s">
        <v>167</v>
      </c>
      <c r="B5" t="s">
        <v>162</v>
      </c>
      <c r="C5" t="s">
        <v>17</v>
      </c>
      <c r="D5" s="2">
        <v>30000</v>
      </c>
      <c r="E5" s="9">
        <f t="shared" si="0"/>
        <v>0.15</v>
      </c>
      <c r="F5" s="2">
        <f t="shared" si="1"/>
        <v>25500</v>
      </c>
      <c r="G5" t="s">
        <v>48</v>
      </c>
      <c r="H5" t="s">
        <v>48</v>
      </c>
      <c r="I5" t="s">
        <v>15</v>
      </c>
    </row>
    <row r="6" spans="1:10">
      <c r="A6" s="17" t="s">
        <v>168</v>
      </c>
      <c r="B6" t="s">
        <v>162</v>
      </c>
      <c r="C6" t="s">
        <v>17</v>
      </c>
      <c r="D6" s="2">
        <v>7000</v>
      </c>
      <c r="G6" t="s">
        <v>20</v>
      </c>
      <c r="H6" t="s">
        <v>20</v>
      </c>
      <c r="I6" t="s">
        <v>15</v>
      </c>
    </row>
    <row r="7" spans="1:10">
      <c r="A7" s="17" t="s">
        <v>169</v>
      </c>
      <c r="B7" t="s">
        <v>162</v>
      </c>
      <c r="C7" t="s">
        <v>17</v>
      </c>
      <c r="D7" s="2">
        <v>30000</v>
      </c>
      <c r="E7" s="9">
        <f t="shared" si="0"/>
        <v>0.15</v>
      </c>
      <c r="F7" s="2">
        <f t="shared" si="1"/>
        <v>25500</v>
      </c>
      <c r="G7" t="s">
        <v>13</v>
      </c>
      <c r="H7" t="s">
        <v>87</v>
      </c>
      <c r="I7" t="s">
        <v>15</v>
      </c>
    </row>
    <row r="8" spans="1:10">
      <c r="A8" s="17" t="s">
        <v>170</v>
      </c>
      <c r="B8" t="s">
        <v>162</v>
      </c>
      <c r="C8" t="s">
        <v>17</v>
      </c>
      <c r="D8" s="2">
        <v>50000</v>
      </c>
      <c r="G8" t="s">
        <v>26</v>
      </c>
      <c r="H8" t="s">
        <v>30</v>
      </c>
      <c r="I8" t="s">
        <v>15</v>
      </c>
    </row>
    <row r="9" spans="1:10">
      <c r="A9" s="17" t="s">
        <v>171</v>
      </c>
      <c r="B9" t="s">
        <v>162</v>
      </c>
      <c r="C9" t="s">
        <v>17</v>
      </c>
      <c r="D9" s="2">
        <v>10500</v>
      </c>
      <c r="E9" s="9">
        <f t="shared" si="0"/>
        <v>0.15</v>
      </c>
      <c r="F9" s="2">
        <f t="shared" si="1"/>
        <v>8925</v>
      </c>
      <c r="G9" t="s">
        <v>13</v>
      </c>
      <c r="H9" t="s">
        <v>24</v>
      </c>
      <c r="I9" t="s">
        <v>15</v>
      </c>
    </row>
    <row r="10" spans="1:10">
      <c r="A10" s="17" t="s">
        <v>172</v>
      </c>
      <c r="B10" t="s">
        <v>162</v>
      </c>
      <c r="C10" t="s">
        <v>23</v>
      </c>
      <c r="D10" s="2">
        <v>90000</v>
      </c>
      <c r="E10" s="9">
        <f t="shared" si="0"/>
        <v>0.24</v>
      </c>
      <c r="F10" s="2">
        <f t="shared" si="1"/>
        <v>68400</v>
      </c>
      <c r="G10" t="s">
        <v>27</v>
      </c>
      <c r="H10" t="s">
        <v>72</v>
      </c>
      <c r="I10" t="s">
        <v>15</v>
      </c>
      <c r="J10" t="s">
        <v>173</v>
      </c>
    </row>
    <row r="11" spans="1:10">
      <c r="A11" s="17" t="s">
        <v>174</v>
      </c>
      <c r="B11" t="s">
        <v>162</v>
      </c>
      <c r="C11" t="s">
        <v>17</v>
      </c>
      <c r="D11" s="2">
        <v>30000</v>
      </c>
      <c r="E11" s="9">
        <f t="shared" si="0"/>
        <v>0.15</v>
      </c>
      <c r="F11" s="2">
        <f t="shared" si="1"/>
        <v>25500</v>
      </c>
      <c r="G11" t="s">
        <v>13</v>
      </c>
      <c r="H11" t="s">
        <v>30</v>
      </c>
      <c r="I11" t="s">
        <v>15</v>
      </c>
    </row>
    <row r="12" spans="1:10">
      <c r="A12" s="18" t="s">
        <v>175</v>
      </c>
      <c r="B12" t="s">
        <v>162</v>
      </c>
      <c r="C12" t="s">
        <v>23</v>
      </c>
      <c r="D12" s="2">
        <v>380000</v>
      </c>
      <c r="E12" s="9">
        <f t="shared" si="0"/>
        <v>0.24</v>
      </c>
      <c r="F12" s="2">
        <f t="shared" si="1"/>
        <v>288800</v>
      </c>
      <c r="G12" t="s">
        <v>27</v>
      </c>
      <c r="H12" t="s">
        <v>72</v>
      </c>
      <c r="I12" t="s">
        <v>15</v>
      </c>
      <c r="J12" t="s">
        <v>173</v>
      </c>
    </row>
    <row r="13" spans="1:10">
      <c r="A13" s="18" t="s">
        <v>176</v>
      </c>
      <c r="B13" t="s">
        <v>162</v>
      </c>
      <c r="D13" s="2">
        <v>40000</v>
      </c>
      <c r="E13" s="9">
        <f t="shared" si="0"/>
        <v>0.15</v>
      </c>
      <c r="F13" s="2">
        <f t="shared" si="1"/>
        <v>34000</v>
      </c>
      <c r="G13" t="s">
        <v>30</v>
      </c>
      <c r="H13" t="s">
        <v>27</v>
      </c>
      <c r="I13" t="s">
        <v>15</v>
      </c>
      <c r="J13" t="s">
        <v>177</v>
      </c>
    </row>
    <row r="14" spans="1:10">
      <c r="E14" s="9">
        <f t="shared" si="0"/>
        <v>0.15</v>
      </c>
      <c r="F14" s="2">
        <f t="shared" si="1"/>
        <v>0</v>
      </c>
    </row>
    <row r="15" spans="1:10">
      <c r="E15" s="9">
        <f t="shared" si="0"/>
        <v>0.15</v>
      </c>
      <c r="F15" s="2">
        <f t="shared" si="1"/>
        <v>0</v>
      </c>
    </row>
    <row r="16" spans="1:10">
      <c r="E16" s="9">
        <f t="shared" si="0"/>
        <v>0.15</v>
      </c>
      <c r="F16" s="2">
        <f t="shared" si="1"/>
        <v>0</v>
      </c>
    </row>
    <row r="17" spans="5:6">
      <c r="E17" s="9">
        <f t="shared" si="0"/>
        <v>0.15</v>
      </c>
      <c r="F17" s="2">
        <f t="shared" si="1"/>
        <v>0</v>
      </c>
    </row>
    <row r="18" spans="5:6">
      <c r="E18" s="9">
        <f t="shared" si="0"/>
        <v>0.15</v>
      </c>
      <c r="F18" s="2">
        <f t="shared" si="1"/>
        <v>0</v>
      </c>
    </row>
    <row r="19" spans="5:6">
      <c r="E19" s="9">
        <f t="shared" si="0"/>
        <v>0.15</v>
      </c>
      <c r="F19" s="2">
        <f t="shared" si="1"/>
        <v>0</v>
      </c>
    </row>
    <row r="20" spans="5:6">
      <c r="E20" s="9">
        <f t="shared" si="0"/>
        <v>0.15</v>
      </c>
      <c r="F20" s="2">
        <f t="shared" si="1"/>
        <v>0</v>
      </c>
    </row>
    <row r="21" spans="5:6">
      <c r="E21" s="9">
        <f t="shared" si="0"/>
        <v>0.15</v>
      </c>
      <c r="F21" s="2">
        <f t="shared" si="1"/>
        <v>0</v>
      </c>
    </row>
    <row r="22" spans="5:6">
      <c r="E22" s="9">
        <f t="shared" si="0"/>
        <v>0.15</v>
      </c>
      <c r="F22" s="2">
        <f t="shared" si="1"/>
        <v>0</v>
      </c>
    </row>
    <row r="23" spans="5:6">
      <c r="E23" s="9">
        <f t="shared" si="0"/>
        <v>0.15</v>
      </c>
      <c r="F23" s="2">
        <f t="shared" si="1"/>
        <v>0</v>
      </c>
    </row>
    <row r="24" spans="5:6">
      <c r="E24" s="9">
        <f t="shared" si="0"/>
        <v>0.15</v>
      </c>
      <c r="F24" s="2">
        <f t="shared" si="1"/>
        <v>0</v>
      </c>
    </row>
    <row r="25" spans="5:6">
      <c r="E25" s="9">
        <f t="shared" si="0"/>
        <v>0.15</v>
      </c>
      <c r="F25" s="2">
        <f t="shared" si="1"/>
        <v>0</v>
      </c>
    </row>
    <row r="26" spans="5:6">
      <c r="E26" s="9">
        <f t="shared" si="0"/>
        <v>0.15</v>
      </c>
      <c r="F26" s="2">
        <f t="shared" si="1"/>
        <v>0</v>
      </c>
    </row>
    <row r="27" spans="5:6">
      <c r="E27" s="9">
        <f t="shared" si="0"/>
        <v>0.15</v>
      </c>
      <c r="F27" s="2">
        <f t="shared" si="1"/>
        <v>0</v>
      </c>
    </row>
    <row r="28" spans="5:6">
      <c r="E28" s="9">
        <f t="shared" si="0"/>
        <v>0.15</v>
      </c>
      <c r="F28" s="2">
        <f t="shared" si="1"/>
        <v>0</v>
      </c>
    </row>
    <row r="29" spans="5:6">
      <c r="E29" s="9">
        <f t="shared" si="0"/>
        <v>0.15</v>
      </c>
      <c r="F29" s="2">
        <f t="shared" si="1"/>
        <v>0</v>
      </c>
    </row>
    <row r="30" spans="5:6">
      <c r="E30" s="9">
        <f t="shared" si="0"/>
        <v>0.15</v>
      </c>
      <c r="F30" s="2">
        <f t="shared" si="1"/>
        <v>0</v>
      </c>
    </row>
    <row r="31" spans="5:6">
      <c r="E31" s="9">
        <f t="shared" si="0"/>
        <v>0.15</v>
      </c>
      <c r="F31" s="2">
        <f t="shared" si="1"/>
        <v>0</v>
      </c>
    </row>
    <row r="32" spans="5:6">
      <c r="E32" s="9">
        <f t="shared" si="0"/>
        <v>0.15</v>
      </c>
      <c r="F32" s="2">
        <f t="shared" si="1"/>
        <v>0</v>
      </c>
    </row>
    <row r="33" spans="5:6">
      <c r="E33" s="9">
        <f t="shared" si="0"/>
        <v>0.15</v>
      </c>
      <c r="F33" s="2">
        <f t="shared" si="1"/>
        <v>0</v>
      </c>
    </row>
    <row r="34" spans="5:6">
      <c r="E34" s="9">
        <f t="shared" si="0"/>
        <v>0.15</v>
      </c>
      <c r="F34" s="2">
        <f t="shared" si="1"/>
        <v>0</v>
      </c>
    </row>
    <row r="35" spans="5:6">
      <c r="E35" s="9">
        <f t="shared" si="0"/>
        <v>0.15</v>
      </c>
      <c r="F35" s="2">
        <f t="shared" si="1"/>
        <v>0</v>
      </c>
    </row>
    <row r="36" spans="5:6">
      <c r="E36" s="9">
        <f t="shared" si="0"/>
        <v>0.15</v>
      </c>
      <c r="F36" s="2">
        <f t="shared" si="1"/>
        <v>0</v>
      </c>
    </row>
    <row r="37" spans="5:6">
      <c r="E37" s="9">
        <f t="shared" si="0"/>
        <v>0.15</v>
      </c>
      <c r="F37" s="2">
        <f t="shared" si="1"/>
        <v>0</v>
      </c>
    </row>
    <row r="38" spans="5:6">
      <c r="E38" s="9">
        <f t="shared" si="0"/>
        <v>0.15</v>
      </c>
      <c r="F38" s="2">
        <f t="shared" si="1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9F97458-4EE6-C741-A0D6-0DD5C9427F83}">
          <x14:formula1>
            <xm:f>'Drop down options'!$C$2:$C$3</xm:f>
          </x14:formula1>
          <xm:sqref>I2:I48</xm:sqref>
        </x14:dataValidation>
        <x14:dataValidation type="list" allowBlank="1" showInputMessage="1" showErrorMessage="1" xr:uid="{32CF892A-1B43-A444-9F8F-FD66DA28F6CA}">
          <x14:formula1>
            <xm:f>'Drop down options'!$B$2:$B$5</xm:f>
          </x14:formula1>
          <xm:sqref>C2:C39</xm:sqref>
        </x14:dataValidation>
        <x14:dataValidation type="list" allowBlank="1" showInputMessage="1" showErrorMessage="1" xr:uid="{B3207702-4A9D-7848-8DD0-16710018E4B5}">
          <x14:formula1>
            <xm:f>'Drop down options'!$A$2:$A$7</xm:f>
          </x14:formula1>
          <xm:sqref>B2:B28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8531-41DD-F840-9495-36672138FC47}">
  <dimension ref="A1:I28"/>
  <sheetViews>
    <sheetView topLeftCell="B1" workbookViewId="0">
      <selection activeCell="E5" sqref="E5"/>
    </sheetView>
  </sheetViews>
  <sheetFormatPr defaultColWidth="11" defaultRowHeight="15.95"/>
  <cols>
    <col min="1" max="1" width="48.5" bestFit="1" customWidth="1"/>
    <col min="3" max="3" width="18.375" bestFit="1" customWidth="1"/>
    <col min="4" max="4" width="15.5" bestFit="1" customWidth="1"/>
    <col min="6" max="6" width="15.375" bestFit="1" customWidth="1"/>
  </cols>
  <sheetData>
    <row r="1" spans="1:9" ht="18.95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t="s">
        <v>25</v>
      </c>
      <c r="B2" t="s">
        <v>11</v>
      </c>
      <c r="C2" t="s">
        <v>23</v>
      </c>
      <c r="D2" s="2">
        <v>80000</v>
      </c>
      <c r="E2" s="9">
        <f>IF(C2="BENCH",0.24,IF(OR(C2="BENEDICTUS",C2="LOUDER"),0.15,0))</f>
        <v>0.24</v>
      </c>
      <c r="F2" s="2">
        <v>60800</v>
      </c>
      <c r="I2" t="s">
        <v>83</v>
      </c>
    </row>
    <row r="3" spans="1:9">
      <c r="A3" t="s">
        <v>25</v>
      </c>
      <c r="B3" t="s">
        <v>11</v>
      </c>
      <c r="C3" t="s">
        <v>12</v>
      </c>
      <c r="D3" s="2">
        <v>16000</v>
      </c>
      <c r="E3" s="9">
        <f t="shared" ref="E3:E28" si="0">IF(C3="BENCH",0.24,IF(OR(C3="BENEDICTUS",C3="LOUDER"),0.15,0))</f>
        <v>0.15</v>
      </c>
      <c r="F3" s="2">
        <v>13600</v>
      </c>
      <c r="G3" t="s">
        <v>26</v>
      </c>
      <c r="H3" t="s">
        <v>27</v>
      </c>
      <c r="I3" t="s">
        <v>83</v>
      </c>
    </row>
    <row r="4" spans="1:9">
      <c r="A4" t="s">
        <v>29</v>
      </c>
      <c r="B4" t="s">
        <v>11</v>
      </c>
      <c r="C4" t="s">
        <v>17</v>
      </c>
      <c r="D4" s="2">
        <v>6000</v>
      </c>
      <c r="E4" s="9">
        <f t="shared" si="0"/>
        <v>0</v>
      </c>
      <c r="F4" s="2">
        <v>6000</v>
      </c>
      <c r="G4" t="s">
        <v>14</v>
      </c>
      <c r="H4" t="s">
        <v>30</v>
      </c>
      <c r="I4" t="s">
        <v>83</v>
      </c>
    </row>
    <row r="5" spans="1:9">
      <c r="A5" t="s">
        <v>34</v>
      </c>
      <c r="B5" t="s">
        <v>11</v>
      </c>
      <c r="C5" t="s">
        <v>17</v>
      </c>
      <c r="D5" s="2">
        <v>2500</v>
      </c>
      <c r="E5" s="9">
        <f t="shared" si="0"/>
        <v>0</v>
      </c>
      <c r="F5" s="2">
        <v>2500</v>
      </c>
      <c r="I5" t="s">
        <v>15</v>
      </c>
    </row>
    <row r="6" spans="1:9">
      <c r="A6" t="s">
        <v>35</v>
      </c>
      <c r="B6" t="s">
        <v>11</v>
      </c>
      <c r="C6" t="s">
        <v>17</v>
      </c>
      <c r="D6" s="2">
        <v>2500</v>
      </c>
      <c r="E6" s="9">
        <f t="shared" si="0"/>
        <v>0</v>
      </c>
      <c r="F6" s="2">
        <v>2500</v>
      </c>
      <c r="I6" t="s">
        <v>15</v>
      </c>
    </row>
    <row r="7" spans="1:9">
      <c r="A7" t="s">
        <v>51</v>
      </c>
      <c r="B7" t="s">
        <v>11</v>
      </c>
      <c r="C7" t="s">
        <v>12</v>
      </c>
      <c r="D7" s="2">
        <v>27000</v>
      </c>
      <c r="E7" s="9">
        <f t="shared" si="0"/>
        <v>0.15</v>
      </c>
      <c r="F7" s="2">
        <f t="shared" ref="F7:F8" si="1">D7-(D7*E7)</f>
        <v>22950</v>
      </c>
      <c r="G7" t="s">
        <v>52</v>
      </c>
      <c r="H7" t="s">
        <v>27</v>
      </c>
      <c r="I7" t="s">
        <v>15</v>
      </c>
    </row>
    <row r="8" spans="1:9">
      <c r="A8" t="s">
        <v>53</v>
      </c>
      <c r="B8" t="s">
        <v>11</v>
      </c>
      <c r="C8" t="s">
        <v>23</v>
      </c>
      <c r="D8" s="2">
        <v>30000</v>
      </c>
      <c r="E8" s="9">
        <f t="shared" si="0"/>
        <v>0.24</v>
      </c>
      <c r="F8" s="2">
        <f t="shared" si="1"/>
        <v>22800</v>
      </c>
      <c r="G8" t="s">
        <v>52</v>
      </c>
      <c r="H8" t="s">
        <v>27</v>
      </c>
      <c r="I8" t="s">
        <v>15</v>
      </c>
    </row>
    <row r="9" spans="1:9">
      <c r="A9" t="s">
        <v>54</v>
      </c>
      <c r="B9" t="s">
        <v>11</v>
      </c>
      <c r="C9" t="s">
        <v>12</v>
      </c>
      <c r="D9" s="2">
        <v>28000</v>
      </c>
      <c r="E9" s="9">
        <f t="shared" si="0"/>
        <v>0.15</v>
      </c>
      <c r="F9" s="2">
        <v>23800</v>
      </c>
      <c r="G9" t="s">
        <v>13</v>
      </c>
      <c r="H9" t="s">
        <v>27</v>
      </c>
      <c r="I9" t="s">
        <v>15</v>
      </c>
    </row>
    <row r="10" spans="1:9">
      <c r="A10" t="s">
        <v>59</v>
      </c>
      <c r="B10" t="s">
        <v>11</v>
      </c>
      <c r="C10" t="s">
        <v>23</v>
      </c>
      <c r="D10" s="2">
        <v>5000</v>
      </c>
      <c r="E10" s="9">
        <f t="shared" si="0"/>
        <v>0.24</v>
      </c>
      <c r="F10" s="2">
        <v>3800</v>
      </c>
      <c r="G10" t="s">
        <v>26</v>
      </c>
      <c r="H10" t="s">
        <v>26</v>
      </c>
      <c r="I10" t="s">
        <v>15</v>
      </c>
    </row>
    <row r="11" spans="1:9">
      <c r="A11" t="s">
        <v>60</v>
      </c>
      <c r="B11" t="s">
        <v>11</v>
      </c>
      <c r="C11" t="s">
        <v>23</v>
      </c>
      <c r="D11" s="2">
        <v>13000</v>
      </c>
      <c r="E11" s="9">
        <f t="shared" si="0"/>
        <v>0.24</v>
      </c>
      <c r="F11" s="2">
        <v>9880</v>
      </c>
      <c r="G11" t="s">
        <v>26</v>
      </c>
      <c r="H11" t="s">
        <v>30</v>
      </c>
      <c r="I11" t="s">
        <v>15</v>
      </c>
    </row>
    <row r="12" spans="1:9">
      <c r="A12" t="s">
        <v>61</v>
      </c>
      <c r="B12" t="s">
        <v>11</v>
      </c>
      <c r="C12" t="s">
        <v>23</v>
      </c>
      <c r="D12" s="2">
        <v>12000</v>
      </c>
      <c r="E12" s="9">
        <f t="shared" si="0"/>
        <v>0.24</v>
      </c>
      <c r="F12" s="2">
        <v>9120</v>
      </c>
      <c r="G12" t="s">
        <v>46</v>
      </c>
      <c r="H12" t="s">
        <v>72</v>
      </c>
      <c r="I12" t="s">
        <v>83</v>
      </c>
    </row>
    <row r="13" spans="1:9">
      <c r="A13" s="11" t="s">
        <v>71</v>
      </c>
      <c r="B13" t="s">
        <v>11</v>
      </c>
      <c r="C13" t="s">
        <v>12</v>
      </c>
      <c r="D13" s="12">
        <v>20000</v>
      </c>
      <c r="E13" s="9">
        <f t="shared" si="0"/>
        <v>0.15</v>
      </c>
      <c r="F13" s="2">
        <f t="shared" ref="F13:F23" si="2">D13-(D13*E13)</f>
        <v>17000</v>
      </c>
      <c r="G13" t="s">
        <v>70</v>
      </c>
      <c r="H13" t="s">
        <v>72</v>
      </c>
      <c r="I13" t="s">
        <v>15</v>
      </c>
    </row>
    <row r="14" spans="1:9">
      <c r="A14" s="11" t="s">
        <v>71</v>
      </c>
      <c r="B14" t="s">
        <v>11</v>
      </c>
      <c r="C14" t="s">
        <v>23</v>
      </c>
      <c r="D14" s="12">
        <v>21000</v>
      </c>
      <c r="E14" s="9">
        <f t="shared" si="0"/>
        <v>0.24</v>
      </c>
      <c r="F14" s="2">
        <f t="shared" si="2"/>
        <v>15960</v>
      </c>
      <c r="G14" t="s">
        <v>70</v>
      </c>
      <c r="H14" t="s">
        <v>72</v>
      </c>
      <c r="I14" t="s">
        <v>15</v>
      </c>
    </row>
    <row r="15" spans="1:9">
      <c r="A15" s="11" t="s">
        <v>74</v>
      </c>
      <c r="B15" t="s">
        <v>11</v>
      </c>
      <c r="C15" t="s">
        <v>23</v>
      </c>
      <c r="D15" s="2">
        <v>6800</v>
      </c>
      <c r="E15" s="9">
        <f t="shared" si="0"/>
        <v>0.24</v>
      </c>
      <c r="F15" s="2">
        <f t="shared" si="2"/>
        <v>5168</v>
      </c>
      <c r="G15" t="s">
        <v>26</v>
      </c>
      <c r="H15" t="s">
        <v>30</v>
      </c>
      <c r="I15" t="s">
        <v>83</v>
      </c>
    </row>
    <row r="16" spans="1:9">
      <c r="A16" t="s">
        <v>93</v>
      </c>
      <c r="B16" t="s">
        <v>11</v>
      </c>
      <c r="C16" t="s">
        <v>23</v>
      </c>
      <c r="D16" s="2">
        <v>42000</v>
      </c>
      <c r="E16" s="9">
        <f t="shared" si="0"/>
        <v>0.24</v>
      </c>
      <c r="F16" s="2">
        <f t="shared" si="2"/>
        <v>31920</v>
      </c>
      <c r="G16" t="s">
        <v>14</v>
      </c>
      <c r="H16" t="s">
        <v>87</v>
      </c>
      <c r="I16" t="s">
        <v>15</v>
      </c>
    </row>
    <row r="17" spans="1:9">
      <c r="A17" t="s">
        <v>94</v>
      </c>
      <c r="B17" t="s">
        <v>11</v>
      </c>
      <c r="C17" t="s">
        <v>23</v>
      </c>
      <c r="D17" s="2">
        <v>3720</v>
      </c>
      <c r="E17" s="9">
        <f t="shared" si="0"/>
        <v>0.24</v>
      </c>
      <c r="F17" s="2">
        <f t="shared" si="2"/>
        <v>2827.2</v>
      </c>
      <c r="G17" t="s">
        <v>24</v>
      </c>
      <c r="H17" t="s">
        <v>48</v>
      </c>
      <c r="I17" t="s">
        <v>15</v>
      </c>
    </row>
    <row r="18" spans="1:9">
      <c r="A18" t="s">
        <v>178</v>
      </c>
      <c r="B18" t="s">
        <v>11</v>
      </c>
      <c r="C18" t="s">
        <v>23</v>
      </c>
      <c r="D18" s="2">
        <v>10000</v>
      </c>
      <c r="E18" s="9">
        <f t="shared" si="0"/>
        <v>0.24</v>
      </c>
      <c r="F18" s="2">
        <f t="shared" si="2"/>
        <v>7600</v>
      </c>
      <c r="G18" s="10" t="s">
        <v>70</v>
      </c>
      <c r="H18" s="10" t="s">
        <v>76</v>
      </c>
      <c r="I18" t="s">
        <v>15</v>
      </c>
    </row>
    <row r="19" spans="1:9">
      <c r="A19" t="s">
        <v>95</v>
      </c>
      <c r="B19" t="s">
        <v>11</v>
      </c>
      <c r="C19" t="s">
        <v>12</v>
      </c>
      <c r="D19" s="2">
        <v>30000</v>
      </c>
      <c r="E19" s="9">
        <f t="shared" si="0"/>
        <v>0.15</v>
      </c>
      <c r="F19" s="2">
        <f t="shared" si="2"/>
        <v>25500</v>
      </c>
      <c r="G19" t="s">
        <v>70</v>
      </c>
      <c r="H19" t="s">
        <v>27</v>
      </c>
      <c r="I19" t="s">
        <v>15</v>
      </c>
    </row>
    <row r="20" spans="1:9">
      <c r="A20" t="s">
        <v>96</v>
      </c>
      <c r="B20" t="s">
        <v>11</v>
      </c>
      <c r="C20" t="s">
        <v>12</v>
      </c>
      <c r="D20" s="2">
        <v>10000</v>
      </c>
      <c r="E20" s="9">
        <f t="shared" si="0"/>
        <v>0.15</v>
      </c>
      <c r="F20" s="2">
        <f t="shared" si="2"/>
        <v>8500</v>
      </c>
      <c r="G20" t="s">
        <v>70</v>
      </c>
      <c r="H20" t="s">
        <v>87</v>
      </c>
      <c r="I20" t="s">
        <v>15</v>
      </c>
    </row>
    <row r="21" spans="1:9">
      <c r="A21" t="s">
        <v>108</v>
      </c>
      <c r="B21" t="s">
        <v>11</v>
      </c>
      <c r="C21" t="s">
        <v>12</v>
      </c>
      <c r="D21" s="2">
        <v>28000</v>
      </c>
      <c r="E21" s="9">
        <f t="shared" si="0"/>
        <v>0.15</v>
      </c>
      <c r="F21" s="2">
        <f t="shared" si="2"/>
        <v>23800</v>
      </c>
      <c r="G21" t="s">
        <v>58</v>
      </c>
      <c r="H21" t="s">
        <v>27</v>
      </c>
      <c r="I21" t="s">
        <v>15</v>
      </c>
    </row>
    <row r="22" spans="1:9">
      <c r="A22" t="s">
        <v>109</v>
      </c>
      <c r="B22" t="s">
        <v>11</v>
      </c>
      <c r="C22" t="s">
        <v>23</v>
      </c>
      <c r="D22" s="2">
        <v>25000</v>
      </c>
      <c r="E22" s="9">
        <f t="shared" si="0"/>
        <v>0.24</v>
      </c>
      <c r="F22" s="2">
        <f t="shared" si="2"/>
        <v>19000</v>
      </c>
      <c r="G22" t="s">
        <v>58</v>
      </c>
      <c r="H22" t="s">
        <v>30</v>
      </c>
      <c r="I22" t="s">
        <v>15</v>
      </c>
    </row>
    <row r="23" spans="1:9">
      <c r="A23" t="s">
        <v>111</v>
      </c>
      <c r="B23" t="s">
        <v>11</v>
      </c>
      <c r="C23" t="s">
        <v>17</v>
      </c>
      <c r="D23" s="12">
        <v>28000</v>
      </c>
      <c r="E23" s="9">
        <f t="shared" si="0"/>
        <v>0</v>
      </c>
      <c r="F23" s="2">
        <f t="shared" si="2"/>
        <v>28000</v>
      </c>
      <c r="G23" t="s">
        <v>58</v>
      </c>
      <c r="H23" t="s">
        <v>46</v>
      </c>
      <c r="I23" t="s">
        <v>15</v>
      </c>
    </row>
    <row r="24" spans="1:9">
      <c r="A24" t="s">
        <v>120</v>
      </c>
      <c r="B24" t="s">
        <v>11</v>
      </c>
      <c r="C24" t="s">
        <v>23</v>
      </c>
      <c r="D24" s="2">
        <v>69000</v>
      </c>
      <c r="E24" s="9">
        <f t="shared" si="0"/>
        <v>0.24</v>
      </c>
      <c r="F24" s="2">
        <v>52440</v>
      </c>
      <c r="G24" s="2" t="s">
        <v>80</v>
      </c>
      <c r="H24" s="2" t="s">
        <v>27</v>
      </c>
      <c r="I24" t="s">
        <v>15</v>
      </c>
    </row>
    <row r="25" spans="1:9">
      <c r="A25" t="s">
        <v>122</v>
      </c>
      <c r="B25" t="s">
        <v>11</v>
      </c>
      <c r="C25" t="s">
        <v>12</v>
      </c>
      <c r="D25" s="2">
        <v>38260</v>
      </c>
      <c r="E25" s="9">
        <f t="shared" si="0"/>
        <v>0.15</v>
      </c>
      <c r="F25" s="2"/>
      <c r="G25" s="2" t="s">
        <v>14</v>
      </c>
      <c r="H25" s="2" t="s">
        <v>27</v>
      </c>
      <c r="I25" t="s">
        <v>15</v>
      </c>
    </row>
    <row r="26" spans="1:9">
      <c r="A26" s="11" t="s">
        <v>130</v>
      </c>
      <c r="B26" t="s">
        <v>11</v>
      </c>
      <c r="C26" t="s">
        <v>23</v>
      </c>
      <c r="D26" s="2">
        <v>20700</v>
      </c>
      <c r="E26" s="9">
        <f t="shared" si="0"/>
        <v>0.24</v>
      </c>
      <c r="F26" s="2">
        <f t="shared" ref="F26:F28" si="3">D26-(D26*E26)</f>
        <v>15732</v>
      </c>
      <c r="G26" s="2" t="s">
        <v>58</v>
      </c>
      <c r="H26" s="2" t="s">
        <v>30</v>
      </c>
      <c r="I26" t="s">
        <v>15</v>
      </c>
    </row>
    <row r="27" spans="1:9">
      <c r="A27" t="s">
        <v>126</v>
      </c>
      <c r="B27" t="s">
        <v>11</v>
      </c>
      <c r="C27" t="s">
        <v>23</v>
      </c>
      <c r="D27" s="2">
        <v>22500</v>
      </c>
      <c r="E27" s="9">
        <f t="shared" si="0"/>
        <v>0.24</v>
      </c>
      <c r="F27" s="2">
        <f t="shared" si="3"/>
        <v>17100</v>
      </c>
      <c r="G27" s="2"/>
      <c r="H27" s="2"/>
    </row>
    <row r="28" spans="1:9">
      <c r="A28" t="s">
        <v>112</v>
      </c>
      <c r="B28" t="s">
        <v>11</v>
      </c>
      <c r="C28" t="s">
        <v>23</v>
      </c>
      <c r="D28" s="2">
        <v>35000</v>
      </c>
      <c r="E28" s="9">
        <f t="shared" si="0"/>
        <v>0.24</v>
      </c>
      <c r="F28" s="2">
        <f t="shared" si="3"/>
        <v>26600</v>
      </c>
      <c r="G28" t="s">
        <v>113</v>
      </c>
      <c r="H28" t="s">
        <v>27</v>
      </c>
      <c r="I28" t="s">
        <v>15</v>
      </c>
    </row>
  </sheetData>
  <autoFilter ref="A1:I28" xr:uid="{1C2F8531-41DD-F840-9495-36672138FC4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884A5F5-834A-3043-9BBB-2AA96E5A29C9}">
          <x14:formula1>
            <xm:f>'Drop down options'!$A$2:$A$7</xm:f>
          </x14:formula1>
          <xm:sqref>B26:B28 B2:B24</xm:sqref>
        </x14:dataValidation>
        <x14:dataValidation type="list" allowBlank="1" showInputMessage="1" showErrorMessage="1" xr:uid="{F1633580-8F28-E648-87FB-00B3F13B6F93}">
          <x14:formula1>
            <xm:f>'Drop down options'!$C$2:$C$3</xm:f>
          </x14:formula1>
          <xm:sqref>I26:I28 I2:I24</xm:sqref>
        </x14:dataValidation>
        <x14:dataValidation type="list" allowBlank="1" showInputMessage="1" showErrorMessage="1" xr:uid="{E2C62944-10DC-934F-9618-2E8375BF2A55}">
          <x14:formula1>
            <xm:f>'Drop down options'!$B$2:$B$5</xm:f>
          </x14:formula1>
          <xm:sqref>C2:C28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6806-8C54-9C46-B001-E93765149CB6}">
  <sheetPr codeName="Sheet2"/>
  <dimension ref="A1:E7"/>
  <sheetViews>
    <sheetView workbookViewId="0">
      <selection activeCell="F11" sqref="F11"/>
    </sheetView>
  </sheetViews>
  <sheetFormatPr defaultColWidth="11" defaultRowHeight="15.95"/>
  <cols>
    <col min="1" max="1" width="16.5" customWidth="1"/>
    <col min="2" max="2" width="15" customWidth="1"/>
    <col min="3" max="3" width="14" customWidth="1"/>
  </cols>
  <sheetData>
    <row r="1" spans="1:5">
      <c r="A1" s="1" t="s">
        <v>1</v>
      </c>
      <c r="B1" s="1" t="s">
        <v>2</v>
      </c>
      <c r="C1" s="1" t="s">
        <v>8</v>
      </c>
      <c r="D1" s="1" t="s">
        <v>179</v>
      </c>
      <c r="E1" s="1"/>
    </row>
    <row r="2" spans="1:5">
      <c r="A2" t="s">
        <v>42</v>
      </c>
      <c r="B2" t="s">
        <v>23</v>
      </c>
      <c r="C2" t="s">
        <v>15</v>
      </c>
      <c r="D2" s="7">
        <v>1.5E-3</v>
      </c>
    </row>
    <row r="3" spans="1:5">
      <c r="A3" t="s">
        <v>11</v>
      </c>
      <c r="B3" t="s">
        <v>12</v>
      </c>
      <c r="C3" t="s">
        <v>83</v>
      </c>
      <c r="D3" s="7">
        <v>2.3999999999999998E-3</v>
      </c>
    </row>
    <row r="4" spans="1:5">
      <c r="A4" t="s">
        <v>162</v>
      </c>
      <c r="B4" t="s">
        <v>180</v>
      </c>
    </row>
    <row r="5" spans="1:5">
      <c r="A5" t="s">
        <v>125</v>
      </c>
      <c r="B5" t="s">
        <v>17</v>
      </c>
    </row>
    <row r="6" spans="1:5">
      <c r="A6" t="s">
        <v>145</v>
      </c>
    </row>
    <row r="7" spans="1:5">
      <c r="A7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9eba87-dc56-49f1-90d7-e351a832d86c">
      <Terms xmlns="http://schemas.microsoft.com/office/infopath/2007/PartnerControls"/>
    </lcf76f155ced4ddcb4097134ff3c332f>
    <TaxCatchAll xmlns="c7e62371-6ab8-41c2-907c-0e60127d68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08A3581D36546AD10080DF5AEF70E" ma:contentTypeVersion="18" ma:contentTypeDescription="Create a new document." ma:contentTypeScope="" ma:versionID="970766c8198a26d73b68379e78b54946">
  <xsd:schema xmlns:xsd="http://www.w3.org/2001/XMLSchema" xmlns:xs="http://www.w3.org/2001/XMLSchema" xmlns:p="http://schemas.microsoft.com/office/2006/metadata/properties" xmlns:ns2="8f9eba87-dc56-49f1-90d7-e351a832d86c" xmlns:ns3="c7e62371-6ab8-41c2-907c-0e60127d68d2" targetNamespace="http://schemas.microsoft.com/office/2006/metadata/properties" ma:root="true" ma:fieldsID="2569bff2922b0b7120bb32d1f8c001c0" ns2:_="" ns3:_="">
    <xsd:import namespace="8f9eba87-dc56-49f1-90d7-e351a832d86c"/>
    <xsd:import namespace="c7e62371-6ab8-41c2-907c-0e60127d6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eba87-dc56-49f1-90d7-e351a832d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fef7914-8384-4319-8444-378afdf4f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62371-6ab8-41c2-907c-0e60127d6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0904ac-ac19-4967-a786-452d8a66eba9}" ma:internalName="TaxCatchAll" ma:showField="CatchAllData" ma:web="c7e62371-6ab8-41c2-907c-0e60127d6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AD56E-A653-4A23-B38E-296633D8B7F8}"/>
</file>

<file path=customXml/itemProps2.xml><?xml version="1.0" encoding="utf-8"?>
<ds:datastoreItem xmlns:ds="http://schemas.openxmlformats.org/officeDocument/2006/customXml" ds:itemID="{16A135D5-EDEC-47DD-9A15-D59859A4C254}"/>
</file>

<file path=customXml/itemProps3.xml><?xml version="1.0" encoding="utf-8"?>
<ds:datastoreItem xmlns:ds="http://schemas.openxmlformats.org/officeDocument/2006/customXml" ds:itemID="{61A5E687-2B74-40F9-BCEC-73C8335B2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2023-09-20T04:56:47Z</dcterms:created>
  <dcterms:modified xsi:type="dcterms:W3CDTF">2024-03-05T01:05:40Z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2023-09-20T05:26:07Z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6d551ed5-ab9b-49fe-a191-679f2db14832</vt:lpwstr>
  </property>
  <property fmtid="{D5CDD505-2E9C-101B-9397-08002B2CF9AE}" pid="8" name="MSIP_Label_51a6c3db-1667-4f49-995a-8b9973972958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0x010100E7808A3581D36546AD10080DF5AEF70E</vt:lpwstr>
  </property>
</Properties>
</file>