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chnierer\11 BG PI\Excel\Abgabe_Aufgaben\Marvin Ahl\"/>
    </mc:Choice>
  </mc:AlternateContent>
  <xr:revisionPtr revIDLastSave="0" documentId="13_ncr:1_{3131D0EB-424C-4EAF-9010-D3822D7DE41E}" xr6:coauthVersionLast="47" xr6:coauthVersionMax="47" xr10:uidLastSave="{00000000-0000-0000-0000-000000000000}"/>
  <bookViews>
    <workbookView xWindow="-120" yWindow="-120" windowWidth="29040" windowHeight="15840" xr2:uid="{306DD05F-3953-EF49-93DE-2503B49E18B9}"/>
  </bookViews>
  <sheets>
    <sheet name="Stundenlohn" sheetId="1" r:id="rId1"/>
    <sheet name="Bundesjugendspie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6" i="1"/>
  <c r="B16" i="2"/>
  <c r="B15" i="2"/>
  <c r="D15" i="2"/>
  <c r="C15" i="2"/>
  <c r="D16" i="2"/>
  <c r="C16" i="2"/>
  <c r="C18" i="2"/>
  <c r="D18" i="2"/>
  <c r="C17" i="2"/>
  <c r="D17" i="2"/>
</calcChain>
</file>

<file path=xl/sharedStrings.xml><?xml version="1.0" encoding="utf-8"?>
<sst xmlns="http://schemas.openxmlformats.org/spreadsheetml/2006/main" count="61" uniqueCount="61">
  <si>
    <t>Stundenlohn-Berechnung</t>
  </si>
  <si>
    <t>Name</t>
  </si>
  <si>
    <t>Vorname</t>
  </si>
  <si>
    <t>Anwesenheit in Stunden</t>
  </si>
  <si>
    <t>Vergütung</t>
  </si>
  <si>
    <t>Weber</t>
  </si>
  <si>
    <t>Bettina</t>
  </si>
  <si>
    <t>Kuntz</t>
  </si>
  <si>
    <t>Eva</t>
  </si>
  <si>
    <t>Durchschnittslohn:</t>
  </si>
  <si>
    <t>Thomann</t>
  </si>
  <si>
    <t>Berta</t>
  </si>
  <si>
    <t>Anzahl der Mitarbeiter:</t>
  </si>
  <si>
    <t>Gründel</t>
  </si>
  <si>
    <t>Georg</t>
  </si>
  <si>
    <t>Höchste Vergütung:</t>
  </si>
  <si>
    <t>Klein</t>
  </si>
  <si>
    <t>Petra</t>
  </si>
  <si>
    <t>Niedrigste Vergütung:</t>
  </si>
  <si>
    <t>Wessing</t>
  </si>
  <si>
    <t>Ute</t>
  </si>
  <si>
    <t>Binsen</t>
  </si>
  <si>
    <t>Helena</t>
  </si>
  <si>
    <t>Hark</t>
  </si>
  <si>
    <t>Lisa</t>
  </si>
  <si>
    <t>Pfaff</t>
  </si>
  <si>
    <t>Karl</t>
  </si>
  <si>
    <t>Heinicke</t>
  </si>
  <si>
    <t>Michaela</t>
  </si>
  <si>
    <t>Muscheid</t>
  </si>
  <si>
    <t>Eberhard</t>
  </si>
  <si>
    <t>Braun</t>
  </si>
  <si>
    <t>Thomas</t>
  </si>
  <si>
    <t>Mößner</t>
  </si>
  <si>
    <t>Gerhard</t>
  </si>
  <si>
    <t>Maurer</t>
  </si>
  <si>
    <t>Hanna</t>
  </si>
  <si>
    <t>Seeler</t>
  </si>
  <si>
    <t>Klara</t>
  </si>
  <si>
    <t>Summe aller Löhne:</t>
  </si>
  <si>
    <t>Stundenlohn</t>
  </si>
  <si>
    <t>Anzahl der Mitarbeiter mit einem Stundenlohn von 10 Euro:</t>
  </si>
  <si>
    <t>Bundesjugendspiele</t>
  </si>
  <si>
    <t>Weitsprung in m</t>
  </si>
  <si>
    <t>Ballwurf in m</t>
  </si>
  <si>
    <t>Sprint in s</t>
  </si>
  <si>
    <t>Anna</t>
  </si>
  <si>
    <t>Stefan</t>
  </si>
  <si>
    <t>Jan</t>
  </si>
  <si>
    <t>Sina</t>
  </si>
  <si>
    <t>Lina</t>
  </si>
  <si>
    <t>Greta</t>
  </si>
  <si>
    <t>Marie</t>
  </si>
  <si>
    <t>Jonas</t>
  </si>
  <si>
    <t>Lars</t>
  </si>
  <si>
    <t>Max</t>
  </si>
  <si>
    <t>Yannik</t>
  </si>
  <si>
    <t>Insgesamt</t>
  </si>
  <si>
    <t>Durchschnitt</t>
  </si>
  <si>
    <t>Beste Zeit/Weite</t>
  </si>
  <si>
    <t>Schlechteste Zeit/Weite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</si>
</sst>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.00\ &quot;€&quot;"/>
    <numFmt numFmtId="165" formatCode="#,##0.00\ &quot;DM&quot;;[Red]\-#,##0.00\ &quot;DM&quot;"/>
    <numFmt numFmtId="173" formatCode="0.0"/>
    <numFmt numFmtId="177" formatCode="_-* #,##0.00\ [$€-407]_-;\-* #,##0.00\ [$€-407]_-;_-* &quot;-&quot;??\ [$€-407]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horizontal="right"/>
    </xf>
    <xf numFmtId="165" fontId="3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44" fontId="0" fillId="0" borderId="1" xfId="1" applyFont="1" applyBorder="1"/>
    <xf numFmtId="0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/>
    </xf>
    <xf numFmtId="0" fontId="0" fillId="0" borderId="0" xfId="0" applyBorder="1"/>
    <xf numFmtId="44" fontId="0" fillId="0" borderId="0" xfId="1" applyFont="1" applyBorder="1"/>
    <xf numFmtId="164" fontId="3" fillId="0" borderId="0" xfId="1" applyNumberFormat="1" applyFont="1" applyBorder="1"/>
    <xf numFmtId="0" fontId="0" fillId="0" borderId="6" xfId="0" applyBorder="1"/>
    <xf numFmtId="2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0" fillId="0" borderId="11" xfId="0" applyNumberFormat="1" applyBorder="1"/>
    <xf numFmtId="173" fontId="0" fillId="0" borderId="1" xfId="0" applyNumberFormat="1" applyBorder="1"/>
    <xf numFmtId="173" fontId="0" fillId="0" borderId="8" xfId="0" applyNumberFormat="1" applyBorder="1"/>
    <xf numFmtId="177" fontId="0" fillId="0" borderId="1" xfId="0" applyNumberFormat="1" applyBorder="1"/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2">
    <cellStyle name="Standard" xfId="0" builtinId="0"/>
    <cellStyle name="Währung" xfId="1" builtin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6D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8797-D325-9241-82FD-E828146F5478}">
  <dimension ref="A1:H20"/>
  <sheetViews>
    <sheetView tabSelected="1" workbookViewId="0">
      <selection activeCell="H11" sqref="H11"/>
    </sheetView>
  </sheetViews>
  <sheetFormatPr baseColWidth="10" defaultRowHeight="15.75" x14ac:dyDescent="0.25"/>
  <cols>
    <col min="3" max="3" width="14.5" customWidth="1"/>
    <col min="4" max="4" width="12" customWidth="1"/>
    <col min="5" max="5" width="12.125" customWidth="1"/>
    <col min="6" max="6" width="11.375" customWidth="1"/>
    <col min="7" max="7" width="50.125" customWidth="1"/>
    <col min="8" max="8" width="12.75" customWidth="1"/>
    <col min="9" max="9" width="20.375" customWidth="1"/>
  </cols>
  <sheetData>
    <row r="1" spans="1:8" x14ac:dyDescent="0.25">
      <c r="A1" s="22" t="s">
        <v>0</v>
      </c>
      <c r="B1" s="23"/>
      <c r="C1" s="23"/>
      <c r="D1" s="23"/>
      <c r="E1" s="23"/>
      <c r="F1" s="23"/>
      <c r="G1" s="23"/>
      <c r="H1" s="23"/>
    </row>
    <row r="3" spans="1:8" x14ac:dyDescent="0.25">
      <c r="B3" s="1"/>
      <c r="C3" s="12"/>
      <c r="D3" s="2"/>
    </row>
    <row r="4" spans="1:8" ht="32.1" customHeight="1" x14ac:dyDescent="0.25"/>
    <row r="5" spans="1:8" ht="25.5" x14ac:dyDescent="0.25">
      <c r="A5" s="7" t="s">
        <v>1</v>
      </c>
      <c r="B5" s="7" t="s">
        <v>2</v>
      </c>
      <c r="C5" s="8" t="s">
        <v>3</v>
      </c>
      <c r="D5" s="8" t="s">
        <v>40</v>
      </c>
      <c r="E5" s="7" t="s">
        <v>4</v>
      </c>
    </row>
    <row r="6" spans="1:8" x14ac:dyDescent="0.25">
      <c r="A6" s="3" t="s">
        <v>5</v>
      </c>
      <c r="B6" s="3" t="s">
        <v>6</v>
      </c>
      <c r="C6" s="3">
        <v>83</v>
      </c>
      <c r="D6" s="5">
        <v>10</v>
      </c>
      <c r="E6" s="30">
        <f>C6*D6</f>
        <v>830</v>
      </c>
      <c r="F6" s="10"/>
      <c r="G6" s="9" t="s">
        <v>39</v>
      </c>
      <c r="H6" s="30">
        <f>SUM(E6:E20)</f>
        <v>20000.940000000002</v>
      </c>
    </row>
    <row r="7" spans="1:8" x14ac:dyDescent="0.25">
      <c r="A7" s="3" t="s">
        <v>7</v>
      </c>
      <c r="B7" s="3" t="s">
        <v>8</v>
      </c>
      <c r="C7" s="3">
        <v>123</v>
      </c>
      <c r="D7" s="5">
        <v>12.83</v>
      </c>
      <c r="E7" s="30">
        <f t="shared" ref="E7:E20" si="0">C7*D7</f>
        <v>1578.09</v>
      </c>
      <c r="F7" s="10"/>
      <c r="G7" s="9" t="s">
        <v>9</v>
      </c>
      <c r="H7" s="4">
        <f>AVERAGE(E6:E20)</f>
        <v>1333.3960000000002</v>
      </c>
    </row>
    <row r="8" spans="1:8" x14ac:dyDescent="0.25">
      <c r="A8" s="3" t="s">
        <v>10</v>
      </c>
      <c r="B8" s="3" t="s">
        <v>11</v>
      </c>
      <c r="C8" s="3">
        <v>69</v>
      </c>
      <c r="D8" s="5">
        <v>10</v>
      </c>
      <c r="E8" s="30">
        <f t="shared" si="0"/>
        <v>690</v>
      </c>
      <c r="F8" s="10"/>
      <c r="G8" s="9" t="s">
        <v>12</v>
      </c>
      <c r="H8" s="3">
        <f>COUNTA(B6:B20)</f>
        <v>15</v>
      </c>
    </row>
    <row r="9" spans="1:8" x14ac:dyDescent="0.25">
      <c r="A9" s="3" t="s">
        <v>13</v>
      </c>
      <c r="B9" s="3" t="s">
        <v>14</v>
      </c>
      <c r="C9" s="3">
        <v>139</v>
      </c>
      <c r="D9" s="5">
        <v>11.9</v>
      </c>
      <c r="E9" s="30">
        <f t="shared" si="0"/>
        <v>1654.1000000000001</v>
      </c>
      <c r="F9" s="10"/>
      <c r="G9" s="9" t="s">
        <v>15</v>
      </c>
      <c r="H9" s="4">
        <f>MAX(E6:E20)</f>
        <v>3475.6499999999996</v>
      </c>
    </row>
    <row r="10" spans="1:8" x14ac:dyDescent="0.25">
      <c r="A10" s="3" t="s">
        <v>16</v>
      </c>
      <c r="B10" s="3" t="s">
        <v>17</v>
      </c>
      <c r="C10" s="3">
        <v>145</v>
      </c>
      <c r="D10" s="5">
        <v>14</v>
      </c>
      <c r="E10" s="30">
        <f t="shared" si="0"/>
        <v>2030</v>
      </c>
      <c r="F10" s="10"/>
      <c r="G10" s="9" t="s">
        <v>18</v>
      </c>
      <c r="H10" s="4">
        <f>MIN(E6:E20)</f>
        <v>260</v>
      </c>
    </row>
    <row r="11" spans="1:8" x14ac:dyDescent="0.25">
      <c r="A11" s="3" t="s">
        <v>19</v>
      </c>
      <c r="B11" s="3" t="s">
        <v>20</v>
      </c>
      <c r="C11" s="3">
        <v>26</v>
      </c>
      <c r="D11" s="5">
        <v>10</v>
      </c>
      <c r="E11" s="30">
        <f t="shared" si="0"/>
        <v>260</v>
      </c>
      <c r="F11" s="10"/>
      <c r="G11" s="9" t="s">
        <v>41</v>
      </c>
      <c r="H11" s="6">
        <f>COUNTIF(D6:D20, 10)</f>
        <v>8</v>
      </c>
    </row>
    <row r="12" spans="1:8" x14ac:dyDescent="0.25">
      <c r="A12" s="3" t="s">
        <v>21</v>
      </c>
      <c r="B12" s="3" t="s">
        <v>22</v>
      </c>
      <c r="C12" s="3">
        <v>100</v>
      </c>
      <c r="D12" s="5">
        <v>13.2</v>
      </c>
      <c r="E12" s="30">
        <f t="shared" si="0"/>
        <v>1320</v>
      </c>
      <c r="F12" s="10"/>
    </row>
    <row r="13" spans="1:8" x14ac:dyDescent="0.25">
      <c r="A13" s="3" t="s">
        <v>23</v>
      </c>
      <c r="B13" s="3" t="s">
        <v>24</v>
      </c>
      <c r="C13" s="3">
        <v>106</v>
      </c>
      <c r="D13" s="5">
        <v>10</v>
      </c>
      <c r="E13" s="30">
        <f t="shared" si="0"/>
        <v>1060</v>
      </c>
      <c r="F13" s="10"/>
      <c r="G13" s="11"/>
    </row>
    <row r="14" spans="1:8" x14ac:dyDescent="0.25">
      <c r="A14" s="3" t="s">
        <v>25</v>
      </c>
      <c r="B14" s="3" t="s">
        <v>26</v>
      </c>
      <c r="C14" s="3">
        <v>49</v>
      </c>
      <c r="D14" s="5">
        <v>11.9</v>
      </c>
      <c r="E14" s="30">
        <f t="shared" si="0"/>
        <v>583.1</v>
      </c>
      <c r="F14" s="10"/>
      <c r="G14" s="11"/>
    </row>
    <row r="15" spans="1:8" x14ac:dyDescent="0.25">
      <c r="A15" s="3" t="s">
        <v>27</v>
      </c>
      <c r="B15" s="3" t="s">
        <v>28</v>
      </c>
      <c r="C15" s="3">
        <v>85</v>
      </c>
      <c r="D15" s="5">
        <v>10</v>
      </c>
      <c r="E15" s="30">
        <f t="shared" si="0"/>
        <v>850</v>
      </c>
      <c r="F15" s="10"/>
      <c r="G15" s="11"/>
    </row>
    <row r="16" spans="1:8" x14ac:dyDescent="0.25">
      <c r="A16" s="3" t="s">
        <v>29</v>
      </c>
      <c r="B16" s="3" t="s">
        <v>30</v>
      </c>
      <c r="C16" s="3">
        <v>155</v>
      </c>
      <c r="D16" s="5">
        <v>10</v>
      </c>
      <c r="E16" s="30">
        <f t="shared" si="0"/>
        <v>1550</v>
      </c>
      <c r="F16" s="10"/>
      <c r="G16" s="11"/>
    </row>
    <row r="17" spans="1:7" x14ac:dyDescent="0.25">
      <c r="A17" s="3" t="s">
        <v>31</v>
      </c>
      <c r="B17" s="3" t="s">
        <v>32</v>
      </c>
      <c r="C17" s="3">
        <v>146</v>
      </c>
      <c r="D17" s="5">
        <v>15</v>
      </c>
      <c r="E17" s="30">
        <f t="shared" si="0"/>
        <v>2190</v>
      </c>
      <c r="F17" s="10"/>
      <c r="G17" s="11"/>
    </row>
    <row r="18" spans="1:7" x14ac:dyDescent="0.25">
      <c r="A18" s="3" t="s">
        <v>33</v>
      </c>
      <c r="B18" s="3" t="s">
        <v>34</v>
      </c>
      <c r="C18" s="3">
        <v>235</v>
      </c>
      <c r="D18" s="5">
        <v>14.79</v>
      </c>
      <c r="E18" s="30">
        <f t="shared" si="0"/>
        <v>3475.6499999999996</v>
      </c>
      <c r="F18" s="10"/>
      <c r="G18" s="11"/>
    </row>
    <row r="19" spans="1:7" x14ac:dyDescent="0.25">
      <c r="A19" s="3" t="s">
        <v>35</v>
      </c>
      <c r="B19" s="3" t="s">
        <v>36</v>
      </c>
      <c r="C19" s="3">
        <v>105</v>
      </c>
      <c r="D19" s="5">
        <v>10</v>
      </c>
      <c r="E19" s="30">
        <f t="shared" si="0"/>
        <v>1050</v>
      </c>
      <c r="F19" s="10"/>
      <c r="G19" s="11"/>
    </row>
    <row r="20" spans="1:7" x14ac:dyDescent="0.25">
      <c r="A20" s="3" t="s">
        <v>37</v>
      </c>
      <c r="B20" s="3" t="s">
        <v>38</v>
      </c>
      <c r="C20" s="3">
        <v>88</v>
      </c>
      <c r="D20" s="5">
        <v>10</v>
      </c>
      <c r="E20" s="30">
        <f t="shared" si="0"/>
        <v>880</v>
      </c>
      <c r="F20" s="10"/>
      <c r="G20" s="11"/>
    </row>
  </sheetData>
  <mergeCells count="1">
    <mergeCell ref="A1:H1"/>
  </mergeCells>
  <conditionalFormatting sqref="H11">
    <cfRule type="top10" priority="3" bottom="1" rank="10"/>
  </conditionalFormatting>
  <conditionalFormatting sqref="D6:D20">
    <cfRule type="top10" priority="2" rank="10"/>
  </conditionalFormatting>
  <conditionalFormatting sqref="H12">
    <cfRule type="top10" dxfId="0" priority="1" bottom="1" rank="10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BE8A-F1DD-9B49-9790-53E372439AFA}">
  <dimension ref="A1:D18"/>
  <sheetViews>
    <sheetView zoomScale="130" zoomScaleNormal="130" workbookViewId="0">
      <selection activeCell="F21" sqref="F21"/>
    </sheetView>
  </sheetViews>
  <sheetFormatPr baseColWidth="10" defaultRowHeight="15.75" x14ac:dyDescent="0.25"/>
  <cols>
    <col min="2" max="2" width="14.625" customWidth="1"/>
    <col min="3" max="3" width="13" customWidth="1"/>
    <col min="4" max="4" width="12" bestFit="1" customWidth="1"/>
  </cols>
  <sheetData>
    <row r="1" spans="1:4" ht="16.5" thickBot="1" x14ac:dyDescent="0.3">
      <c r="A1" s="24" t="s">
        <v>42</v>
      </c>
      <c r="B1" s="25"/>
      <c r="C1" s="25"/>
      <c r="D1" s="26"/>
    </row>
    <row r="2" spans="1:4" x14ac:dyDescent="0.25">
      <c r="A2" s="13"/>
      <c r="B2" s="13" t="s">
        <v>43</v>
      </c>
      <c r="C2" s="13" t="s">
        <v>44</v>
      </c>
      <c r="D2" s="13" t="s">
        <v>45</v>
      </c>
    </row>
    <row r="3" spans="1:4" x14ac:dyDescent="0.25">
      <c r="A3" s="3" t="s">
        <v>46</v>
      </c>
      <c r="B3" s="3">
        <v>3.43</v>
      </c>
      <c r="C3" s="3">
        <v>32</v>
      </c>
      <c r="D3" s="3">
        <v>8.5</v>
      </c>
    </row>
    <row r="4" spans="1:4" x14ac:dyDescent="0.25">
      <c r="A4" s="3" t="s">
        <v>47</v>
      </c>
      <c r="B4" s="3">
        <v>2.75</v>
      </c>
      <c r="C4" s="3">
        <v>35</v>
      </c>
      <c r="D4" s="3">
        <v>9</v>
      </c>
    </row>
    <row r="5" spans="1:4" x14ac:dyDescent="0.25">
      <c r="A5" s="3" t="s">
        <v>48</v>
      </c>
      <c r="B5" s="3">
        <v>2.5299999999999998</v>
      </c>
      <c r="C5" s="3">
        <v>23</v>
      </c>
      <c r="D5" s="3">
        <v>10.3</v>
      </c>
    </row>
    <row r="6" spans="1:4" x14ac:dyDescent="0.25">
      <c r="A6" s="3" t="s">
        <v>49</v>
      </c>
      <c r="B6" s="3">
        <v>2.95</v>
      </c>
      <c r="C6" s="3">
        <v>21</v>
      </c>
      <c r="D6" s="3">
        <v>10</v>
      </c>
    </row>
    <row r="7" spans="1:4" x14ac:dyDescent="0.25">
      <c r="A7" s="3" t="s">
        <v>50</v>
      </c>
      <c r="B7" s="3">
        <v>2.08</v>
      </c>
      <c r="C7" s="3">
        <v>28</v>
      </c>
      <c r="D7" s="3">
        <v>11</v>
      </c>
    </row>
    <row r="8" spans="1:4" x14ac:dyDescent="0.25">
      <c r="A8" s="3" t="s">
        <v>51</v>
      </c>
      <c r="B8" s="14">
        <v>3</v>
      </c>
      <c r="C8" s="3">
        <v>34</v>
      </c>
      <c r="D8" s="3">
        <v>10.4</v>
      </c>
    </row>
    <row r="9" spans="1:4" x14ac:dyDescent="0.25">
      <c r="A9" s="3" t="s">
        <v>52</v>
      </c>
      <c r="B9" s="3">
        <v>2.73</v>
      </c>
      <c r="C9" s="3">
        <v>32</v>
      </c>
      <c r="D9" s="3">
        <v>11.3</v>
      </c>
    </row>
    <row r="10" spans="1:4" x14ac:dyDescent="0.25">
      <c r="A10" s="3" t="s">
        <v>53</v>
      </c>
      <c r="B10" s="3">
        <v>2.75</v>
      </c>
      <c r="C10" s="3">
        <v>30</v>
      </c>
      <c r="D10" s="3">
        <v>10.199999999999999</v>
      </c>
    </row>
    <row r="11" spans="1:4" x14ac:dyDescent="0.25">
      <c r="A11" s="3" t="s">
        <v>54</v>
      </c>
      <c r="B11" s="3">
        <v>2.66</v>
      </c>
      <c r="C11" s="3">
        <v>12</v>
      </c>
      <c r="D11" s="3">
        <v>9.5</v>
      </c>
    </row>
    <row r="12" spans="1:4" x14ac:dyDescent="0.25">
      <c r="A12" s="3" t="s">
        <v>55</v>
      </c>
      <c r="B12" s="3">
        <v>2.85</v>
      </c>
      <c r="C12" s="3">
        <v>28</v>
      </c>
      <c r="D12" s="3">
        <v>9.8000000000000007</v>
      </c>
    </row>
    <row r="13" spans="1:4" x14ac:dyDescent="0.25">
      <c r="A13" s="3" t="s">
        <v>56</v>
      </c>
      <c r="B13" s="3">
        <v>3.75</v>
      </c>
      <c r="C13" s="3">
        <v>36</v>
      </c>
      <c r="D13" s="3">
        <v>8</v>
      </c>
    </row>
    <row r="14" spans="1:4" ht="16.5" thickBot="1" x14ac:dyDescent="0.3">
      <c r="A14" s="35"/>
      <c r="B14" s="36"/>
      <c r="C14" s="36"/>
      <c r="D14" s="34"/>
    </row>
    <row r="15" spans="1:4" x14ac:dyDescent="0.25">
      <c r="A15" s="15" t="s">
        <v>57</v>
      </c>
      <c r="B15" s="29">
        <f>SUM(B3:B13)</f>
        <v>31.480000000000004</v>
      </c>
      <c r="C15" s="16">
        <f>SUM(C3:C13)</f>
        <v>311</v>
      </c>
      <c r="D15" s="17">
        <f>SUM(D3:D13)</f>
        <v>108</v>
      </c>
    </row>
    <row r="16" spans="1:4" x14ac:dyDescent="0.25">
      <c r="A16" s="18" t="s">
        <v>58</v>
      </c>
      <c r="B16" s="28">
        <f>AVERAGE(B3:B13)</f>
        <v>2.8618181818181823</v>
      </c>
      <c r="C16" s="28">
        <f>AVERAGE(C3:C13)</f>
        <v>28.272727272727273</v>
      </c>
      <c r="D16" s="27">
        <f>AVERAGE(D3:D13)</f>
        <v>9.8181818181818183</v>
      </c>
    </row>
    <row r="17" spans="1:4" x14ac:dyDescent="0.25">
      <c r="A17" s="31" t="s">
        <v>59</v>
      </c>
      <c r="B17" s="32"/>
      <c r="C17" s="3">
        <f>MAX(C3:C13)</f>
        <v>36</v>
      </c>
      <c r="D17" s="19">
        <f>MIN(D3:D13)</f>
        <v>8</v>
      </c>
    </row>
    <row r="18" spans="1:4" ht="16.5" thickBot="1" x14ac:dyDescent="0.3">
      <c r="A18" s="33" t="s">
        <v>60</v>
      </c>
      <c r="B18" s="34"/>
      <c r="C18" s="20">
        <f>MIN(C3:C13)</f>
        <v>12</v>
      </c>
      <c r="D18" s="21">
        <f>MAX(D3:D13)</f>
        <v>11.3</v>
      </c>
    </row>
  </sheetData>
  <mergeCells count="4">
    <mergeCell ref="A1:D1"/>
    <mergeCell ref="A17:B17"/>
    <mergeCell ref="A18:B18"/>
    <mergeCell ref="A14:D1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Stundenlohn</vt:lpstr>
      <vt:lpstr>Bundesjugendspiele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Julie-Fleur Schnierer</dc:creator>
  <cp:lastModifiedBy>P135U18</cp:lastModifiedBy>
  <dcterms:created xsi:type="dcterms:W3CDTF">2021-04-22T18:00:56Z</dcterms:created>
  <dcterms:modified xsi:type="dcterms:W3CDTF">2022-12-07T11:43:44Z</dcterms:modified>
</cp:coreProperties>
</file>