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chnierer\11 BG PI\Excel\Abgabe_Aufgaben\Marvin Ahl\Aufgabe 6\"/>
    </mc:Choice>
  </mc:AlternateContent>
  <xr:revisionPtr revIDLastSave="0" documentId="13_ncr:1_{B0F2485F-D061-45AB-9462-7AF86E14D0BD}" xr6:coauthVersionLast="47" xr6:coauthVersionMax="47" xr10:uidLastSave="{00000000-0000-0000-0000-000000000000}"/>
  <bookViews>
    <workbookView xWindow="-120" yWindow="-120" windowWidth="29040" windowHeight="15840" activeTab="3" xr2:uid="{F0C94F97-37E0-4B42-8361-E87C49944FA1}"/>
  </bookViews>
  <sheets>
    <sheet name="Reisezeit" sheetId="1" r:id="rId1"/>
    <sheet name="Urlaubsgeld" sheetId="2" r:id="rId2"/>
    <sheet name="Produktion" sheetId="4" r:id="rId3"/>
    <sheet name="Ausleih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6" i="2"/>
  <c r="D8" i="2"/>
  <c r="C3" i="2"/>
  <c r="D3" i="2" s="1"/>
  <c r="C4" i="2"/>
  <c r="C5" i="2"/>
  <c r="D5" i="2" s="1"/>
  <c r="C6" i="2"/>
  <c r="C7" i="2"/>
  <c r="D7" i="2" s="1"/>
  <c r="C8" i="2"/>
  <c r="C2" i="2"/>
  <c r="D2" i="2" s="1"/>
  <c r="E3" i="4"/>
  <c r="E4" i="4"/>
  <c r="E5" i="4"/>
  <c r="E6" i="4"/>
  <c r="E2" i="4"/>
  <c r="D3" i="4"/>
  <c r="D4" i="4"/>
  <c r="D5" i="4"/>
  <c r="D6" i="4"/>
  <c r="D2" i="4"/>
  <c r="D5" i="1"/>
  <c r="D6" i="1"/>
  <c r="D7" i="1"/>
  <c r="D8" i="1"/>
  <c r="D9" i="1"/>
  <c r="D4" i="1"/>
  <c r="D3" i="1"/>
  <c r="D5" i="5"/>
  <c r="B3" i="5"/>
  <c r="D7" i="5" s="1"/>
  <c r="D9" i="5" s="1"/>
  <c r="D11" i="5" s="1"/>
  <c r="D13" i="5" s="1"/>
</calcChain>
</file>

<file path=xl/sharedStrings.xml><?xml version="1.0" encoding="utf-8"?>
<sst xmlns="http://schemas.openxmlformats.org/spreadsheetml/2006/main" count="33" uniqueCount="32">
  <si>
    <t>Datum</t>
  </si>
  <si>
    <t>Reisebeginn</t>
  </si>
  <si>
    <t>Reiseende</t>
  </si>
  <si>
    <t>Reisezeit</t>
  </si>
  <si>
    <t>Name</t>
  </si>
  <si>
    <t>Geburtsdatum</t>
  </si>
  <si>
    <t>Alter</t>
  </si>
  <si>
    <t>Urlaubsgeld</t>
  </si>
  <si>
    <t>Möhring</t>
  </si>
  <si>
    <t>Wecke</t>
  </si>
  <si>
    <t>Walter</t>
  </si>
  <si>
    <t>Hirsch</t>
  </si>
  <si>
    <t>Feiers</t>
  </si>
  <si>
    <t>Daum</t>
  </si>
  <si>
    <t>Korn</t>
  </si>
  <si>
    <t>Produktionsschritt</t>
  </si>
  <si>
    <t>Beginn</t>
  </si>
  <si>
    <t>Ende</t>
  </si>
  <si>
    <t>Tage</t>
  </si>
  <si>
    <t>Produktionsschritt A</t>
  </si>
  <si>
    <t>Produktionsschritt B</t>
  </si>
  <si>
    <t>Produktionsschritt C</t>
  </si>
  <si>
    <t>Produktionsschritt D</t>
  </si>
  <si>
    <t>Produktionsschritt E</t>
  </si>
  <si>
    <t>Entleihdatum</t>
  </si>
  <si>
    <t>Kostenlose Ausleihe:</t>
  </si>
  <si>
    <t>Kostenlose Ausleihe in Tagen</t>
  </si>
  <si>
    <t>Beginn der Gebührenpflicht:</t>
  </si>
  <si>
    <t>Rückstand in Tagen</t>
  </si>
  <si>
    <t>Überziehungsgebühr pro Woche:</t>
  </si>
  <si>
    <t>Überziehungsgebühr:</t>
  </si>
  <si>
    <t>Mahnung der Stadtbücherei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</si>
</sst>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400]h:mm:ss\ AM/PM"/>
    <numFmt numFmtId="165" formatCode="0&quot; Wochen&quot;"/>
    <numFmt numFmtId="166" formatCode="#,##0.00\ &quot;€&quot;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2D49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/>
    <xf numFmtId="14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46" fontId="0" fillId="0" borderId="0" xfId="0" applyNumberFormat="1"/>
    <xf numFmtId="0" fontId="4" fillId="0" borderId="2" xfId="0" applyFont="1" applyBorder="1"/>
    <xf numFmtId="0" fontId="4" fillId="0" borderId="3" xfId="0" applyFont="1" applyBorder="1"/>
    <xf numFmtId="14" fontId="0" fillId="0" borderId="0" xfId="0" applyNumberFormat="1" applyBorder="1"/>
    <xf numFmtId="165" fontId="0" fillId="0" borderId="0" xfId="0" applyNumberFormat="1" applyBorder="1"/>
    <xf numFmtId="166" fontId="1" fillId="0" borderId="0" xfId="1" applyNumberFormat="1" applyBorder="1" applyProtection="1"/>
    <xf numFmtId="14" fontId="0" fillId="3" borderId="0" xfId="0" applyNumberFormat="1" applyFill="1"/>
    <xf numFmtId="0" fontId="0" fillId="3" borderId="0" xfId="0" applyFill="1"/>
    <xf numFmtId="1" fontId="0" fillId="3" borderId="0" xfId="0" applyNumberFormat="1" applyFill="1"/>
    <xf numFmtId="0" fontId="0" fillId="4" borderId="1" xfId="0" applyFont="1" applyFill="1" applyBorder="1"/>
    <xf numFmtId="0" fontId="0" fillId="0" borderId="0" xfId="0" applyBorder="1"/>
    <xf numFmtId="0" fontId="0" fillId="4" borderId="5" xfId="0" applyFont="1" applyFill="1" applyBorder="1"/>
    <xf numFmtId="0" fontId="0" fillId="0" borderId="6" xfId="0" applyBorder="1"/>
    <xf numFmtId="0" fontId="0" fillId="4" borderId="7" xfId="0" applyFont="1" applyFill="1" applyBorder="1"/>
    <xf numFmtId="0" fontId="3" fillId="2" borderId="0" xfId="0" applyFont="1" applyFill="1" applyAlignment="1">
      <alignment horizontal="center"/>
    </xf>
    <xf numFmtId="14" fontId="0" fillId="3" borderId="0" xfId="0" applyNumberFormat="1" applyFill="1" applyAlignment="1">
      <alignment horizontal="center"/>
    </xf>
    <xf numFmtId="166" fontId="4" fillId="3" borderId="4" xfId="1" applyNumberFormat="1" applyFont="1" applyFill="1" applyBorder="1" applyProtection="1"/>
    <xf numFmtId="0" fontId="0" fillId="4" borderId="0" xfId="0" applyFill="1"/>
    <xf numFmtId="165" fontId="0" fillId="3" borderId="0" xfId="0" applyNumberFormat="1" applyFill="1"/>
    <xf numFmtId="0" fontId="0" fillId="0" borderId="1" xfId="0" applyBorder="1" applyAlignment="1">
      <alignment horizontal="center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colors>
    <mruColors>
      <color rgb="FFB2D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822703</xdr:colOff>
      <xdr:row>2</xdr:row>
      <xdr:rowOff>0</xdr:rowOff>
    </xdr:from>
    <xdr:to>
      <xdr:col>9</xdr:col>
      <xdr:colOff>750816</xdr:colOff>
      <xdr:row>7</xdr:row>
      <xdr:rowOff>200163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867F3A3F-5B27-BA49-9361-D875AC057367}"/>
            </a:ext>
          </a:extLst>
        </xdr:cNvPr>
        <xdr:cNvSpPr txBox="1">
          <a:spLocks noChangeArrowheads="1"/>
        </xdr:cNvSpPr>
      </xdr:nvSpPr>
      <xdr:spPr bwMode="auto">
        <a:xfrm>
          <a:off x="4305219" y="399371"/>
          <a:ext cx="4041635" cy="1198113"/>
        </a:xfrm>
        <a:prstGeom prst="rect">
          <a:avLst/>
        </a:prstGeom>
        <a:solidFill>
          <a:srgbClr val="B2D496"/>
        </a:solidFill>
        <a:ln w="12700">
          <a:solidFill>
            <a:schemeClr val="tx1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r>
            <a:rPr lang="de-DE" sz="1100">
              <a:effectLst/>
              <a:latin typeface="+mn-lt"/>
              <a:ea typeface="+mn-ea"/>
              <a:cs typeface="+mn-cs"/>
            </a:rPr>
            <a:t>In einem Betrieb wird die Höhe des Urlaubsgeldes nach dem Alter der Beschäftigten gestaffelt.</a:t>
          </a:r>
          <a:br>
            <a:rPr lang="de-DE" sz="1100">
              <a:effectLst/>
              <a:latin typeface="+mn-lt"/>
              <a:ea typeface="+mn-ea"/>
              <a:cs typeface="+mn-cs"/>
            </a:rPr>
          </a:br>
          <a:r>
            <a:rPr lang="de-DE" sz="1100">
              <a:effectLst/>
              <a:latin typeface="+mn-lt"/>
              <a:ea typeface="+mn-ea"/>
              <a:cs typeface="+mn-cs"/>
            </a:rPr>
            <a:t>Bei einem Alter über 50 Jahren gibt es 800,00 €. Wer älter als 40 ist soll 700,00 € erhalten. Alle anderen, also diejenigen, die jünger als 40 Jahren sind, bekommen 600,00 €. </a:t>
          </a:r>
          <a:endParaRPr lang="de-DE" sz="1200"/>
        </a:p>
        <a:p>
          <a:r>
            <a:rPr lang="de-DE" sz="1100">
              <a:effectLst/>
              <a:latin typeface="+mn-lt"/>
              <a:ea typeface="+mn-ea"/>
              <a:cs typeface="+mn-cs"/>
            </a:rPr>
            <a:t>Berechnen Sie das Alter mithilfe von DATEDIF und das Urlaubsgeld. </a:t>
          </a:r>
          <a:endParaRPr lang="de-DE" sz="1200"/>
        </a:p>
        <a:p>
          <a:pPr algn="l" rtl="0">
            <a:defRPr sz="1000"/>
          </a:pPr>
          <a:endParaRPr lang="de-DE" sz="1200" b="0" i="0" u="none" strike="noStrike" baseline="0">
            <a:solidFill>
              <a:srgbClr val="000000"/>
            </a:solidFill>
            <a:latin typeface="Comic Sans MS" pitchFamily="4" charset="0"/>
          </a:endParaRPr>
        </a:p>
        <a:p>
          <a:pPr algn="l" rtl="0">
            <a:defRPr sz="1000"/>
          </a:pPr>
          <a:endParaRPr lang="de-DE" sz="1200" b="0" i="0" u="none" strike="noStrike" baseline="0">
            <a:solidFill>
              <a:srgbClr val="000000"/>
            </a:solidFill>
            <a:latin typeface="Comic Sans MS" pitchFamily="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266167</xdr:colOff>
      <xdr:row>2</xdr:row>
      <xdr:rowOff>174910</xdr:rowOff>
    </xdr:from>
    <xdr:to>
      <xdr:col>9</xdr:col>
      <xdr:colOff>53234</xdr:colOff>
      <xdr:row>7</xdr:row>
      <xdr:rowOff>22815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9CB9BF8D-B71E-864E-84E3-C85BA054C66A}"/>
            </a:ext>
          </a:extLst>
        </xdr:cNvPr>
        <xdr:cNvSpPr txBox="1">
          <a:spLocks noChangeArrowheads="1"/>
        </xdr:cNvSpPr>
      </xdr:nvSpPr>
      <xdr:spPr bwMode="auto">
        <a:xfrm>
          <a:off x="4912694" y="585569"/>
          <a:ext cx="3102756" cy="874551"/>
        </a:xfrm>
        <a:prstGeom prst="rect">
          <a:avLst/>
        </a:prstGeom>
        <a:solidFill>
          <a:srgbClr val="B2D496"/>
        </a:solidFill>
        <a:ln w="12700">
          <a:solidFill>
            <a:schemeClr val="tx1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r>
            <a:rPr lang="de-DE" sz="1100">
              <a:effectLst/>
              <a:latin typeface="+mn-lt"/>
              <a:ea typeface="+mn-ea"/>
              <a:cs typeface="+mn-cs"/>
            </a:rPr>
            <a:t>Berechnen Sie</a:t>
          </a:r>
          <a:r>
            <a:rPr lang="de-DE" sz="1100" baseline="0">
              <a:effectLst/>
              <a:latin typeface="+mn-lt"/>
              <a:ea typeface="+mn-ea"/>
              <a:cs typeface="+mn-cs"/>
            </a:rPr>
            <a:t> für die zukünftigen Produktionen die benötigten Tage nach </a:t>
          </a:r>
        </a:p>
        <a:p>
          <a:r>
            <a:rPr lang="de-DE" sz="1100" baseline="0">
              <a:effectLst/>
              <a:latin typeface="+mn-lt"/>
              <a:ea typeface="+mn-ea"/>
              <a:cs typeface="+mn-cs"/>
            </a:rPr>
            <a:t>a) der Subtraktionsmethode</a:t>
          </a:r>
        </a:p>
        <a:p>
          <a:r>
            <a:rPr lang="de-DE" sz="1100" baseline="0">
              <a:effectLst/>
              <a:latin typeface="+mn-lt"/>
              <a:ea typeface="+mn-ea"/>
              <a:cs typeface="+mn-cs"/>
            </a:rPr>
            <a:t>b) mit Hilfe der Funktion DATEDIF</a:t>
          </a:r>
          <a:endParaRPr lang="de-DE" sz="1200"/>
        </a:p>
        <a:p>
          <a:pPr algn="l" rtl="0">
            <a:defRPr sz="1000"/>
          </a:pPr>
          <a:endParaRPr lang="de-DE" sz="1200" b="0" i="0" u="none" strike="noStrike" baseline="0">
            <a:solidFill>
              <a:srgbClr val="000000"/>
            </a:solidFill>
            <a:latin typeface="Comic Sans MS" pitchFamily="4" charset="0"/>
          </a:endParaRPr>
        </a:p>
        <a:p>
          <a:pPr algn="l" rtl="0">
            <a:defRPr sz="1000"/>
          </a:pPr>
          <a:endParaRPr lang="de-DE" sz="1200" b="0" i="0" u="none" strike="noStrike" baseline="0">
            <a:solidFill>
              <a:srgbClr val="000000"/>
            </a:solidFill>
            <a:latin typeface="Comic Sans MS" pitchFamily="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762000</xdr:colOff>
      <xdr:row>3</xdr:row>
      <xdr:rowOff>38101</xdr:rowOff>
    </xdr:from>
    <xdr:to>
      <xdr:col>8</xdr:col>
      <xdr:colOff>749300</xdr:colOff>
      <xdr:row>5</xdr:row>
      <xdr:rowOff>165101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D3B853FE-A25F-CC44-99D4-142AD1F25411}"/>
            </a:ext>
          </a:extLst>
        </xdr:cNvPr>
        <xdr:cNvSpPr txBox="1">
          <a:spLocks noChangeArrowheads="1"/>
        </xdr:cNvSpPr>
      </xdr:nvSpPr>
      <xdr:spPr bwMode="auto">
        <a:xfrm>
          <a:off x="6375400" y="673101"/>
          <a:ext cx="3289300" cy="533400"/>
        </a:xfrm>
        <a:prstGeom prst="rect">
          <a:avLst/>
        </a:prstGeom>
        <a:solidFill>
          <a:srgbClr val="B2D496"/>
        </a:solidFill>
        <a:ln w="12700">
          <a:solidFill>
            <a:schemeClr val="tx1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r>
            <a:rPr lang="de-DE" sz="1200">
              <a:effectLst/>
              <a:latin typeface="+mn-lt"/>
              <a:ea typeface="+mn-ea"/>
              <a:cs typeface="+mn-cs"/>
            </a:rPr>
            <a:t>1. Geben Sie</a:t>
          </a:r>
          <a:r>
            <a:rPr lang="de-DE" sz="1200" baseline="0">
              <a:effectLst/>
              <a:latin typeface="+mn-lt"/>
              <a:ea typeface="+mn-ea"/>
              <a:cs typeface="+mn-cs"/>
            </a:rPr>
            <a:t> in D1 das aktuelle Tagesdatum ein.</a:t>
          </a:r>
        </a:p>
        <a:p>
          <a:r>
            <a:rPr lang="de-DE" sz="1200" baseline="0">
              <a:effectLst/>
              <a:latin typeface="+mn-lt"/>
              <a:ea typeface="+mn-ea"/>
              <a:cs typeface="+mn-cs"/>
            </a:rPr>
            <a:t>2. Berechnen Sie die grau hinterlegten Zellen. </a:t>
          </a:r>
        </a:p>
        <a:p>
          <a:pPr algn="l" rtl="0">
            <a:defRPr sz="1000"/>
          </a:pPr>
          <a:endParaRPr lang="de-DE" sz="1200" b="0" i="0" u="none" strike="noStrike" baseline="0">
            <a:solidFill>
              <a:srgbClr val="000000"/>
            </a:solidFill>
            <a:latin typeface="Comic Sans MS" pitchFamily="4" charset="0"/>
          </a:endParaRPr>
        </a:p>
        <a:p>
          <a:pPr algn="l" rtl="0">
            <a:defRPr sz="1000"/>
          </a:pPr>
          <a:endParaRPr lang="de-DE" sz="1200" b="0" i="0" u="none" strike="noStrike" baseline="0">
            <a:solidFill>
              <a:srgbClr val="000000"/>
            </a:solidFill>
            <a:latin typeface="Comic Sans MS" pitchFamily="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F6DBA-8A88-0043-975B-C9A3831313BD}">
  <dimension ref="A1:G10"/>
  <sheetViews>
    <sheetView zoomScale="150" workbookViewId="0">
      <selection activeCell="E3" sqref="E3"/>
    </sheetView>
  </sheetViews>
  <sheetFormatPr baseColWidth="10" defaultRowHeight="15.75" x14ac:dyDescent="0.25"/>
  <cols>
    <col min="5" max="5" width="17" customWidth="1"/>
  </cols>
  <sheetData>
    <row r="1" spans="1:7" x14ac:dyDescent="0.25">
      <c r="E1" s="18"/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7"/>
    </row>
    <row r="3" spans="1:7" x14ac:dyDescent="0.25">
      <c r="A3" s="2">
        <v>44197</v>
      </c>
      <c r="B3" s="3">
        <v>0.28125</v>
      </c>
      <c r="C3" s="3">
        <v>0.79166666666666663</v>
      </c>
      <c r="D3" s="3">
        <f>SUM(C3-B3)</f>
        <v>0.51041666666666663</v>
      </c>
      <c r="E3" s="17"/>
    </row>
    <row r="4" spans="1:7" x14ac:dyDescent="0.25">
      <c r="A4" s="2">
        <v>44198</v>
      </c>
      <c r="B4" s="3">
        <v>0.25</v>
      </c>
      <c r="C4" s="3">
        <v>0.5</v>
      </c>
      <c r="D4" s="3">
        <f>SUM(C4-B4)</f>
        <v>0.25</v>
      </c>
      <c r="E4" s="17"/>
    </row>
    <row r="5" spans="1:7" x14ac:dyDescent="0.25">
      <c r="A5" s="2">
        <v>44199</v>
      </c>
      <c r="B5" s="3">
        <v>0.20833333333333334</v>
      </c>
      <c r="C5" s="3">
        <v>0.58333333333333337</v>
      </c>
      <c r="D5" s="3">
        <f t="shared" ref="D5:D9" si="0">SUM(C5-B5)</f>
        <v>0.375</v>
      </c>
      <c r="E5" s="17"/>
    </row>
    <row r="6" spans="1:7" x14ac:dyDescent="0.25">
      <c r="A6" s="2">
        <v>44200</v>
      </c>
      <c r="B6" s="3">
        <v>0.29166666666666669</v>
      </c>
      <c r="C6" s="3">
        <v>0.64236111111111105</v>
      </c>
      <c r="D6" s="3">
        <f t="shared" si="0"/>
        <v>0.35069444444444436</v>
      </c>
      <c r="E6" s="17"/>
    </row>
    <row r="7" spans="1:7" x14ac:dyDescent="0.25">
      <c r="A7" s="2">
        <v>44201</v>
      </c>
      <c r="B7" s="3">
        <v>0.27083333333333331</v>
      </c>
      <c r="C7" s="3">
        <v>0.68402777777777779</v>
      </c>
      <c r="D7" s="3">
        <f t="shared" si="0"/>
        <v>0.41319444444444448</v>
      </c>
      <c r="E7" s="17"/>
    </row>
    <row r="8" spans="1:7" x14ac:dyDescent="0.25">
      <c r="A8" s="2">
        <v>44202</v>
      </c>
      <c r="B8" s="3">
        <v>0.38541666666666669</v>
      </c>
      <c r="C8" s="3">
        <v>0.99305555555555547</v>
      </c>
      <c r="D8" s="3">
        <f t="shared" si="0"/>
        <v>0.60763888888888884</v>
      </c>
      <c r="E8" s="15"/>
    </row>
    <row r="9" spans="1:7" x14ac:dyDescent="0.25">
      <c r="A9" s="2">
        <v>44203</v>
      </c>
      <c r="B9" s="3">
        <v>0.29166666666666669</v>
      </c>
      <c r="C9" s="3">
        <v>0.75</v>
      </c>
      <c r="D9" s="3">
        <f t="shared" si="0"/>
        <v>0.45833333333333331</v>
      </c>
      <c r="E9" s="19"/>
    </row>
    <row r="10" spans="1:7" x14ac:dyDescent="0.25">
      <c r="G10" s="1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EAA5C-1495-1D42-8DDD-217A0AFD8BF8}">
  <dimension ref="A1:D8"/>
  <sheetViews>
    <sheetView zoomScale="184" workbookViewId="0">
      <selection activeCell="E1" sqref="E1"/>
    </sheetView>
  </sheetViews>
  <sheetFormatPr baseColWidth="10" defaultRowHeight="15.75" x14ac:dyDescent="0.25"/>
  <cols>
    <col min="2" max="2" width="13.375" customWidth="1"/>
  </cols>
  <sheetData>
    <row r="1" spans="1:4" x14ac:dyDescent="0.25">
      <c r="A1" s="5" t="s">
        <v>4</v>
      </c>
      <c r="B1" s="5" t="s">
        <v>5</v>
      </c>
      <c r="C1" s="5" t="s">
        <v>6</v>
      </c>
      <c r="D1" s="5" t="s">
        <v>7</v>
      </c>
    </row>
    <row r="2" spans="1:4" x14ac:dyDescent="0.25">
      <c r="A2" s="4" t="s">
        <v>8</v>
      </c>
      <c r="B2" s="2">
        <v>28605</v>
      </c>
      <c r="C2" s="4">
        <f ca="1">DATEDIF(B2, TODAY(),"y")</f>
        <v>44</v>
      </c>
      <c r="D2" s="25" t="str">
        <f ca="1">IF(C2&gt;50,"800",IF(C2&gt;40,"700",IF(C2&lt;=40,"600")))</f>
        <v>700</v>
      </c>
    </row>
    <row r="3" spans="1:4" x14ac:dyDescent="0.25">
      <c r="A3" s="4" t="s">
        <v>9</v>
      </c>
      <c r="B3" s="2">
        <v>20281</v>
      </c>
      <c r="C3" s="4">
        <f t="shared" ref="C3:C8" ca="1" si="0">DATEDIF(B3, TODAY(),"y")</f>
        <v>67</v>
      </c>
      <c r="D3" s="25" t="str">
        <f t="shared" ref="D3:D8" ca="1" si="1">IF(C3&gt;50,"800",IF(C3&gt;40,"700",IF(C3&lt;=40,"600")))</f>
        <v>800</v>
      </c>
    </row>
    <row r="4" spans="1:4" x14ac:dyDescent="0.25">
      <c r="A4" s="4" t="s">
        <v>10</v>
      </c>
      <c r="B4" s="2">
        <v>17666</v>
      </c>
      <c r="C4" s="4">
        <f t="shared" ca="1" si="0"/>
        <v>74</v>
      </c>
      <c r="D4" s="25" t="str">
        <f t="shared" ca="1" si="1"/>
        <v>800</v>
      </c>
    </row>
    <row r="5" spans="1:4" x14ac:dyDescent="0.25">
      <c r="A5" s="4" t="s">
        <v>11</v>
      </c>
      <c r="B5" s="2">
        <v>24659</v>
      </c>
      <c r="C5" s="4">
        <f t="shared" ca="1" si="0"/>
        <v>55</v>
      </c>
      <c r="D5" s="25" t="str">
        <f t="shared" ca="1" si="1"/>
        <v>800</v>
      </c>
    </row>
    <row r="6" spans="1:4" x14ac:dyDescent="0.25">
      <c r="A6" s="4" t="s">
        <v>12</v>
      </c>
      <c r="B6" s="2">
        <v>17470</v>
      </c>
      <c r="C6" s="4">
        <f t="shared" ca="1" si="0"/>
        <v>75</v>
      </c>
      <c r="D6" s="25" t="str">
        <f t="shared" ca="1" si="1"/>
        <v>800</v>
      </c>
    </row>
    <row r="7" spans="1:4" x14ac:dyDescent="0.25">
      <c r="A7" s="4" t="s">
        <v>13</v>
      </c>
      <c r="B7" s="2">
        <v>18997</v>
      </c>
      <c r="C7" s="4">
        <f t="shared" ca="1" si="0"/>
        <v>71</v>
      </c>
      <c r="D7" s="25" t="str">
        <f t="shared" ca="1" si="1"/>
        <v>800</v>
      </c>
    </row>
    <row r="8" spans="1:4" x14ac:dyDescent="0.25">
      <c r="A8" s="4" t="s">
        <v>14</v>
      </c>
      <c r="B8" s="2">
        <v>32480</v>
      </c>
      <c r="C8" s="4">
        <f t="shared" ca="1" si="0"/>
        <v>34</v>
      </c>
      <c r="D8" s="25" t="str">
        <f t="shared" ca="1" si="1"/>
        <v>600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F540B-4420-D04D-B894-5F35B0A8DEB8}">
  <dimension ref="A1:E6"/>
  <sheetViews>
    <sheetView zoomScale="167" workbookViewId="0">
      <selection activeCell="E9" sqref="E9"/>
    </sheetView>
  </sheetViews>
  <sheetFormatPr baseColWidth="10" defaultRowHeight="15.75" x14ac:dyDescent="0.25"/>
  <cols>
    <col min="1" max="1" width="17.5" customWidth="1"/>
  </cols>
  <sheetData>
    <row r="1" spans="1:5" x14ac:dyDescent="0.25">
      <c r="A1" s="5" t="s">
        <v>15</v>
      </c>
      <c r="B1" s="5" t="s">
        <v>16</v>
      </c>
      <c r="C1" s="5" t="s">
        <v>17</v>
      </c>
      <c r="D1" s="5" t="s">
        <v>18</v>
      </c>
      <c r="E1" s="5" t="s">
        <v>18</v>
      </c>
    </row>
    <row r="2" spans="1:5" x14ac:dyDescent="0.25">
      <c r="A2" s="4" t="s">
        <v>19</v>
      </c>
      <c r="B2" s="2">
        <v>40211</v>
      </c>
      <c r="C2" s="2">
        <v>40224</v>
      </c>
      <c r="D2" s="4">
        <f>SUM(C2-B2)</f>
        <v>13</v>
      </c>
      <c r="E2" s="4">
        <f>DATEDIF(B2,C2,"d")</f>
        <v>13</v>
      </c>
    </row>
    <row r="3" spans="1:5" x14ac:dyDescent="0.25">
      <c r="A3" s="4" t="s">
        <v>20</v>
      </c>
      <c r="B3" s="2">
        <v>40225</v>
      </c>
      <c r="C3" s="2">
        <v>40251</v>
      </c>
      <c r="D3" s="4">
        <f t="shared" ref="D3:D6" si="0">SUM(C3-B3)</f>
        <v>26</v>
      </c>
      <c r="E3" s="4">
        <f t="shared" ref="E3:E6" si="1">DATEDIF(B3,C3,"d")</f>
        <v>26</v>
      </c>
    </row>
    <row r="4" spans="1:5" x14ac:dyDescent="0.25">
      <c r="A4" s="4" t="s">
        <v>21</v>
      </c>
      <c r="B4" s="2">
        <v>40313</v>
      </c>
      <c r="C4" s="2">
        <v>40413</v>
      </c>
      <c r="D4" s="4">
        <f t="shared" si="0"/>
        <v>100</v>
      </c>
      <c r="E4" s="4">
        <f t="shared" si="1"/>
        <v>100</v>
      </c>
    </row>
    <row r="5" spans="1:5" x14ac:dyDescent="0.25">
      <c r="A5" s="4" t="s">
        <v>22</v>
      </c>
      <c r="B5" s="2">
        <v>40404</v>
      </c>
      <c r="C5" s="2">
        <v>40425</v>
      </c>
      <c r="D5" s="4">
        <f t="shared" si="0"/>
        <v>21</v>
      </c>
      <c r="E5" s="4">
        <f t="shared" si="1"/>
        <v>21</v>
      </c>
    </row>
    <row r="6" spans="1:5" x14ac:dyDescent="0.25">
      <c r="A6" s="4" t="s">
        <v>23</v>
      </c>
      <c r="B6" s="2">
        <v>40426</v>
      </c>
      <c r="C6" s="2">
        <v>40481</v>
      </c>
      <c r="D6" s="4">
        <f t="shared" si="0"/>
        <v>55</v>
      </c>
      <c r="E6" s="4">
        <f t="shared" si="1"/>
        <v>55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0A3D-C72E-A14D-86F3-5B6A4C101BCE}">
  <dimension ref="A1:D13"/>
  <sheetViews>
    <sheetView tabSelected="1" workbookViewId="0">
      <selection activeCell="G11" sqref="G11"/>
    </sheetView>
  </sheetViews>
  <sheetFormatPr baseColWidth="10" defaultRowHeight="15.75" x14ac:dyDescent="0.25"/>
  <cols>
    <col min="1" max="1" width="30.625" customWidth="1"/>
    <col min="2" max="2" width="11.875" customWidth="1"/>
    <col min="3" max="3" width="11.625" customWidth="1"/>
    <col min="4" max="4" width="22.125" customWidth="1"/>
  </cols>
  <sheetData>
    <row r="1" spans="1:4" ht="18" x14ac:dyDescent="0.25">
      <c r="A1" s="20" t="s">
        <v>31</v>
      </c>
      <c r="B1" s="20"/>
      <c r="D1" s="21">
        <v>44965</v>
      </c>
    </row>
    <row r="3" spans="1:4" x14ac:dyDescent="0.25">
      <c r="A3" t="s">
        <v>24</v>
      </c>
      <c r="B3" s="9">
        <f ca="1">TODAY()-120</f>
        <v>44845</v>
      </c>
    </row>
    <row r="4" spans="1:4" x14ac:dyDescent="0.25">
      <c r="A4" t="s">
        <v>25</v>
      </c>
      <c r="B4" s="10">
        <v>4</v>
      </c>
    </row>
    <row r="5" spans="1:4" x14ac:dyDescent="0.25">
      <c r="A5" t="s">
        <v>26</v>
      </c>
      <c r="D5" s="13">
        <f>B4*7</f>
        <v>28</v>
      </c>
    </row>
    <row r="6" spans="1:4" x14ac:dyDescent="0.25">
      <c r="A6" s="6"/>
    </row>
    <row r="7" spans="1:4" x14ac:dyDescent="0.25">
      <c r="A7" t="s">
        <v>27</v>
      </c>
      <c r="D7" s="12">
        <f ca="1">SUM(B3+D5)</f>
        <v>44873</v>
      </c>
    </row>
    <row r="9" spans="1:4" x14ac:dyDescent="0.25">
      <c r="A9" t="s">
        <v>28</v>
      </c>
      <c r="D9" s="14">
        <f ca="1">SUM(D1-D7)</f>
        <v>92</v>
      </c>
    </row>
    <row r="10" spans="1:4" x14ac:dyDescent="0.25">
      <c r="D10" s="23"/>
    </row>
    <row r="11" spans="1:4" x14ac:dyDescent="0.25">
      <c r="A11" t="s">
        <v>29</v>
      </c>
      <c r="B11" s="11">
        <v>2</v>
      </c>
      <c r="D11" s="24">
        <f ca="1">D9/7</f>
        <v>13.142857142857142</v>
      </c>
    </row>
    <row r="12" spans="1:4" ht="16.5" thickBot="1" x14ac:dyDescent="0.3"/>
    <row r="13" spans="1:4" ht="16.5" thickBot="1" x14ac:dyDescent="0.3">
      <c r="A13" s="7" t="s">
        <v>30</v>
      </c>
      <c r="B13" s="8"/>
      <c r="C13" s="8"/>
      <c r="D13" s="22">
        <f ca="1">SUM(D11*B11)</f>
        <v>26.285714285714285</v>
      </c>
    </row>
  </sheetData>
  <mergeCells count="1">
    <mergeCell ref="A1:B1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Reisezeit</vt:lpstr>
      <vt:lpstr>Urlaubsgeld</vt:lpstr>
      <vt:lpstr>Produktion</vt:lpstr>
      <vt:lpstr>Ausleihe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Julie-Fleur Schnierer</dc:creator>
  <cp:lastModifiedBy>P135U20</cp:lastModifiedBy>
  <dcterms:created xsi:type="dcterms:W3CDTF">2021-02-11T11:59:01Z</dcterms:created>
  <dcterms:modified xsi:type="dcterms:W3CDTF">2023-02-08T10:46:14Z</dcterms:modified>
</cp:coreProperties>
</file>