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toto\Downloads\"/>
    </mc:Choice>
  </mc:AlternateContent>
  <xr:revisionPtr revIDLastSave="0" documentId="13_ncr:1_{6D6F41D8-5392-4564-A9A9-870EF7B90C6D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D6" i="1"/>
  <c r="C6" i="1"/>
  <c r="K5" i="1"/>
  <c r="C5" i="1"/>
  <c r="D5" i="1"/>
  <c r="L5" i="1" l="1"/>
</calcChain>
</file>

<file path=xl/sharedStrings.xml><?xml version="1.0" encoding="utf-8"?>
<sst xmlns="http://schemas.openxmlformats.org/spreadsheetml/2006/main" count="25" uniqueCount="25">
  <si>
    <t>"MB * (CO2)/x * M/y * C"</t>
  </si>
  <si>
    <t>KW</t>
  </si>
  <si>
    <t>MB</t>
  </si>
  <si>
    <t>CO2</t>
  </si>
  <si>
    <t>x</t>
  </si>
  <si>
    <t>M</t>
  </si>
  <si>
    <t>y</t>
  </si>
  <si>
    <t>C</t>
  </si>
  <si>
    <t>age</t>
  </si>
  <si>
    <t>calcul selon l'âge</t>
  </si>
  <si>
    <t>TMC</t>
  </si>
  <si>
    <t>age 10%/an jusque 5 ans puis 5%</t>
  </si>
  <si>
    <t>montant de base en fonction des KW</t>
  </si>
  <si>
    <t>115 WLTP, 136 NDEC</t>
  </si>
  <si>
    <t>mma</t>
  </si>
  <si>
    <t>essence, diesel: 1</t>
  </si>
  <si>
    <t>hybride:0,8</t>
  </si>
  <si>
    <t xml:space="preserve">Renault Espace IV 2014 </t>
  </si>
  <si>
    <t>plus éco-malus</t>
  </si>
  <si>
    <t>mot de passe protection formules: tmc (-&gt;révision-&gt;ôter la protection)</t>
  </si>
  <si>
    <t>Montant de la taxe de mise en circulation et éco-malus avant 1/7/2025</t>
  </si>
  <si>
    <t>Montants de la taxe de circulation</t>
  </si>
  <si>
    <t>1 Juillet 2025 : Réforme de la fiscalité automobile</t>
  </si>
  <si>
    <t>chevaux</t>
  </si>
  <si>
    <t>Renault Espace IV 2011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</si>
</sst>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Protection="1">
      <protection locked="0"/>
    </xf>
    <xf numFmtId="0" fontId="2" fillId="0" borderId="0" xfId="0" applyFont="1" applyAlignment="1">
      <alignment wrapText="1"/>
    </xf>
    <xf numFmtId="164" fontId="2" fillId="0" borderId="0" xfId="0" applyNumberFormat="1" applyFont="1"/>
    <xf numFmtId="1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s.wallonie.be/home/actualites/actualites/1-juillet-2025--reforme-de-la-fiscalite-automobile.html" TargetMode="External"/><Relationship Id="rId2" Type="http://schemas.openxmlformats.org/officeDocument/2006/relationships/hyperlink" Target="https://finances.wallonie.be/files/bar%C3%A8mes%20taxes%20v%C3%A9hicules/baremes_taxe_de_circulation.pdf" TargetMode="External"/><Relationship Id="rId1" Type="http://schemas.openxmlformats.org/officeDocument/2006/relationships/hyperlink" Target="https://finances.wallonie.be/home/fiscalite/fiscalite-des-vehicules/tableaux-des-baremes/montant-de-la-taxe-de-mise-en-circulation-et-eco-malus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A8" sqref="A8"/>
    </sheetView>
  </sheetViews>
  <sheetFormatPr baseColWidth="10" defaultColWidth="8.88671875" defaultRowHeight="14.4" x14ac:dyDescent="0.3"/>
  <cols>
    <col min="1" max="1" width="29.109375" style="1" bestFit="1" customWidth="1"/>
    <col min="2" max="3" width="8.88671875" style="1"/>
    <col min="4" max="4" width="16.33203125" style="1" customWidth="1"/>
    <col min="5" max="5" width="8.88671875" style="1"/>
    <col min="6" max="6" width="19.109375" style="1" bestFit="1" customWidth="1"/>
    <col min="7" max="8" width="8.88671875" style="1"/>
    <col min="9" max="9" width="16.109375" style="1" bestFit="1" customWidth="1"/>
    <col min="10" max="11" width="11" style="1" customWidth="1"/>
    <col min="12" max="12" width="13.33203125" style="1" customWidth="1"/>
    <col min="13" max="16384" width="8.88671875" style="1"/>
  </cols>
  <sheetData>
    <row r="1" spans="1:13" ht="28.8" x14ac:dyDescent="0.3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3" ht="28.8" x14ac:dyDescent="0.3">
      <c r="A2" s="1" t="s">
        <v>11</v>
      </c>
      <c r="D2" s="2" t="s">
        <v>12</v>
      </c>
      <c r="F2" s="1" t="s">
        <v>13</v>
      </c>
      <c r="G2" s="1" t="s">
        <v>14</v>
      </c>
      <c r="I2" s="1" t="s">
        <v>15</v>
      </c>
    </row>
    <row r="3" spans="1:13" x14ac:dyDescent="0.3">
      <c r="I3" s="1" t="s">
        <v>16</v>
      </c>
    </row>
    <row r="5" spans="1:13" ht="24" customHeight="1" x14ac:dyDescent="0.3">
      <c r="A5" s="1" t="s">
        <v>17</v>
      </c>
      <c r="B5" s="1">
        <v>110</v>
      </c>
      <c r="C5" s="6">
        <f>B5*1.3636</f>
        <v>149.99599999999998</v>
      </c>
      <c r="D5" s="4">
        <f>IF(B5&lt;=70,61.5,IF(B5&lt;=85,123,IF(B5&lt;=100,495,IF(B5&lt;=110,867,IF(B5&lt;=120,1239,IF(B5&lt;=155,2478,4957))))))</f>
        <v>867</v>
      </c>
      <c r="E5" s="1">
        <v>169</v>
      </c>
      <c r="F5" s="1">
        <v>136</v>
      </c>
      <c r="G5" s="1">
        <v>2640</v>
      </c>
      <c r="H5" s="1">
        <v>1838</v>
      </c>
      <c r="I5" s="1">
        <v>1</v>
      </c>
      <c r="J5" s="2">
        <v>11</v>
      </c>
      <c r="K5" s="4">
        <f>1 - (0.1*MIN(J5,4) + 0.05*MAX(MIN(J5-4,10),0))</f>
        <v>0.25</v>
      </c>
      <c r="L5" s="5">
        <f>D5*E5/F5*G5/H5*I5*K5</f>
        <v>386.87023939064198</v>
      </c>
      <c r="M5" s="1" t="s">
        <v>18</v>
      </c>
    </row>
    <row r="6" spans="1:13" x14ac:dyDescent="0.3">
      <c r="A6" s="1" t="s">
        <v>24</v>
      </c>
      <c r="B6" s="1">
        <v>110</v>
      </c>
      <c r="C6" s="6">
        <f>B6*1.3636</f>
        <v>149.99599999999998</v>
      </c>
      <c r="D6" s="4">
        <f>IF(B6&lt;=70,61.5,IF(B6&lt;=85,123,IF(B6&lt;=100,495,IF(B6&lt;=110,867,IF(B6&lt;=120,1239,IF(B6&lt;=155,2478,4957))))))</f>
        <v>867</v>
      </c>
      <c r="E6" s="1">
        <v>169</v>
      </c>
      <c r="F6" s="1">
        <v>136</v>
      </c>
      <c r="G6" s="1">
        <v>2640</v>
      </c>
      <c r="H6" s="1">
        <v>1838</v>
      </c>
      <c r="I6" s="1">
        <v>1</v>
      </c>
      <c r="J6" s="1">
        <v>14</v>
      </c>
      <c r="K6" s="4">
        <f>1 - (0.1*MIN(J6,4) + 0.05*MAX(MIN(J6-4,10),0))</f>
        <v>9.9999999999999978E-2</v>
      </c>
      <c r="L6" s="5">
        <f>D6*E6/F6*G6/H6*I6*K6</f>
        <v>154.74809575625676</v>
      </c>
    </row>
    <row r="8" spans="1:13" x14ac:dyDescent="0.3">
      <c r="K8" s="4"/>
    </row>
    <row r="10" spans="1:13" x14ac:dyDescent="0.3">
      <c r="A10" s="1" t="s">
        <v>19</v>
      </c>
    </row>
    <row r="11" spans="1:13" x14ac:dyDescent="0.3">
      <c r="J11" s="2"/>
      <c r="K11" s="2"/>
    </row>
    <row r="12" spans="1:13" x14ac:dyDescent="0.3">
      <c r="A12" s="3" t="s">
        <v>20</v>
      </c>
    </row>
    <row r="13" spans="1:13" x14ac:dyDescent="0.3">
      <c r="J13" s="2"/>
      <c r="K13" s="2"/>
    </row>
    <row r="14" spans="1:13" x14ac:dyDescent="0.3">
      <c r="A14" s="3" t="s">
        <v>21</v>
      </c>
    </row>
    <row r="16" spans="1:13" x14ac:dyDescent="0.3">
      <c r="A16" s="3" t="s">
        <v>22</v>
      </c>
    </row>
  </sheetData>
  <hyperlinks>
    <hyperlink ref="A12" r:id="rId1" xr:uid="{241ADBAF-89D2-4E64-B084-C124F454EDE7}"/>
    <hyperlink ref="A14" r:id="rId2" xr:uid="{DA3DCA8C-52E7-4FA7-B130-30E7FC9CD93E}"/>
    <hyperlink ref="A16" r:id="rId3" xr:uid="{EF14A463-6810-4A4A-AD2A-4E9401066CB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Alain Honorez</cp:lastModifiedBy>
  <cp:revision/>
  <dcterms:created xsi:type="dcterms:W3CDTF">2025-03-06T09:26:04Z</dcterms:created>
  <dcterms:modified xsi:type="dcterms:W3CDTF">2025-07-04T10:13:52Z</dcterms:modified>
  <cp:category/>
  <cp:contentStatus/>
</cp:coreProperties>
</file>