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\Desktop\cc\"/>
    </mc:Choice>
  </mc:AlternateContent>
  <xr:revisionPtr revIDLastSave="0" documentId="13_ncr:1_{5BCF091C-7416-424C-89EE-FBDA6085C5AE}" xr6:coauthVersionLast="45" xr6:coauthVersionMax="45" xr10:uidLastSave="{00000000-0000-0000-0000-000000000000}"/>
  <bookViews>
    <workbookView xWindow="-120" yWindow="-120" windowWidth="29040" windowHeight="15840" activeTab="1" xr2:uid="{88AC6065-28B9-4782-9BCA-B31E3DD0B4B4}"/>
  </bookViews>
  <sheets>
    <sheet name="USDT_FSN" sheetId="7" r:id="rId1"/>
    <sheet name="Fusion_USD" sheetId="9" r:id="rId2"/>
    <sheet name="Fusion_ANY(orXXX)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9" l="1"/>
  <c r="B10" i="9"/>
  <c r="B9" i="9"/>
  <c r="B10" i="10"/>
  <c r="B9" i="10"/>
  <c r="A9" i="10" s="1"/>
  <c r="B6" i="10"/>
  <c r="D6" i="10" s="1"/>
  <c r="B7" i="10"/>
  <c r="J10" i="10"/>
  <c r="K10" i="10" s="1"/>
  <c r="I10" i="10"/>
  <c r="D10" i="10"/>
  <c r="G10" i="10" s="1"/>
  <c r="D9" i="10"/>
  <c r="E9" i="10" s="1"/>
  <c r="J9" i="10" s="1"/>
  <c r="K9" i="10" s="1"/>
  <c r="D7" i="10"/>
  <c r="E7" i="10" s="1"/>
  <c r="J7" i="10" s="1"/>
  <c r="K7" i="10" s="1"/>
  <c r="E10" i="10"/>
  <c r="E8" i="10"/>
  <c r="J8" i="10" s="1"/>
  <c r="D20" i="10"/>
  <c r="A8" i="10"/>
  <c r="B20" i="10" s="1"/>
  <c r="L20" i="10" s="1"/>
  <c r="C18" i="10" l="1"/>
  <c r="E6" i="10"/>
  <c r="J6" i="10" s="1"/>
  <c r="K6" i="10" s="1"/>
  <c r="N9" i="10"/>
  <c r="K8" i="10"/>
  <c r="N8" i="10"/>
  <c r="O8" i="10" s="1"/>
  <c r="N7" i="10"/>
  <c r="O7" i="10" s="1"/>
  <c r="N6" i="10"/>
  <c r="O6" i="10" s="1"/>
  <c r="N10" i="10"/>
  <c r="O10" i="10" s="1"/>
  <c r="G8" i="10"/>
  <c r="I9" i="10"/>
  <c r="G9" i="10"/>
  <c r="G7" i="10"/>
  <c r="I8" i="10"/>
  <c r="I7" i="10"/>
  <c r="A6" i="10"/>
  <c r="B18" i="10" s="1"/>
  <c r="L18" i="10" s="1"/>
  <c r="C8" i="10"/>
  <c r="A10" i="10"/>
  <c r="B22" i="10" s="1"/>
  <c r="L22" i="10" s="1"/>
  <c r="D21" i="10"/>
  <c r="D22" i="10"/>
  <c r="D19" i="10"/>
  <c r="F8" i="10"/>
  <c r="C20" i="10"/>
  <c r="A7" i="10"/>
  <c r="B19" i="10" s="1"/>
  <c r="L19" i="10" s="1"/>
  <c r="B21" i="10"/>
  <c r="L21" i="10" s="1"/>
  <c r="D20" i="9"/>
  <c r="A8" i="9"/>
  <c r="B20" i="9" s="1"/>
  <c r="J20" i="9" s="1"/>
  <c r="E9" i="9"/>
  <c r="E10" i="9"/>
  <c r="A6" i="9"/>
  <c r="B18" i="9" s="1"/>
  <c r="J18" i="9" s="1"/>
  <c r="B7" i="9"/>
  <c r="A7" i="9" s="1"/>
  <c r="B19" i="9" s="1"/>
  <c r="J19" i="9" s="1"/>
  <c r="D8" i="9"/>
  <c r="C20" i="9" s="1"/>
  <c r="L7" i="10" l="1"/>
  <c r="L6" i="10"/>
  <c r="F20" i="10"/>
  <c r="L8" i="10"/>
  <c r="L10" i="10"/>
  <c r="L9" i="10"/>
  <c r="G6" i="10"/>
  <c r="D18" i="10"/>
  <c r="O9" i="10"/>
  <c r="I6" i="10"/>
  <c r="F6" i="10"/>
  <c r="F22" i="10"/>
  <c r="E18" i="10"/>
  <c r="F10" i="10"/>
  <c r="F19" i="10"/>
  <c r="C19" i="10"/>
  <c r="C7" i="10"/>
  <c r="C21" i="10"/>
  <c r="F21" i="10"/>
  <c r="C9" i="10"/>
  <c r="E21" i="10"/>
  <c r="F9" i="10"/>
  <c r="E20" i="10"/>
  <c r="M8" i="10"/>
  <c r="J20" i="10" s="1"/>
  <c r="E19" i="10"/>
  <c r="F18" i="10"/>
  <c r="C6" i="10"/>
  <c r="C22" i="10"/>
  <c r="C10" i="10"/>
  <c r="F7" i="10"/>
  <c r="E22" i="10"/>
  <c r="E7" i="9"/>
  <c r="F8" i="9"/>
  <c r="D10" i="9"/>
  <c r="I10" i="9" s="1"/>
  <c r="D6" i="9"/>
  <c r="C18" i="9" s="1"/>
  <c r="E6" i="9"/>
  <c r="D9" i="9"/>
  <c r="C9" i="9" s="1"/>
  <c r="D7" i="9"/>
  <c r="G8" i="9"/>
  <c r="A9" i="9"/>
  <c r="B21" i="9" s="1"/>
  <c r="J21" i="9" s="1"/>
  <c r="I8" i="9"/>
  <c r="A10" i="9"/>
  <c r="B22" i="9" s="1"/>
  <c r="J22" i="9" s="1"/>
  <c r="C8" i="9"/>
  <c r="D21" i="9"/>
  <c r="J8" i="9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8" i="7"/>
  <c r="R8" i="7"/>
  <c r="I7" i="9" l="1"/>
  <c r="F19" i="9" s="1"/>
  <c r="D19" i="9"/>
  <c r="G7" i="9"/>
  <c r="F9" i="9"/>
  <c r="M6" i="10"/>
  <c r="J18" i="10" s="1"/>
  <c r="M10" i="10"/>
  <c r="J22" i="10" s="1"/>
  <c r="M7" i="10"/>
  <c r="J19" i="10" s="1"/>
  <c r="M9" i="10"/>
  <c r="J21" i="10" s="1"/>
  <c r="F10" i="9"/>
  <c r="J10" i="9"/>
  <c r="I9" i="9"/>
  <c r="F21" i="9" s="1"/>
  <c r="F7" i="9"/>
  <c r="C19" i="9"/>
  <c r="J7" i="9"/>
  <c r="E19" i="9" s="1"/>
  <c r="G9" i="9"/>
  <c r="J6" i="9"/>
  <c r="E18" i="9" s="1"/>
  <c r="G6" i="9"/>
  <c r="F6" i="9"/>
  <c r="K6" i="9"/>
  <c r="L6" i="9" s="1"/>
  <c r="K10" i="9"/>
  <c r="K9" i="9"/>
  <c r="K8" i="9"/>
  <c r="L8" i="9" s="1"/>
  <c r="L20" i="9" s="1"/>
  <c r="G10" i="9"/>
  <c r="E20" i="9"/>
  <c r="K7" i="9"/>
  <c r="F20" i="9"/>
  <c r="E22" i="9"/>
  <c r="D22" i="9"/>
  <c r="C7" i="9"/>
  <c r="C6" i="9"/>
  <c r="C10" i="9"/>
  <c r="C22" i="9"/>
  <c r="D18" i="9"/>
  <c r="C21" i="9"/>
  <c r="I6" i="9"/>
  <c r="F18" i="9" s="1"/>
  <c r="J9" i="9"/>
  <c r="E21" i="9" s="1"/>
  <c r="N38" i="7"/>
  <c r="L18" i="9" l="1"/>
  <c r="L10" i="9"/>
  <c r="L22" i="9" s="1"/>
  <c r="L9" i="9"/>
  <c r="L21" i="9" s="1"/>
  <c r="L7" i="9"/>
  <c r="L19" i="9" s="1"/>
  <c r="F22" i="9"/>
  <c r="K1" i="7"/>
  <c r="T7" i="7" l="1"/>
  <c r="L3" i="7"/>
  <c r="R7" i="7" s="1"/>
  <c r="O48" i="7"/>
  <c r="G48" i="7" l="1"/>
  <c r="G47" i="7" s="1"/>
  <c r="O47" i="7" s="1"/>
  <c r="U7" i="7"/>
  <c r="H48" i="7"/>
  <c r="F48" i="7" s="1"/>
  <c r="N48" i="7" s="1"/>
  <c r="N4" i="7"/>
  <c r="V7" i="7"/>
  <c r="K4" i="7"/>
  <c r="G49" i="7"/>
  <c r="G50" i="7" s="1"/>
  <c r="G51" i="7" s="1"/>
  <c r="P48" i="7" l="1"/>
  <c r="I48" i="7"/>
  <c r="I47" i="7" s="1"/>
  <c r="G46" i="7"/>
  <c r="O46" i="7" s="1"/>
  <c r="O50" i="7"/>
  <c r="O49" i="7"/>
  <c r="G52" i="7"/>
  <c r="O51" i="7"/>
  <c r="I49" i="7" l="1"/>
  <c r="I50" i="7" s="1"/>
  <c r="G45" i="7"/>
  <c r="U85" i="7"/>
  <c r="U84" i="7"/>
  <c r="U81" i="7"/>
  <c r="U80" i="7"/>
  <c r="U79" i="7"/>
  <c r="U78" i="7"/>
  <c r="U75" i="7"/>
  <c r="U74" i="7"/>
  <c r="U72" i="7"/>
  <c r="U100" i="7"/>
  <c r="U99" i="7"/>
  <c r="U98" i="7"/>
  <c r="U96" i="7"/>
  <c r="U95" i="7"/>
  <c r="U87" i="7"/>
  <c r="U73" i="7"/>
  <c r="U91" i="7"/>
  <c r="U89" i="7"/>
  <c r="U86" i="7"/>
  <c r="U69" i="7"/>
  <c r="U65" i="7"/>
  <c r="U61" i="7"/>
  <c r="U57" i="7"/>
  <c r="U53" i="7"/>
  <c r="U49" i="7"/>
  <c r="U45" i="7"/>
  <c r="U41" i="7"/>
  <c r="U37" i="7"/>
  <c r="U33" i="7"/>
  <c r="U29" i="7"/>
  <c r="U25" i="7"/>
  <c r="U21" i="7"/>
  <c r="U17" i="7"/>
  <c r="U13" i="7"/>
  <c r="U9" i="7"/>
  <c r="U94" i="7"/>
  <c r="U92" i="7"/>
  <c r="U82" i="7"/>
  <c r="U77" i="7"/>
  <c r="U88" i="7"/>
  <c r="U68" i="7"/>
  <c r="U63" i="7"/>
  <c r="U58" i="7"/>
  <c r="U52" i="7"/>
  <c r="U47" i="7"/>
  <c r="U42" i="7"/>
  <c r="U36" i="7"/>
  <c r="U31" i="7"/>
  <c r="U26" i="7"/>
  <c r="U20" i="7"/>
  <c r="U15" i="7"/>
  <c r="U10" i="7"/>
  <c r="U67" i="7"/>
  <c r="U62" i="7"/>
  <c r="U56" i="7"/>
  <c r="U51" i="7"/>
  <c r="U46" i="7"/>
  <c r="U40" i="7"/>
  <c r="U35" i="7"/>
  <c r="U30" i="7"/>
  <c r="U24" i="7"/>
  <c r="U19" i="7"/>
  <c r="U14" i="7"/>
  <c r="U8" i="7"/>
  <c r="U97" i="7"/>
  <c r="U90" i="7"/>
  <c r="U71" i="7"/>
  <c r="U66" i="7"/>
  <c r="U60" i="7"/>
  <c r="U55" i="7"/>
  <c r="U50" i="7"/>
  <c r="U44" i="7"/>
  <c r="U39" i="7"/>
  <c r="U34" i="7"/>
  <c r="U28" i="7"/>
  <c r="U23" i="7"/>
  <c r="U18" i="7"/>
  <c r="U12" i="7"/>
  <c r="R48" i="7"/>
  <c r="U93" i="7"/>
  <c r="U83" i="7"/>
  <c r="U76" i="7"/>
  <c r="U70" i="7"/>
  <c r="U48" i="7"/>
  <c r="U27" i="7"/>
  <c r="Q48" i="7"/>
  <c r="U43" i="7"/>
  <c r="U38" i="7"/>
  <c r="U32" i="7"/>
  <c r="U64" i="7"/>
  <c r="U22" i="7"/>
  <c r="U59" i="7"/>
  <c r="U16" i="7"/>
  <c r="U11" i="7"/>
  <c r="U54" i="7"/>
  <c r="V48" i="7"/>
  <c r="G53" i="7"/>
  <c r="O52" i="7"/>
  <c r="G44" i="7"/>
  <c r="O45" i="7"/>
  <c r="H47" i="7"/>
  <c r="F47" i="7" s="1"/>
  <c r="P47" i="7" s="1"/>
  <c r="I46" i="7"/>
  <c r="H49" i="7"/>
  <c r="F49" i="7" s="1"/>
  <c r="P49" i="7" s="1"/>
  <c r="T48" i="7" l="1"/>
  <c r="W48" i="7" s="1"/>
  <c r="Y48" i="7"/>
  <c r="X48" i="7"/>
  <c r="H50" i="7"/>
  <c r="F50" i="7" s="1"/>
  <c r="P50" i="7" s="1"/>
  <c r="I51" i="7"/>
  <c r="H46" i="7"/>
  <c r="F46" i="7" s="1"/>
  <c r="P46" i="7" s="1"/>
  <c r="I45" i="7"/>
  <c r="G43" i="7"/>
  <c r="O44" i="7"/>
  <c r="G54" i="7"/>
  <c r="O53" i="7"/>
  <c r="H45" i="7" l="1"/>
  <c r="F45" i="7" s="1"/>
  <c r="P45" i="7" s="1"/>
  <c r="I44" i="7"/>
  <c r="N47" i="7"/>
  <c r="V47" i="7" s="1"/>
  <c r="G42" i="7"/>
  <c r="O43" i="7"/>
  <c r="I52" i="7"/>
  <c r="H51" i="7"/>
  <c r="F51" i="7" s="1"/>
  <c r="P51" i="7" s="1"/>
  <c r="N49" i="7"/>
  <c r="V49" i="7" s="1"/>
  <c r="G55" i="7"/>
  <c r="O54" i="7"/>
  <c r="T49" i="7" l="1"/>
  <c r="R49" i="7"/>
  <c r="X49" i="7" s="1"/>
  <c r="Q49" i="7"/>
  <c r="T47" i="7"/>
  <c r="Q47" i="7"/>
  <c r="R47" i="7"/>
  <c r="X47" i="7" s="1"/>
  <c r="O42" i="7"/>
  <c r="G41" i="7"/>
  <c r="N50" i="7"/>
  <c r="V50" i="7" s="1"/>
  <c r="N46" i="7"/>
  <c r="V46" i="7" s="1"/>
  <c r="G56" i="7"/>
  <c r="O55" i="7"/>
  <c r="H44" i="7"/>
  <c r="F44" i="7" s="1"/>
  <c r="P44" i="7" s="1"/>
  <c r="I43" i="7"/>
  <c r="I53" i="7"/>
  <c r="H52" i="7"/>
  <c r="F52" i="7" s="1"/>
  <c r="P52" i="7" s="1"/>
  <c r="W49" i="7" l="1"/>
  <c r="Y49" i="7"/>
  <c r="W47" i="7"/>
  <c r="Y47" i="7"/>
  <c r="T50" i="7"/>
  <c r="Q50" i="7"/>
  <c r="R50" i="7"/>
  <c r="X50" i="7" s="1"/>
  <c r="T46" i="7"/>
  <c r="Q46" i="7"/>
  <c r="R46" i="7"/>
  <c r="X46" i="7" s="1"/>
  <c r="H53" i="7"/>
  <c r="F53" i="7" s="1"/>
  <c r="P53" i="7" s="1"/>
  <c r="I54" i="7"/>
  <c r="N45" i="7"/>
  <c r="V45" i="7" s="1"/>
  <c r="N51" i="7"/>
  <c r="V51" i="7" s="1"/>
  <c r="G40" i="7"/>
  <c r="O41" i="7"/>
  <c r="H43" i="7"/>
  <c r="F43" i="7" s="1"/>
  <c r="P43" i="7" s="1"/>
  <c r="I42" i="7"/>
  <c r="G57" i="7"/>
  <c r="O56" i="7"/>
  <c r="W50" i="7" l="1"/>
  <c r="W46" i="7"/>
  <c r="Y50" i="7"/>
  <c r="Y46" i="7"/>
  <c r="T45" i="7"/>
  <c r="R45" i="7"/>
  <c r="X45" i="7" s="1"/>
  <c r="Q45" i="7"/>
  <c r="T51" i="7"/>
  <c r="R51" i="7"/>
  <c r="X51" i="7" s="1"/>
  <c r="Q51" i="7"/>
  <c r="G58" i="7"/>
  <c r="O57" i="7"/>
  <c r="H42" i="7"/>
  <c r="F42" i="7" s="1"/>
  <c r="P42" i="7" s="1"/>
  <c r="I41" i="7"/>
  <c r="N44" i="7"/>
  <c r="V44" i="7" s="1"/>
  <c r="N52" i="7"/>
  <c r="V52" i="7" s="1"/>
  <c r="O40" i="7"/>
  <c r="G39" i="7"/>
  <c r="H54" i="7"/>
  <c r="F54" i="7" s="1"/>
  <c r="P54" i="7" s="1"/>
  <c r="I55" i="7"/>
  <c r="W45" i="7" l="1"/>
  <c r="Y51" i="7"/>
  <c r="W51" i="7"/>
  <c r="Y45" i="7"/>
  <c r="T52" i="7"/>
  <c r="R52" i="7"/>
  <c r="X52" i="7" s="1"/>
  <c r="Q52" i="7"/>
  <c r="T44" i="7"/>
  <c r="R44" i="7"/>
  <c r="X44" i="7" s="1"/>
  <c r="Q44" i="7"/>
  <c r="G59" i="7"/>
  <c r="O58" i="7"/>
  <c r="I56" i="7"/>
  <c r="H55" i="7"/>
  <c r="F55" i="7" s="1"/>
  <c r="P55" i="7" s="1"/>
  <c r="N43" i="7"/>
  <c r="V43" i="7" s="1"/>
  <c r="N53" i="7"/>
  <c r="V53" i="7" s="1"/>
  <c r="H41" i="7"/>
  <c r="F41" i="7" s="1"/>
  <c r="P41" i="7" s="1"/>
  <c r="I40" i="7"/>
  <c r="G38" i="7"/>
  <c r="O39" i="7"/>
  <c r="W44" i="7" l="1"/>
  <c r="Y52" i="7"/>
  <c r="W52" i="7"/>
  <c r="Y44" i="7"/>
  <c r="T53" i="7"/>
  <c r="R53" i="7"/>
  <c r="X53" i="7" s="1"/>
  <c r="Q53" i="7"/>
  <c r="T43" i="7"/>
  <c r="R43" i="7"/>
  <c r="X43" i="7" s="1"/>
  <c r="Q43" i="7"/>
  <c r="O38" i="7"/>
  <c r="G37" i="7"/>
  <c r="N54" i="7"/>
  <c r="V54" i="7" s="1"/>
  <c r="N42" i="7"/>
  <c r="V42" i="7" s="1"/>
  <c r="H40" i="7"/>
  <c r="F40" i="7" s="1"/>
  <c r="P40" i="7" s="1"/>
  <c r="I39" i="7"/>
  <c r="I57" i="7"/>
  <c r="H56" i="7"/>
  <c r="F56" i="7" s="1"/>
  <c r="P56" i="7" s="1"/>
  <c r="G60" i="7"/>
  <c r="O59" i="7"/>
  <c r="W53" i="7" l="1"/>
  <c r="Y53" i="7"/>
  <c r="W43" i="7"/>
  <c r="Y43" i="7"/>
  <c r="T42" i="7"/>
  <c r="R42" i="7"/>
  <c r="X42" i="7" s="1"/>
  <c r="Q42" i="7"/>
  <c r="T54" i="7"/>
  <c r="R54" i="7"/>
  <c r="X54" i="7" s="1"/>
  <c r="Q54" i="7"/>
  <c r="N41" i="7"/>
  <c r="V41" i="7" s="1"/>
  <c r="G61" i="7"/>
  <c r="O60" i="7"/>
  <c r="H57" i="7"/>
  <c r="F57" i="7" s="1"/>
  <c r="P57" i="7" s="1"/>
  <c r="I58" i="7"/>
  <c r="G36" i="7"/>
  <c r="O37" i="7"/>
  <c r="N55" i="7"/>
  <c r="V55" i="7" s="1"/>
  <c r="H39" i="7"/>
  <c r="F39" i="7" s="1"/>
  <c r="P39" i="7" s="1"/>
  <c r="I38" i="7"/>
  <c r="W42" i="7" l="1"/>
  <c r="W54" i="7"/>
  <c r="Y54" i="7"/>
  <c r="Y42" i="7"/>
  <c r="T55" i="7"/>
  <c r="R55" i="7"/>
  <c r="X55" i="7" s="1"/>
  <c r="Q55" i="7"/>
  <c r="T41" i="7"/>
  <c r="R41" i="7"/>
  <c r="X41" i="7" s="1"/>
  <c r="Q41" i="7"/>
  <c r="N56" i="7"/>
  <c r="V56" i="7" s="1"/>
  <c r="G35" i="7"/>
  <c r="O36" i="7"/>
  <c r="G62" i="7"/>
  <c r="O61" i="7"/>
  <c r="H38" i="7"/>
  <c r="F38" i="7" s="1"/>
  <c r="P38" i="7" s="1"/>
  <c r="I37" i="7"/>
  <c r="N40" i="7"/>
  <c r="V40" i="7" s="1"/>
  <c r="H58" i="7"/>
  <c r="F58" i="7" s="1"/>
  <c r="P58" i="7" s="1"/>
  <c r="I59" i="7"/>
  <c r="W55" i="7" l="1"/>
  <c r="W41" i="7"/>
  <c r="Y55" i="7"/>
  <c r="Y41" i="7"/>
  <c r="T40" i="7"/>
  <c r="R40" i="7"/>
  <c r="X40" i="7" s="1"/>
  <c r="Q40" i="7"/>
  <c r="T56" i="7"/>
  <c r="R56" i="7"/>
  <c r="X56" i="7" s="1"/>
  <c r="Q56" i="7"/>
  <c r="N57" i="7"/>
  <c r="V57" i="7" s="1"/>
  <c r="G63" i="7"/>
  <c r="O62" i="7"/>
  <c r="N39" i="7"/>
  <c r="V39" i="7" s="1"/>
  <c r="G34" i="7"/>
  <c r="O35" i="7"/>
  <c r="I60" i="7"/>
  <c r="H59" i="7"/>
  <c r="F59" i="7" s="1"/>
  <c r="P59" i="7" s="1"/>
  <c r="H37" i="7"/>
  <c r="F37" i="7" s="1"/>
  <c r="P37" i="7" s="1"/>
  <c r="I36" i="7"/>
  <c r="W40" i="7" l="1"/>
  <c r="W56" i="7"/>
  <c r="Y40" i="7"/>
  <c r="Y56" i="7"/>
  <c r="T39" i="7"/>
  <c r="R39" i="7"/>
  <c r="X39" i="7" s="1"/>
  <c r="Q39" i="7"/>
  <c r="T57" i="7"/>
  <c r="R57" i="7"/>
  <c r="X57" i="7" s="1"/>
  <c r="Q57" i="7"/>
  <c r="I35" i="7"/>
  <c r="H36" i="7"/>
  <c r="F36" i="7" s="1"/>
  <c r="P36" i="7" s="1"/>
  <c r="I61" i="7"/>
  <c r="H60" i="7"/>
  <c r="F60" i="7" s="1"/>
  <c r="P60" i="7" s="1"/>
  <c r="G33" i="7"/>
  <c r="O34" i="7"/>
  <c r="G64" i="7"/>
  <c r="O63" i="7"/>
  <c r="V38" i="7"/>
  <c r="N58" i="7"/>
  <c r="V58" i="7" s="1"/>
  <c r="W39" i="7" l="1"/>
  <c r="W57" i="7"/>
  <c r="Y57" i="7"/>
  <c r="Y39" i="7"/>
  <c r="T58" i="7"/>
  <c r="R58" i="7"/>
  <c r="X58" i="7" s="1"/>
  <c r="Q58" i="7"/>
  <c r="T38" i="7"/>
  <c r="R38" i="7"/>
  <c r="X38" i="7" s="1"/>
  <c r="Q38" i="7"/>
  <c r="N59" i="7"/>
  <c r="V59" i="7" s="1"/>
  <c r="G65" i="7"/>
  <c r="O64" i="7"/>
  <c r="G32" i="7"/>
  <c r="O33" i="7"/>
  <c r="H61" i="7"/>
  <c r="F61" i="7" s="1"/>
  <c r="P61" i="7" s="1"/>
  <c r="I62" i="7"/>
  <c r="N37" i="7"/>
  <c r="V37" i="7" s="1"/>
  <c r="H35" i="7"/>
  <c r="F35" i="7" s="1"/>
  <c r="P35" i="7" s="1"/>
  <c r="I34" i="7"/>
  <c r="Y38" i="7" l="1"/>
  <c r="W58" i="7"/>
  <c r="W38" i="7"/>
  <c r="Y58" i="7"/>
  <c r="T37" i="7"/>
  <c r="Q37" i="7"/>
  <c r="R37" i="7"/>
  <c r="X37" i="7" s="1"/>
  <c r="T59" i="7"/>
  <c r="R59" i="7"/>
  <c r="X59" i="7" s="1"/>
  <c r="Q59" i="7"/>
  <c r="H34" i="7"/>
  <c r="F34" i="7" s="1"/>
  <c r="P34" i="7" s="1"/>
  <c r="I33" i="7"/>
  <c r="N36" i="7"/>
  <c r="V36" i="7" s="1"/>
  <c r="O32" i="7"/>
  <c r="G31" i="7"/>
  <c r="G66" i="7"/>
  <c r="O65" i="7"/>
  <c r="H62" i="7"/>
  <c r="F62" i="7" s="1"/>
  <c r="P62" i="7" s="1"/>
  <c r="I63" i="7"/>
  <c r="N60" i="7"/>
  <c r="V60" i="7" s="1"/>
  <c r="W37" i="7" l="1"/>
  <c r="W59" i="7"/>
  <c r="Y59" i="7"/>
  <c r="Y37" i="7"/>
  <c r="T36" i="7"/>
  <c r="R36" i="7"/>
  <c r="X36" i="7" s="1"/>
  <c r="Q36" i="7"/>
  <c r="T60" i="7"/>
  <c r="Q60" i="7"/>
  <c r="R60" i="7"/>
  <c r="X60" i="7" s="1"/>
  <c r="G30" i="7"/>
  <c r="O31" i="7"/>
  <c r="I64" i="7"/>
  <c r="H63" i="7"/>
  <c r="F63" i="7" s="1"/>
  <c r="P63" i="7" s="1"/>
  <c r="N61" i="7"/>
  <c r="V61" i="7" s="1"/>
  <c r="H33" i="7"/>
  <c r="F33" i="7" s="1"/>
  <c r="P33" i="7" s="1"/>
  <c r="I32" i="7"/>
  <c r="G67" i="7"/>
  <c r="O66" i="7"/>
  <c r="N35" i="7"/>
  <c r="V35" i="7" s="1"/>
  <c r="W36" i="7" l="1"/>
  <c r="Y60" i="7"/>
  <c r="W60" i="7"/>
  <c r="Y36" i="7"/>
  <c r="T35" i="7"/>
  <c r="R35" i="7"/>
  <c r="X35" i="7" s="1"/>
  <c r="Q35" i="7"/>
  <c r="T61" i="7"/>
  <c r="R61" i="7"/>
  <c r="X61" i="7" s="1"/>
  <c r="Q61" i="7"/>
  <c r="G68" i="7"/>
  <c r="O67" i="7"/>
  <c r="H32" i="7"/>
  <c r="F32" i="7" s="1"/>
  <c r="P32" i="7" s="1"/>
  <c r="I31" i="7"/>
  <c r="N34" i="7"/>
  <c r="V34" i="7" s="1"/>
  <c r="N62" i="7"/>
  <c r="V62" i="7" s="1"/>
  <c r="I65" i="7"/>
  <c r="H64" i="7"/>
  <c r="F64" i="7" s="1"/>
  <c r="P64" i="7" s="1"/>
  <c r="G29" i="7"/>
  <c r="O30" i="7"/>
  <c r="W35" i="7" l="1"/>
  <c r="Y35" i="7"/>
  <c r="W61" i="7"/>
  <c r="Y61" i="7"/>
  <c r="T62" i="7"/>
  <c r="R62" i="7"/>
  <c r="X62" i="7" s="1"/>
  <c r="Q62" i="7"/>
  <c r="T34" i="7"/>
  <c r="Q34" i="7"/>
  <c r="R34" i="7"/>
  <c r="X34" i="7" s="1"/>
  <c r="G28" i="7"/>
  <c r="O29" i="7"/>
  <c r="H31" i="7"/>
  <c r="F31" i="7" s="1"/>
  <c r="P31" i="7" s="1"/>
  <c r="I30" i="7"/>
  <c r="N63" i="7"/>
  <c r="V63" i="7" s="1"/>
  <c r="H65" i="7"/>
  <c r="F65" i="7" s="1"/>
  <c r="P65" i="7" s="1"/>
  <c r="I66" i="7"/>
  <c r="N33" i="7"/>
  <c r="V33" i="7" s="1"/>
  <c r="G69" i="7"/>
  <c r="O68" i="7"/>
  <c r="W62" i="7" l="1"/>
  <c r="Y62" i="7"/>
  <c r="W34" i="7"/>
  <c r="Y34" i="7"/>
  <c r="T33" i="7"/>
  <c r="R33" i="7"/>
  <c r="X33" i="7" s="1"/>
  <c r="Q33" i="7"/>
  <c r="T63" i="7"/>
  <c r="R63" i="7"/>
  <c r="X63" i="7" s="1"/>
  <c r="Q63" i="7"/>
  <c r="N64" i="7"/>
  <c r="V64" i="7" s="1"/>
  <c r="N32" i="7"/>
  <c r="V32" i="7" s="1"/>
  <c r="G70" i="7"/>
  <c r="O69" i="7"/>
  <c r="O28" i="7"/>
  <c r="G27" i="7"/>
  <c r="H66" i="7"/>
  <c r="F66" i="7" s="1"/>
  <c r="P66" i="7" s="1"/>
  <c r="I67" i="7"/>
  <c r="I29" i="7"/>
  <c r="H30" i="7"/>
  <c r="F30" i="7" s="1"/>
  <c r="P30" i="7" s="1"/>
  <c r="W33" i="7" l="1"/>
  <c r="W63" i="7"/>
  <c r="Y63" i="7"/>
  <c r="Y33" i="7"/>
  <c r="T32" i="7"/>
  <c r="R32" i="7"/>
  <c r="X32" i="7" s="1"/>
  <c r="Q32" i="7"/>
  <c r="T64" i="7"/>
  <c r="R64" i="7"/>
  <c r="X64" i="7" s="1"/>
  <c r="Q64" i="7"/>
  <c r="H29" i="7"/>
  <c r="F29" i="7" s="1"/>
  <c r="P29" i="7" s="1"/>
  <c r="I28" i="7"/>
  <c r="G26" i="7"/>
  <c r="O27" i="7"/>
  <c r="I68" i="7"/>
  <c r="H67" i="7"/>
  <c r="F67" i="7" s="1"/>
  <c r="P67" i="7" s="1"/>
  <c r="N65" i="7"/>
  <c r="V65" i="7" s="1"/>
  <c r="N31" i="7"/>
  <c r="V31" i="7" s="1"/>
  <c r="G71" i="7"/>
  <c r="O70" i="7"/>
  <c r="Y64" i="7" l="1"/>
  <c r="W32" i="7"/>
  <c r="W64" i="7"/>
  <c r="Y32" i="7"/>
  <c r="T31" i="7"/>
  <c r="R31" i="7"/>
  <c r="X31" i="7" s="1"/>
  <c r="Q31" i="7"/>
  <c r="T65" i="7"/>
  <c r="R65" i="7"/>
  <c r="X65" i="7" s="1"/>
  <c r="Q65" i="7"/>
  <c r="I69" i="7"/>
  <c r="H68" i="7"/>
  <c r="F68" i="7" s="1"/>
  <c r="P68" i="7" s="1"/>
  <c r="H28" i="7"/>
  <c r="F28" i="7" s="1"/>
  <c r="P28" i="7" s="1"/>
  <c r="I27" i="7"/>
  <c r="O26" i="7"/>
  <c r="G25" i="7"/>
  <c r="N30" i="7"/>
  <c r="V30" i="7" s="1"/>
  <c r="G72" i="7"/>
  <c r="O72" i="7" s="1"/>
  <c r="O71" i="7"/>
  <c r="N66" i="7"/>
  <c r="V66" i="7" s="1"/>
  <c r="W31" i="7" l="1"/>
  <c r="W65" i="7"/>
  <c r="Y65" i="7"/>
  <c r="Y31" i="7"/>
  <c r="T30" i="7"/>
  <c r="Q30" i="7"/>
  <c r="R30" i="7"/>
  <c r="X30" i="7" s="1"/>
  <c r="T66" i="7"/>
  <c r="R66" i="7"/>
  <c r="X66" i="7" s="1"/>
  <c r="Q66" i="7"/>
  <c r="N67" i="7"/>
  <c r="V67" i="7" s="1"/>
  <c r="G73" i="7"/>
  <c r="O73" i="7" s="1"/>
  <c r="G24" i="7"/>
  <c r="O25" i="7"/>
  <c r="N29" i="7"/>
  <c r="V29" i="7" s="1"/>
  <c r="H27" i="7"/>
  <c r="F27" i="7" s="1"/>
  <c r="P27" i="7" s="1"/>
  <c r="I26" i="7"/>
  <c r="I70" i="7"/>
  <c r="H69" i="7"/>
  <c r="F69" i="7" s="1"/>
  <c r="P69" i="7" s="1"/>
  <c r="W66" i="7" l="1"/>
  <c r="Y30" i="7"/>
  <c r="W30" i="7"/>
  <c r="Y66" i="7"/>
  <c r="T29" i="7"/>
  <c r="Q29" i="7"/>
  <c r="R29" i="7"/>
  <c r="X29" i="7" s="1"/>
  <c r="T67" i="7"/>
  <c r="W67" i="7" s="1"/>
  <c r="Q67" i="7"/>
  <c r="R67" i="7"/>
  <c r="X67" i="7" s="1"/>
  <c r="N68" i="7"/>
  <c r="V68" i="7" s="1"/>
  <c r="H70" i="7"/>
  <c r="F70" i="7" s="1"/>
  <c r="P70" i="7" s="1"/>
  <c r="I71" i="7"/>
  <c r="N28" i="7"/>
  <c r="V28" i="7" s="1"/>
  <c r="I25" i="7"/>
  <c r="H26" i="7"/>
  <c r="F26" i="7" s="1"/>
  <c r="P26" i="7" s="1"/>
  <c r="G23" i="7"/>
  <c r="O24" i="7"/>
  <c r="G74" i="7"/>
  <c r="O74" i="7" s="1"/>
  <c r="W29" i="7" l="1"/>
  <c r="Y67" i="7"/>
  <c r="Y29" i="7"/>
  <c r="T28" i="7"/>
  <c r="R28" i="7"/>
  <c r="X28" i="7" s="1"/>
  <c r="Q28" i="7"/>
  <c r="T68" i="7"/>
  <c r="R68" i="7"/>
  <c r="X68" i="7" s="1"/>
  <c r="Q68" i="7"/>
  <c r="G75" i="7"/>
  <c r="O75" i="7" s="1"/>
  <c r="N27" i="7"/>
  <c r="V27" i="7" s="1"/>
  <c r="H25" i="7"/>
  <c r="F25" i="7" s="1"/>
  <c r="P25" i="7" s="1"/>
  <c r="I24" i="7"/>
  <c r="G22" i="7"/>
  <c r="O23" i="7"/>
  <c r="H71" i="7"/>
  <c r="F71" i="7" s="1"/>
  <c r="P71" i="7" s="1"/>
  <c r="I72" i="7"/>
  <c r="N69" i="7"/>
  <c r="V69" i="7" s="1"/>
  <c r="Y28" i="7" l="1"/>
  <c r="Y68" i="7"/>
  <c r="W68" i="7"/>
  <c r="W28" i="7"/>
  <c r="T69" i="7"/>
  <c r="R69" i="7"/>
  <c r="X69" i="7" s="1"/>
  <c r="Q69" i="7"/>
  <c r="T27" i="7"/>
  <c r="Q27" i="7"/>
  <c r="R27" i="7"/>
  <c r="X27" i="7" s="1"/>
  <c r="N70" i="7"/>
  <c r="V70" i="7" s="1"/>
  <c r="I73" i="7"/>
  <c r="H72" i="7"/>
  <c r="F72" i="7" s="1"/>
  <c r="O22" i="7"/>
  <c r="G21" i="7"/>
  <c r="H24" i="7"/>
  <c r="F24" i="7" s="1"/>
  <c r="P24" i="7" s="1"/>
  <c r="I23" i="7"/>
  <c r="N26" i="7"/>
  <c r="V26" i="7" s="1"/>
  <c r="G76" i="7"/>
  <c r="O76" i="7" s="1"/>
  <c r="N72" i="7" l="1"/>
  <c r="P72" i="7"/>
  <c r="W69" i="7"/>
  <c r="Y69" i="7"/>
  <c r="W27" i="7"/>
  <c r="Y27" i="7"/>
  <c r="T70" i="7"/>
  <c r="R70" i="7"/>
  <c r="X70" i="7" s="1"/>
  <c r="Q70" i="7"/>
  <c r="T26" i="7"/>
  <c r="R26" i="7"/>
  <c r="X26" i="7" s="1"/>
  <c r="Q26" i="7"/>
  <c r="H23" i="7"/>
  <c r="F23" i="7" s="1"/>
  <c r="P23" i="7" s="1"/>
  <c r="I22" i="7"/>
  <c r="G77" i="7"/>
  <c r="O77" i="7" s="1"/>
  <c r="N71" i="7"/>
  <c r="V71" i="7" s="1"/>
  <c r="N25" i="7"/>
  <c r="V25" i="7" s="1"/>
  <c r="G20" i="7"/>
  <c r="O21" i="7"/>
  <c r="I74" i="7"/>
  <c r="H73" i="7"/>
  <c r="F73" i="7" s="1"/>
  <c r="Y70" i="7" l="1"/>
  <c r="N73" i="7"/>
  <c r="P73" i="7"/>
  <c r="R72" i="7"/>
  <c r="Q72" i="7"/>
  <c r="W70" i="7"/>
  <c r="V72" i="7"/>
  <c r="T72" i="7"/>
  <c r="W26" i="7"/>
  <c r="Y26" i="7"/>
  <c r="T71" i="7"/>
  <c r="R71" i="7"/>
  <c r="X71" i="7" s="1"/>
  <c r="Q71" i="7"/>
  <c r="T25" i="7"/>
  <c r="R25" i="7"/>
  <c r="X25" i="7" s="1"/>
  <c r="Q25" i="7"/>
  <c r="I75" i="7"/>
  <c r="H74" i="7"/>
  <c r="F74" i="7" s="1"/>
  <c r="N24" i="7"/>
  <c r="V24" i="7" s="1"/>
  <c r="G78" i="7"/>
  <c r="O78" i="7" s="1"/>
  <c r="H22" i="7"/>
  <c r="F22" i="7" s="1"/>
  <c r="P22" i="7" s="1"/>
  <c r="I21" i="7"/>
  <c r="O20" i="7"/>
  <c r="G19" i="7"/>
  <c r="Y72" i="7" l="1"/>
  <c r="Y25" i="7"/>
  <c r="Y71" i="7"/>
  <c r="W71" i="7"/>
  <c r="R73" i="7"/>
  <c r="X73" i="7" s="1"/>
  <c r="Q73" i="7"/>
  <c r="N74" i="7"/>
  <c r="P74" i="7"/>
  <c r="W25" i="7"/>
  <c r="W72" i="7"/>
  <c r="X72" i="7"/>
  <c r="T73" i="7"/>
  <c r="V73" i="7"/>
  <c r="Y73" i="7" s="1"/>
  <c r="T24" i="7"/>
  <c r="R24" i="7"/>
  <c r="X24" i="7" s="1"/>
  <c r="Q24" i="7"/>
  <c r="G18" i="7"/>
  <c r="O19" i="7"/>
  <c r="H21" i="7"/>
  <c r="F21" i="7" s="1"/>
  <c r="P21" i="7" s="1"/>
  <c r="I20" i="7"/>
  <c r="N23" i="7"/>
  <c r="V23" i="7" s="1"/>
  <c r="G79" i="7"/>
  <c r="O79" i="7" s="1"/>
  <c r="I76" i="7"/>
  <c r="H75" i="7"/>
  <c r="F75" i="7" s="1"/>
  <c r="W73" i="7" l="1"/>
  <c r="T74" i="7"/>
  <c r="V74" i="7"/>
  <c r="W24" i="7"/>
  <c r="Y24" i="7"/>
  <c r="N75" i="7"/>
  <c r="P75" i="7"/>
  <c r="R74" i="7"/>
  <c r="X74" i="7" s="1"/>
  <c r="Q74" i="7"/>
  <c r="T23" i="7"/>
  <c r="R23" i="7"/>
  <c r="X23" i="7" s="1"/>
  <c r="Q23" i="7"/>
  <c r="I77" i="7"/>
  <c r="H76" i="7"/>
  <c r="F76" i="7" s="1"/>
  <c r="G80" i="7"/>
  <c r="O80" i="7" s="1"/>
  <c r="N22" i="7"/>
  <c r="V22" i="7" s="1"/>
  <c r="O18" i="7"/>
  <c r="G17" i="7"/>
  <c r="H20" i="7"/>
  <c r="F20" i="7" s="1"/>
  <c r="P20" i="7" s="1"/>
  <c r="I19" i="7"/>
  <c r="Y23" i="7" l="1"/>
  <c r="W23" i="7"/>
  <c r="N76" i="7"/>
  <c r="P76" i="7"/>
  <c r="T75" i="7"/>
  <c r="V75" i="7"/>
  <c r="Y74" i="7"/>
  <c r="R75" i="7"/>
  <c r="Q75" i="7"/>
  <c r="W74" i="7"/>
  <c r="T22" i="7"/>
  <c r="Q22" i="7"/>
  <c r="R22" i="7"/>
  <c r="X22" i="7" s="1"/>
  <c r="H19" i="7"/>
  <c r="F19" i="7" s="1"/>
  <c r="P19" i="7" s="1"/>
  <c r="I18" i="7"/>
  <c r="G81" i="7"/>
  <c r="O81" i="7" s="1"/>
  <c r="N21" i="7"/>
  <c r="V21" i="7" s="1"/>
  <c r="G16" i="7"/>
  <c r="O17" i="7"/>
  <c r="I78" i="7"/>
  <c r="H77" i="7"/>
  <c r="F77" i="7" s="1"/>
  <c r="W75" i="7" l="1"/>
  <c r="W22" i="7"/>
  <c r="N77" i="7"/>
  <c r="P77" i="7"/>
  <c r="R76" i="7"/>
  <c r="X76" i="7" s="1"/>
  <c r="Q76" i="7"/>
  <c r="Y75" i="7"/>
  <c r="X75" i="7"/>
  <c r="Y22" i="7"/>
  <c r="T76" i="7"/>
  <c r="W76" i="7" s="1"/>
  <c r="V76" i="7"/>
  <c r="Y76" i="7" s="1"/>
  <c r="T21" i="7"/>
  <c r="R21" i="7"/>
  <c r="X21" i="7" s="1"/>
  <c r="Q21" i="7"/>
  <c r="N20" i="7"/>
  <c r="V20" i="7" s="1"/>
  <c r="I17" i="7"/>
  <c r="H18" i="7"/>
  <c r="F18" i="7" s="1"/>
  <c r="P18" i="7" s="1"/>
  <c r="I79" i="7"/>
  <c r="H78" i="7"/>
  <c r="F78" i="7" s="1"/>
  <c r="O16" i="7"/>
  <c r="G15" i="7"/>
  <c r="G82" i="7"/>
  <c r="O82" i="7" s="1"/>
  <c r="R77" i="7" l="1"/>
  <c r="X77" i="7" s="1"/>
  <c r="Q77" i="7"/>
  <c r="N78" i="7"/>
  <c r="P78" i="7"/>
  <c r="W21" i="7"/>
  <c r="Y21" i="7"/>
  <c r="T77" i="7"/>
  <c r="V77" i="7"/>
  <c r="T20" i="7"/>
  <c r="R20" i="7"/>
  <c r="X20" i="7" s="1"/>
  <c r="Q20" i="7"/>
  <c r="N19" i="7"/>
  <c r="V19" i="7" s="1"/>
  <c r="H17" i="7"/>
  <c r="F17" i="7" s="1"/>
  <c r="P17" i="7" s="1"/>
  <c r="I16" i="7"/>
  <c r="I80" i="7"/>
  <c r="H79" i="7"/>
  <c r="F79" i="7" s="1"/>
  <c r="G14" i="7"/>
  <c r="O15" i="7"/>
  <c r="G83" i="7"/>
  <c r="O83" i="7" s="1"/>
  <c r="W20" i="7" l="1"/>
  <c r="Y77" i="7"/>
  <c r="W77" i="7"/>
  <c r="T78" i="7"/>
  <c r="V78" i="7"/>
  <c r="N79" i="7"/>
  <c r="P79" i="7"/>
  <c r="R78" i="7"/>
  <c r="Q78" i="7"/>
  <c r="Y20" i="7"/>
  <c r="T19" i="7"/>
  <c r="Q19" i="7"/>
  <c r="R19" i="7"/>
  <c r="X19" i="7" s="1"/>
  <c r="I81" i="7"/>
  <c r="H80" i="7"/>
  <c r="F80" i="7" s="1"/>
  <c r="G13" i="7"/>
  <c r="O14" i="7"/>
  <c r="I15" i="7"/>
  <c r="H16" i="7"/>
  <c r="F16" i="7" s="1"/>
  <c r="P16" i="7" s="1"/>
  <c r="N18" i="7"/>
  <c r="V18" i="7" s="1"/>
  <c r="G84" i="7"/>
  <c r="O84" i="7" s="1"/>
  <c r="W19" i="7" l="1"/>
  <c r="W78" i="7"/>
  <c r="N80" i="7"/>
  <c r="P80" i="7"/>
  <c r="R79" i="7"/>
  <c r="Q79" i="7"/>
  <c r="T79" i="7"/>
  <c r="V79" i="7"/>
  <c r="Y78" i="7"/>
  <c r="X78" i="7"/>
  <c r="Y19" i="7"/>
  <c r="T18" i="7"/>
  <c r="R18" i="7"/>
  <c r="X18" i="7" s="1"/>
  <c r="Q18" i="7"/>
  <c r="G85" i="7"/>
  <c r="O85" i="7" s="1"/>
  <c r="G12" i="7"/>
  <c r="O13" i="7"/>
  <c r="N17" i="7"/>
  <c r="V17" i="7" s="1"/>
  <c r="H15" i="7"/>
  <c r="F15" i="7" s="1"/>
  <c r="P15" i="7" s="1"/>
  <c r="I14" i="7"/>
  <c r="I82" i="7"/>
  <c r="H81" i="7"/>
  <c r="F81" i="7" s="1"/>
  <c r="Y18" i="7" l="1"/>
  <c r="R80" i="7"/>
  <c r="Q80" i="7"/>
  <c r="N81" i="7"/>
  <c r="P81" i="7"/>
  <c r="W18" i="7"/>
  <c r="W79" i="7"/>
  <c r="T80" i="7"/>
  <c r="V80" i="7"/>
  <c r="Y79" i="7"/>
  <c r="X79" i="7"/>
  <c r="T17" i="7"/>
  <c r="R17" i="7"/>
  <c r="X17" i="7" s="1"/>
  <c r="Q17" i="7"/>
  <c r="I13" i="7"/>
  <c r="H14" i="7"/>
  <c r="F14" i="7" s="1"/>
  <c r="P14" i="7" s="1"/>
  <c r="N16" i="7"/>
  <c r="V16" i="7" s="1"/>
  <c r="G86" i="7"/>
  <c r="O86" i="7" s="1"/>
  <c r="I83" i="7"/>
  <c r="H82" i="7"/>
  <c r="F82" i="7" s="1"/>
  <c r="G11" i="7"/>
  <c r="O12" i="7"/>
  <c r="W80" i="7" l="1"/>
  <c r="R81" i="7"/>
  <c r="Q81" i="7"/>
  <c r="T81" i="7"/>
  <c r="V81" i="7"/>
  <c r="N82" i="7"/>
  <c r="P82" i="7"/>
  <c r="W17" i="7"/>
  <c r="Y17" i="7"/>
  <c r="Y80" i="7"/>
  <c r="X80" i="7"/>
  <c r="T16" i="7"/>
  <c r="R16" i="7"/>
  <c r="X16" i="7" s="1"/>
  <c r="Q16" i="7"/>
  <c r="G87" i="7"/>
  <c r="O87" i="7" s="1"/>
  <c r="N15" i="7"/>
  <c r="V15" i="7" s="1"/>
  <c r="G10" i="7"/>
  <c r="O11" i="7"/>
  <c r="I84" i="7"/>
  <c r="H83" i="7"/>
  <c r="F83" i="7" s="1"/>
  <c r="H13" i="7"/>
  <c r="F13" i="7" s="1"/>
  <c r="P13" i="7" s="1"/>
  <c r="I12" i="7"/>
  <c r="Y81" i="7" l="1"/>
  <c r="W16" i="7"/>
  <c r="T82" i="7"/>
  <c r="V82" i="7"/>
  <c r="W81" i="7"/>
  <c r="X81" i="7"/>
  <c r="N83" i="7"/>
  <c r="P83" i="7"/>
  <c r="R82" i="7"/>
  <c r="X82" i="7" s="1"/>
  <c r="Q82" i="7"/>
  <c r="Y16" i="7"/>
  <c r="T15" i="7"/>
  <c r="R15" i="7"/>
  <c r="X15" i="7" s="1"/>
  <c r="Q15" i="7"/>
  <c r="N14" i="7"/>
  <c r="V14" i="7" s="1"/>
  <c r="I85" i="7"/>
  <c r="H84" i="7"/>
  <c r="F84" i="7" s="1"/>
  <c r="H12" i="7"/>
  <c r="F12" i="7" s="1"/>
  <c r="P12" i="7" s="1"/>
  <c r="I11" i="7"/>
  <c r="O10" i="7"/>
  <c r="G9" i="7"/>
  <c r="G88" i="7"/>
  <c r="O88" i="7" s="1"/>
  <c r="Y15" i="7" l="1"/>
  <c r="R83" i="7"/>
  <c r="X83" i="7" s="1"/>
  <c r="Q83" i="7"/>
  <c r="Y82" i="7"/>
  <c r="N84" i="7"/>
  <c r="P84" i="7"/>
  <c r="W15" i="7"/>
  <c r="T83" i="7"/>
  <c r="W83" i="7" s="1"/>
  <c r="V83" i="7"/>
  <c r="W82" i="7"/>
  <c r="T14" i="7"/>
  <c r="R14" i="7"/>
  <c r="X14" i="7" s="1"/>
  <c r="Q14" i="7"/>
  <c r="G8" i="7"/>
  <c r="O9" i="7"/>
  <c r="H11" i="7"/>
  <c r="F11" i="7" s="1"/>
  <c r="P11" i="7" s="1"/>
  <c r="I10" i="7"/>
  <c r="I86" i="7"/>
  <c r="H85" i="7"/>
  <c r="F85" i="7" s="1"/>
  <c r="N13" i="7"/>
  <c r="V13" i="7" s="1"/>
  <c r="G89" i="7"/>
  <c r="O89" i="7" s="1"/>
  <c r="Y83" i="7" l="1"/>
  <c r="Y14" i="7"/>
  <c r="T84" i="7"/>
  <c r="V84" i="7"/>
  <c r="N85" i="7"/>
  <c r="P85" i="7"/>
  <c r="W14" i="7"/>
  <c r="R84" i="7"/>
  <c r="X84" i="7" s="1"/>
  <c r="Q84" i="7"/>
  <c r="T13" i="7"/>
  <c r="R13" i="7"/>
  <c r="X13" i="7" s="1"/>
  <c r="Q13" i="7"/>
  <c r="N12" i="7"/>
  <c r="V12" i="7" s="1"/>
  <c r="I9" i="7"/>
  <c r="H10" i="7"/>
  <c r="F10" i="7" s="1"/>
  <c r="P10" i="7" s="1"/>
  <c r="I87" i="7"/>
  <c r="H86" i="7"/>
  <c r="F86" i="7" s="1"/>
  <c r="G90" i="7"/>
  <c r="O90" i="7" s="1"/>
  <c r="O8" i="7"/>
  <c r="W13" i="7" l="1"/>
  <c r="Y13" i="7"/>
  <c r="T85" i="7"/>
  <c r="V85" i="7"/>
  <c r="N86" i="7"/>
  <c r="P86" i="7"/>
  <c r="Y84" i="7"/>
  <c r="R85" i="7"/>
  <c r="Q85" i="7"/>
  <c r="W84" i="7"/>
  <c r="T12" i="7"/>
  <c r="R12" i="7"/>
  <c r="X12" i="7" s="1"/>
  <c r="Q12" i="7"/>
  <c r="I88" i="7"/>
  <c r="H87" i="7"/>
  <c r="F87" i="7" s="1"/>
  <c r="G91" i="7"/>
  <c r="O91" i="7" s="1"/>
  <c r="N11" i="7"/>
  <c r="V11" i="7" s="1"/>
  <c r="I8" i="7"/>
  <c r="H9" i="7"/>
  <c r="F9" i="7" s="1"/>
  <c r="P9" i="7" s="1"/>
  <c r="Y85" i="7" l="1"/>
  <c r="W12" i="7"/>
  <c r="V86" i="7"/>
  <c r="T86" i="7"/>
  <c r="N87" i="7"/>
  <c r="P87" i="7"/>
  <c r="W85" i="7"/>
  <c r="X85" i="7"/>
  <c r="R86" i="7"/>
  <c r="X86" i="7" s="1"/>
  <c r="Q86" i="7"/>
  <c r="Y12" i="7"/>
  <c r="T11" i="7"/>
  <c r="R11" i="7"/>
  <c r="X11" i="7" s="1"/>
  <c r="Q11" i="7"/>
  <c r="N10" i="7"/>
  <c r="V10" i="7" s="1"/>
  <c r="G92" i="7"/>
  <c r="O92" i="7" s="1"/>
  <c r="H8" i="7"/>
  <c r="F8" i="7" s="1"/>
  <c r="P8" i="7" s="1"/>
  <c r="I89" i="7"/>
  <c r="H88" i="7"/>
  <c r="F88" i="7" s="1"/>
  <c r="W11" i="7" l="1"/>
  <c r="R87" i="7"/>
  <c r="X87" i="7" s="1"/>
  <c r="Q87" i="7"/>
  <c r="N88" i="7"/>
  <c r="P88" i="7"/>
  <c r="T87" i="7"/>
  <c r="V87" i="7"/>
  <c r="Y11" i="7"/>
  <c r="W86" i="7"/>
  <c r="Y86" i="7"/>
  <c r="T10" i="7"/>
  <c r="Q10" i="7"/>
  <c r="R10" i="7"/>
  <c r="X10" i="7" s="1"/>
  <c r="N9" i="7"/>
  <c r="V9" i="7" s="1"/>
  <c r="I90" i="7"/>
  <c r="H89" i="7"/>
  <c r="F89" i="7" s="1"/>
  <c r="G93" i="7"/>
  <c r="O93" i="7" s="1"/>
  <c r="W10" i="7" l="1"/>
  <c r="Y10" i="7"/>
  <c r="Y87" i="7"/>
  <c r="T88" i="7"/>
  <c r="V88" i="7"/>
  <c r="N89" i="7"/>
  <c r="P89" i="7"/>
  <c r="W87" i="7"/>
  <c r="R88" i="7"/>
  <c r="X88" i="7" s="1"/>
  <c r="Q88" i="7"/>
  <c r="T9" i="7"/>
  <c r="R9" i="7"/>
  <c r="X9" i="7" s="1"/>
  <c r="Q9" i="7"/>
  <c r="N8" i="7"/>
  <c r="V8" i="7" s="1"/>
  <c r="G94" i="7"/>
  <c r="O94" i="7" s="1"/>
  <c r="I91" i="7"/>
  <c r="H90" i="7"/>
  <c r="F90" i="7" s="1"/>
  <c r="W9" i="7" l="1"/>
  <c r="W88" i="7"/>
  <c r="T89" i="7"/>
  <c r="V89" i="7"/>
  <c r="R89" i="7"/>
  <c r="Q89" i="7"/>
  <c r="N90" i="7"/>
  <c r="P90" i="7"/>
  <c r="Y9" i="7"/>
  <c r="Y88" i="7"/>
  <c r="T8" i="7"/>
  <c r="X8" i="7"/>
  <c r="Q8" i="7"/>
  <c r="G95" i="7"/>
  <c r="O95" i="7" s="1"/>
  <c r="I92" i="7"/>
  <c r="H91" i="7"/>
  <c r="F91" i="7" s="1"/>
  <c r="W8" i="7" l="1"/>
  <c r="W89" i="7"/>
  <c r="Y89" i="7"/>
  <c r="X89" i="7"/>
  <c r="T90" i="7"/>
  <c r="V90" i="7"/>
  <c r="N91" i="7"/>
  <c r="P91" i="7"/>
  <c r="R90" i="7"/>
  <c r="Q90" i="7"/>
  <c r="Y8" i="7"/>
  <c r="I93" i="7"/>
  <c r="H92" i="7"/>
  <c r="F92" i="7" s="1"/>
  <c r="G96" i="7"/>
  <c r="O96" i="7" s="1"/>
  <c r="N92" i="7" l="1"/>
  <c r="P92" i="7"/>
  <c r="W90" i="7"/>
  <c r="T91" i="7"/>
  <c r="V91" i="7"/>
  <c r="Y90" i="7"/>
  <c r="X90" i="7"/>
  <c r="R91" i="7"/>
  <c r="X91" i="7" s="1"/>
  <c r="Q91" i="7"/>
  <c r="I94" i="7"/>
  <c r="H93" i="7"/>
  <c r="F93" i="7" s="1"/>
  <c r="G97" i="7"/>
  <c r="O97" i="7" s="1"/>
  <c r="Y91" i="7" l="1"/>
  <c r="R92" i="7"/>
  <c r="Q92" i="7"/>
  <c r="T92" i="7"/>
  <c r="V92" i="7"/>
  <c r="W91" i="7"/>
  <c r="N93" i="7"/>
  <c r="P93" i="7"/>
  <c r="G98" i="7"/>
  <c r="O98" i="7" s="1"/>
  <c r="I95" i="7"/>
  <c r="H94" i="7"/>
  <c r="F94" i="7" s="1"/>
  <c r="Y92" i="7" l="1"/>
  <c r="T93" i="7"/>
  <c r="V93" i="7"/>
  <c r="N94" i="7"/>
  <c r="P94" i="7"/>
  <c r="R93" i="7"/>
  <c r="X93" i="7" s="1"/>
  <c r="Q93" i="7"/>
  <c r="W92" i="7"/>
  <c r="X92" i="7"/>
  <c r="I96" i="7"/>
  <c r="H95" i="7"/>
  <c r="F95" i="7" s="1"/>
  <c r="G99" i="7"/>
  <c r="O99" i="7" s="1"/>
  <c r="Y93" i="7" l="1"/>
  <c r="W93" i="7"/>
  <c r="N95" i="7"/>
  <c r="P95" i="7"/>
  <c r="R94" i="7"/>
  <c r="Q94" i="7"/>
  <c r="T94" i="7"/>
  <c r="V94" i="7"/>
  <c r="I97" i="7"/>
  <c r="H96" i="7"/>
  <c r="F96" i="7" s="1"/>
  <c r="G100" i="7"/>
  <c r="O100" i="7" s="1"/>
  <c r="Y94" i="7" l="1"/>
  <c r="R95" i="7"/>
  <c r="Q95" i="7"/>
  <c r="V95" i="7"/>
  <c r="T95" i="7"/>
  <c r="N96" i="7"/>
  <c r="P96" i="7"/>
  <c r="W94" i="7"/>
  <c r="X94" i="7"/>
  <c r="G101" i="7"/>
  <c r="I98" i="7"/>
  <c r="H97" i="7"/>
  <c r="F97" i="7" s="1"/>
  <c r="Y95" i="7" l="1"/>
  <c r="R96" i="7"/>
  <c r="Q96" i="7"/>
  <c r="N97" i="7"/>
  <c r="P97" i="7"/>
  <c r="T96" i="7"/>
  <c r="W96" i="7" s="1"/>
  <c r="V96" i="7"/>
  <c r="W95" i="7"/>
  <c r="X95" i="7"/>
  <c r="I99" i="7"/>
  <c r="H98" i="7"/>
  <c r="F98" i="7" s="1"/>
  <c r="G102" i="7"/>
  <c r="R97" i="7" l="1"/>
  <c r="X97" i="7" s="1"/>
  <c r="Q97" i="7"/>
  <c r="T97" i="7"/>
  <c r="W97" i="7" s="1"/>
  <c r="V97" i="7"/>
  <c r="Y97" i="7" s="1"/>
  <c r="N98" i="7"/>
  <c r="P98" i="7"/>
  <c r="Y96" i="7"/>
  <c r="X96" i="7"/>
  <c r="I100" i="7"/>
  <c r="H99" i="7"/>
  <c r="F99" i="7" s="1"/>
  <c r="G103" i="7"/>
  <c r="R98" i="7" l="1"/>
  <c r="X98" i="7" s="1"/>
  <c r="Q98" i="7"/>
  <c r="N99" i="7"/>
  <c r="P99" i="7"/>
  <c r="T98" i="7"/>
  <c r="W98" i="7" s="1"/>
  <c r="V98" i="7"/>
  <c r="Y98" i="7" s="1"/>
  <c r="G104" i="7"/>
  <c r="I101" i="7"/>
  <c r="H100" i="7"/>
  <c r="F100" i="7" s="1"/>
  <c r="R99" i="7" l="1"/>
  <c r="Q99" i="7"/>
  <c r="T99" i="7"/>
  <c r="V99" i="7"/>
  <c r="N100" i="7"/>
  <c r="P100" i="7"/>
  <c r="I102" i="7"/>
  <c r="H101" i="7"/>
  <c r="F101" i="7" s="1"/>
  <c r="G105" i="7"/>
  <c r="W99" i="7" l="1"/>
  <c r="R100" i="7"/>
  <c r="Q100" i="7"/>
  <c r="T100" i="7"/>
  <c r="W100" i="7" s="1"/>
  <c r="V100" i="7"/>
  <c r="Y99" i="7"/>
  <c r="X99" i="7"/>
  <c r="G106" i="7"/>
  <c r="I103" i="7"/>
  <c r="H102" i="7"/>
  <c r="F102" i="7" s="1"/>
  <c r="Y100" i="7" l="1"/>
  <c r="X100" i="7"/>
  <c r="G107" i="7"/>
  <c r="I104" i="7"/>
  <c r="H103" i="7"/>
  <c r="F103" i="7" s="1"/>
  <c r="I105" i="7" l="1"/>
  <c r="H104" i="7"/>
  <c r="F104" i="7" s="1"/>
  <c r="G108" i="7"/>
  <c r="G109" i="7" l="1"/>
  <c r="I106" i="7"/>
  <c r="H105" i="7"/>
  <c r="F105" i="7" s="1"/>
  <c r="I107" i="7" l="1"/>
  <c r="H106" i="7"/>
  <c r="F106" i="7" s="1"/>
  <c r="G110" i="7"/>
  <c r="I108" i="7" l="1"/>
  <c r="H107" i="7"/>
  <c r="F107" i="7" s="1"/>
  <c r="G111" i="7"/>
  <c r="G112" i="7" l="1"/>
  <c r="I109" i="7"/>
  <c r="H108" i="7"/>
  <c r="F108" i="7" s="1"/>
  <c r="I110" i="7" l="1"/>
  <c r="H109" i="7"/>
  <c r="F109" i="7" s="1"/>
  <c r="G113" i="7"/>
  <c r="I111" i="7" l="1"/>
  <c r="H110" i="7"/>
  <c r="F110" i="7" s="1"/>
  <c r="G114" i="7"/>
  <c r="G115" i="7" l="1"/>
  <c r="I112" i="7"/>
  <c r="H111" i="7"/>
  <c r="F111" i="7" s="1"/>
  <c r="G116" i="7" l="1"/>
  <c r="I113" i="7"/>
  <c r="H112" i="7"/>
  <c r="F112" i="7" s="1"/>
  <c r="I114" i="7" l="1"/>
  <c r="H113" i="7"/>
  <c r="F113" i="7" s="1"/>
  <c r="G117" i="7"/>
  <c r="I115" i="7" l="1"/>
  <c r="H114" i="7"/>
  <c r="F114" i="7" s="1"/>
  <c r="G118" i="7"/>
  <c r="I116" i="7" l="1"/>
  <c r="H115" i="7"/>
  <c r="F115" i="7" s="1"/>
  <c r="G119" i="7"/>
  <c r="I117" i="7" l="1"/>
  <c r="H116" i="7"/>
  <c r="F116" i="7" s="1"/>
  <c r="G120" i="7"/>
  <c r="G121" i="7" l="1"/>
  <c r="I118" i="7"/>
  <c r="H117" i="7"/>
  <c r="F117" i="7" s="1"/>
  <c r="I119" i="7" l="1"/>
  <c r="H118" i="7"/>
  <c r="F118" i="7" s="1"/>
  <c r="G122" i="7"/>
  <c r="G123" i="7" l="1"/>
  <c r="I120" i="7"/>
  <c r="H119" i="7"/>
  <c r="F119" i="7" s="1"/>
  <c r="G124" i="7" l="1"/>
  <c r="I121" i="7"/>
  <c r="H120" i="7"/>
  <c r="F120" i="7" s="1"/>
  <c r="I122" i="7" l="1"/>
  <c r="H121" i="7"/>
  <c r="F121" i="7" s="1"/>
  <c r="G125" i="7"/>
  <c r="G126" i="7" l="1"/>
  <c r="I123" i="7"/>
  <c r="H122" i="7"/>
  <c r="F122" i="7" s="1"/>
  <c r="I124" i="7" l="1"/>
  <c r="H123" i="7"/>
  <c r="F123" i="7" s="1"/>
  <c r="G127" i="7"/>
  <c r="G128" i="7" l="1"/>
  <c r="I125" i="7"/>
  <c r="H124" i="7"/>
  <c r="F124" i="7" s="1"/>
  <c r="G129" i="7" l="1"/>
  <c r="I126" i="7"/>
  <c r="H125" i="7"/>
  <c r="F125" i="7" s="1"/>
  <c r="G130" i="7" l="1"/>
  <c r="I127" i="7"/>
  <c r="H126" i="7"/>
  <c r="F126" i="7" s="1"/>
  <c r="I128" i="7" l="1"/>
  <c r="H127" i="7"/>
  <c r="F127" i="7" s="1"/>
  <c r="G131" i="7"/>
  <c r="G132" i="7" l="1"/>
  <c r="I129" i="7"/>
  <c r="H128" i="7"/>
  <c r="F128" i="7" s="1"/>
  <c r="I130" i="7" l="1"/>
  <c r="H129" i="7"/>
  <c r="F129" i="7" s="1"/>
  <c r="G133" i="7"/>
  <c r="G134" i="7" l="1"/>
  <c r="I131" i="7"/>
  <c r="H130" i="7"/>
  <c r="F130" i="7" s="1"/>
  <c r="I132" i="7" l="1"/>
  <c r="H131" i="7"/>
  <c r="F131" i="7" s="1"/>
  <c r="G135" i="7"/>
  <c r="I133" i="7" l="1"/>
  <c r="H132" i="7"/>
  <c r="F132" i="7" s="1"/>
  <c r="G136" i="7"/>
  <c r="G137" i="7" l="1"/>
  <c r="I134" i="7"/>
  <c r="H133" i="7"/>
  <c r="F133" i="7" s="1"/>
  <c r="I135" i="7" l="1"/>
  <c r="H134" i="7"/>
  <c r="F134" i="7" s="1"/>
  <c r="G138" i="7"/>
  <c r="G139" i="7" l="1"/>
  <c r="I136" i="7"/>
  <c r="H135" i="7"/>
  <c r="F135" i="7" s="1"/>
  <c r="I137" i="7" l="1"/>
  <c r="H136" i="7"/>
  <c r="F136" i="7" s="1"/>
  <c r="G140" i="7"/>
  <c r="I138" i="7" l="1"/>
  <c r="H137" i="7"/>
  <c r="F137" i="7" s="1"/>
  <c r="G141" i="7"/>
  <c r="G142" i="7" l="1"/>
  <c r="I139" i="7"/>
  <c r="H138" i="7"/>
  <c r="F138" i="7" s="1"/>
  <c r="I140" i="7" l="1"/>
  <c r="H139" i="7"/>
  <c r="F139" i="7" s="1"/>
  <c r="G143" i="7"/>
  <c r="I141" i="7" l="1"/>
  <c r="H140" i="7"/>
  <c r="F140" i="7" s="1"/>
  <c r="G144" i="7"/>
  <c r="G145" i="7" l="1"/>
  <c r="I142" i="7"/>
  <c r="H141" i="7"/>
  <c r="F141" i="7" s="1"/>
  <c r="I143" i="7" l="1"/>
  <c r="H142" i="7"/>
  <c r="F142" i="7" s="1"/>
  <c r="G146" i="7"/>
  <c r="G147" i="7" l="1"/>
  <c r="I144" i="7"/>
  <c r="H143" i="7"/>
  <c r="F143" i="7" s="1"/>
  <c r="G148" i="7" l="1"/>
  <c r="I145" i="7"/>
  <c r="H144" i="7"/>
  <c r="F144" i="7" s="1"/>
  <c r="I146" i="7" l="1"/>
  <c r="H145" i="7"/>
  <c r="F145" i="7" s="1"/>
  <c r="G149" i="7"/>
  <c r="G150" i="7" l="1"/>
  <c r="I147" i="7"/>
  <c r="H146" i="7"/>
  <c r="F146" i="7" s="1"/>
  <c r="I148" i="7" l="1"/>
  <c r="H147" i="7"/>
  <c r="F147" i="7" s="1"/>
  <c r="G151" i="7"/>
  <c r="G152" i="7" l="1"/>
  <c r="I149" i="7"/>
  <c r="H148" i="7"/>
  <c r="F148" i="7" s="1"/>
  <c r="I150" i="7" l="1"/>
  <c r="H149" i="7"/>
  <c r="F149" i="7" s="1"/>
  <c r="G153" i="7"/>
  <c r="G154" i="7" l="1"/>
  <c r="I151" i="7"/>
  <c r="H150" i="7"/>
  <c r="F150" i="7" s="1"/>
  <c r="I152" i="7" l="1"/>
  <c r="H151" i="7"/>
  <c r="F151" i="7" s="1"/>
  <c r="G155" i="7"/>
  <c r="G156" i="7" l="1"/>
  <c r="I153" i="7"/>
  <c r="H152" i="7"/>
  <c r="F152" i="7" s="1"/>
  <c r="I154" i="7" l="1"/>
  <c r="H153" i="7"/>
  <c r="F153" i="7" s="1"/>
  <c r="G157" i="7"/>
  <c r="I155" i="7" l="1"/>
  <c r="H154" i="7"/>
  <c r="F154" i="7" s="1"/>
  <c r="G158" i="7"/>
  <c r="G159" i="7" l="1"/>
  <c r="I156" i="7"/>
  <c r="H155" i="7"/>
  <c r="F155" i="7" s="1"/>
  <c r="I157" i="7" l="1"/>
  <c r="H156" i="7"/>
  <c r="F156" i="7" s="1"/>
  <c r="G160" i="7"/>
  <c r="I158" i="7" l="1"/>
  <c r="H157" i="7"/>
  <c r="F157" i="7" s="1"/>
  <c r="G161" i="7"/>
  <c r="G162" i="7" l="1"/>
  <c r="I159" i="7"/>
  <c r="H158" i="7"/>
  <c r="F158" i="7" s="1"/>
  <c r="I160" i="7" l="1"/>
  <c r="H159" i="7"/>
  <c r="F159" i="7" s="1"/>
  <c r="G163" i="7"/>
  <c r="G164" i="7" l="1"/>
  <c r="I161" i="7"/>
  <c r="H160" i="7"/>
  <c r="F160" i="7" s="1"/>
  <c r="G165" i="7" l="1"/>
  <c r="I162" i="7"/>
  <c r="H161" i="7"/>
  <c r="F161" i="7" s="1"/>
  <c r="G166" i="7" l="1"/>
  <c r="I163" i="7"/>
  <c r="H162" i="7"/>
  <c r="F162" i="7" s="1"/>
  <c r="G167" i="7" l="1"/>
  <c r="I164" i="7"/>
  <c r="H163" i="7"/>
  <c r="F163" i="7" s="1"/>
  <c r="G168" i="7" l="1"/>
  <c r="I165" i="7"/>
  <c r="H164" i="7"/>
  <c r="F164" i="7" s="1"/>
  <c r="I166" i="7" l="1"/>
  <c r="H165" i="7"/>
  <c r="F165" i="7" s="1"/>
  <c r="G169" i="7"/>
  <c r="G170" i="7" l="1"/>
  <c r="I167" i="7"/>
  <c r="H166" i="7"/>
  <c r="F166" i="7" s="1"/>
  <c r="G171" i="7" l="1"/>
  <c r="I168" i="7"/>
  <c r="H167" i="7"/>
  <c r="F167" i="7" s="1"/>
  <c r="I169" i="7" l="1"/>
  <c r="H168" i="7"/>
  <c r="F168" i="7" s="1"/>
  <c r="G172" i="7"/>
  <c r="I170" i="7" l="1"/>
  <c r="H169" i="7"/>
  <c r="F169" i="7" s="1"/>
  <c r="G173" i="7"/>
  <c r="I171" i="7" l="1"/>
  <c r="H170" i="7"/>
  <c r="F170" i="7" s="1"/>
  <c r="G174" i="7"/>
  <c r="I172" i="7" l="1"/>
  <c r="H171" i="7"/>
  <c r="F171" i="7" s="1"/>
  <c r="G175" i="7"/>
  <c r="G176" i="7" l="1"/>
  <c r="I173" i="7"/>
  <c r="H172" i="7"/>
  <c r="F172" i="7" s="1"/>
  <c r="I174" i="7" l="1"/>
  <c r="H173" i="7"/>
  <c r="F173" i="7" s="1"/>
  <c r="G177" i="7"/>
  <c r="I175" i="7" l="1"/>
  <c r="H174" i="7"/>
  <c r="F174" i="7" s="1"/>
  <c r="G178" i="7"/>
  <c r="I176" i="7" l="1"/>
  <c r="H175" i="7"/>
  <c r="F175" i="7" s="1"/>
  <c r="G179" i="7"/>
  <c r="G180" i="7" l="1"/>
  <c r="I177" i="7"/>
  <c r="H176" i="7"/>
  <c r="F176" i="7" s="1"/>
  <c r="I178" i="7" l="1"/>
  <c r="H177" i="7"/>
  <c r="F177" i="7" s="1"/>
  <c r="G181" i="7"/>
  <c r="I179" i="7" l="1"/>
  <c r="H178" i="7"/>
  <c r="F178" i="7" s="1"/>
  <c r="G182" i="7"/>
  <c r="G183" i="7" l="1"/>
  <c r="I180" i="7"/>
  <c r="H179" i="7"/>
  <c r="F179" i="7" s="1"/>
  <c r="G184" i="7" l="1"/>
  <c r="I181" i="7"/>
  <c r="H180" i="7"/>
  <c r="F180" i="7" s="1"/>
  <c r="I182" i="7" l="1"/>
  <c r="H181" i="7"/>
  <c r="F181" i="7" s="1"/>
  <c r="G185" i="7"/>
  <c r="G186" i="7" l="1"/>
  <c r="I183" i="7"/>
  <c r="H182" i="7"/>
  <c r="F182" i="7" s="1"/>
  <c r="G187" i="7" l="1"/>
  <c r="I184" i="7"/>
  <c r="H183" i="7"/>
  <c r="F183" i="7" s="1"/>
  <c r="G188" i="7" l="1"/>
  <c r="I185" i="7"/>
  <c r="H184" i="7"/>
  <c r="F184" i="7" s="1"/>
  <c r="I186" i="7" l="1"/>
  <c r="H185" i="7"/>
  <c r="F185" i="7" s="1"/>
  <c r="G189" i="7"/>
  <c r="I187" i="7" l="1"/>
  <c r="H186" i="7"/>
  <c r="F186" i="7" s="1"/>
  <c r="G190" i="7"/>
  <c r="I188" i="7" l="1"/>
  <c r="H187" i="7"/>
  <c r="F187" i="7" s="1"/>
  <c r="G191" i="7"/>
  <c r="G192" i="7" l="1"/>
  <c r="I189" i="7"/>
  <c r="H188" i="7"/>
  <c r="F188" i="7" s="1"/>
  <c r="G193" i="7" l="1"/>
  <c r="I190" i="7"/>
  <c r="H189" i="7"/>
  <c r="F189" i="7" s="1"/>
  <c r="G194" i="7" l="1"/>
  <c r="I191" i="7"/>
  <c r="H190" i="7"/>
  <c r="F190" i="7" s="1"/>
  <c r="G195" i="7" l="1"/>
  <c r="I192" i="7"/>
  <c r="H191" i="7"/>
  <c r="F191" i="7" s="1"/>
  <c r="G196" i="7" l="1"/>
  <c r="I193" i="7"/>
  <c r="H192" i="7"/>
  <c r="F192" i="7" s="1"/>
  <c r="I194" i="7" l="1"/>
  <c r="H193" i="7"/>
  <c r="F193" i="7" s="1"/>
  <c r="G197" i="7"/>
  <c r="G198" i="7" l="1"/>
  <c r="I195" i="7"/>
  <c r="H194" i="7"/>
  <c r="F194" i="7" s="1"/>
  <c r="G199" i="7" l="1"/>
  <c r="I196" i="7"/>
  <c r="H195" i="7"/>
  <c r="F195" i="7" s="1"/>
  <c r="I197" i="7" l="1"/>
  <c r="H196" i="7"/>
  <c r="F196" i="7" s="1"/>
  <c r="G200" i="7"/>
  <c r="I198" i="7" l="1"/>
  <c r="H197" i="7"/>
  <c r="F197" i="7" s="1"/>
  <c r="G201" i="7"/>
  <c r="I199" i="7" l="1"/>
  <c r="H198" i="7"/>
  <c r="F198" i="7" s="1"/>
  <c r="G202" i="7"/>
  <c r="I200" i="7" l="1"/>
  <c r="H199" i="7"/>
  <c r="F199" i="7" s="1"/>
  <c r="G203" i="7"/>
  <c r="G204" i="7" l="1"/>
  <c r="I201" i="7"/>
  <c r="H200" i="7"/>
  <c r="F200" i="7" s="1"/>
  <c r="I202" i="7" l="1"/>
  <c r="H201" i="7"/>
  <c r="F201" i="7" s="1"/>
  <c r="G205" i="7"/>
  <c r="I203" i="7" l="1"/>
  <c r="H202" i="7"/>
  <c r="F202" i="7" s="1"/>
  <c r="G206" i="7"/>
  <c r="G207" i="7" l="1"/>
  <c r="I204" i="7"/>
  <c r="H203" i="7"/>
  <c r="F203" i="7" s="1"/>
  <c r="G208" i="7" l="1"/>
  <c r="I205" i="7"/>
  <c r="H204" i="7"/>
  <c r="F204" i="7" s="1"/>
  <c r="G209" i="7" l="1"/>
  <c r="I206" i="7"/>
  <c r="H205" i="7"/>
  <c r="F205" i="7" s="1"/>
  <c r="I207" i="7" l="1"/>
  <c r="H206" i="7"/>
  <c r="F206" i="7" s="1"/>
  <c r="G210" i="7"/>
  <c r="G211" i="7" l="1"/>
  <c r="I208" i="7"/>
  <c r="H207" i="7"/>
  <c r="F207" i="7" s="1"/>
  <c r="G212" i="7" l="1"/>
  <c r="I209" i="7"/>
  <c r="H208" i="7"/>
  <c r="F208" i="7" s="1"/>
  <c r="G213" i="7" l="1"/>
  <c r="I210" i="7"/>
  <c r="H209" i="7"/>
  <c r="F209" i="7" s="1"/>
  <c r="I211" i="7" l="1"/>
  <c r="H210" i="7"/>
  <c r="F210" i="7" s="1"/>
  <c r="G214" i="7"/>
  <c r="I212" i="7" l="1"/>
  <c r="H211" i="7"/>
  <c r="F211" i="7" s="1"/>
  <c r="G215" i="7"/>
  <c r="I213" i="7" l="1"/>
  <c r="H212" i="7"/>
  <c r="F212" i="7" s="1"/>
  <c r="G216" i="7"/>
  <c r="G217" i="7" l="1"/>
  <c r="I214" i="7"/>
  <c r="H213" i="7"/>
  <c r="F213" i="7" s="1"/>
  <c r="G218" i="7" l="1"/>
  <c r="I215" i="7"/>
  <c r="H214" i="7"/>
  <c r="F214" i="7" s="1"/>
  <c r="I216" i="7" l="1"/>
  <c r="H215" i="7"/>
  <c r="F215" i="7" s="1"/>
  <c r="G219" i="7"/>
  <c r="G220" i="7" l="1"/>
  <c r="I217" i="7"/>
  <c r="H216" i="7"/>
  <c r="F216" i="7" s="1"/>
  <c r="I218" i="7" l="1"/>
  <c r="H217" i="7"/>
  <c r="F217" i="7" s="1"/>
  <c r="G221" i="7"/>
  <c r="G222" i="7" l="1"/>
  <c r="I219" i="7"/>
  <c r="H218" i="7"/>
  <c r="F218" i="7" s="1"/>
  <c r="I220" i="7" l="1"/>
  <c r="H219" i="7"/>
  <c r="F219" i="7" s="1"/>
  <c r="G223" i="7"/>
  <c r="G224" i="7" l="1"/>
  <c r="I221" i="7"/>
  <c r="H220" i="7"/>
  <c r="F220" i="7" s="1"/>
  <c r="G225" i="7" l="1"/>
  <c r="I222" i="7"/>
  <c r="H221" i="7"/>
  <c r="F221" i="7" s="1"/>
  <c r="I223" i="7" l="1"/>
  <c r="H222" i="7"/>
  <c r="F222" i="7" s="1"/>
  <c r="G226" i="7"/>
  <c r="G227" i="7" l="1"/>
  <c r="I224" i="7"/>
  <c r="H223" i="7"/>
  <c r="F223" i="7" s="1"/>
  <c r="I225" i="7" l="1"/>
  <c r="H224" i="7"/>
  <c r="F224" i="7" s="1"/>
  <c r="G228" i="7"/>
  <c r="I226" i="7" l="1"/>
  <c r="H225" i="7"/>
  <c r="F225" i="7" s="1"/>
  <c r="G229" i="7"/>
  <c r="I227" i="7" l="1"/>
  <c r="H226" i="7"/>
  <c r="F226" i="7" s="1"/>
  <c r="G230" i="7"/>
  <c r="G231" i="7" l="1"/>
  <c r="I228" i="7"/>
  <c r="H227" i="7"/>
  <c r="F227" i="7" s="1"/>
  <c r="I229" i="7" l="1"/>
  <c r="H228" i="7"/>
  <c r="F228" i="7" s="1"/>
  <c r="G232" i="7"/>
  <c r="G233" i="7" l="1"/>
  <c r="I230" i="7"/>
  <c r="H229" i="7"/>
  <c r="F229" i="7" s="1"/>
  <c r="I231" i="7" l="1"/>
  <c r="H230" i="7"/>
  <c r="F230" i="7" s="1"/>
  <c r="G234" i="7"/>
  <c r="G235" i="7" l="1"/>
  <c r="I232" i="7"/>
  <c r="H231" i="7"/>
  <c r="F231" i="7" s="1"/>
  <c r="I233" i="7" l="1"/>
  <c r="H232" i="7"/>
  <c r="F232" i="7" s="1"/>
  <c r="G236" i="7"/>
  <c r="I234" i="7" l="1"/>
  <c r="H233" i="7"/>
  <c r="F233" i="7" s="1"/>
  <c r="G237" i="7"/>
  <c r="G238" i="7" l="1"/>
  <c r="I235" i="7"/>
  <c r="H234" i="7"/>
  <c r="F234" i="7" s="1"/>
  <c r="I236" i="7" l="1"/>
  <c r="H235" i="7"/>
  <c r="F235" i="7" s="1"/>
  <c r="G239" i="7"/>
  <c r="I237" i="7" l="1"/>
  <c r="H236" i="7"/>
  <c r="F236" i="7" s="1"/>
  <c r="G240" i="7"/>
  <c r="G241" i="7" l="1"/>
  <c r="I238" i="7"/>
  <c r="H237" i="7"/>
  <c r="F237" i="7" s="1"/>
  <c r="I239" i="7" l="1"/>
  <c r="H238" i="7"/>
  <c r="F238" i="7" s="1"/>
  <c r="G242" i="7"/>
  <c r="G243" i="7" l="1"/>
  <c r="I240" i="7"/>
  <c r="H239" i="7"/>
  <c r="F239" i="7" s="1"/>
  <c r="I241" i="7" l="1"/>
  <c r="H240" i="7"/>
  <c r="F240" i="7" s="1"/>
  <c r="G244" i="7"/>
  <c r="I242" i="7" l="1"/>
  <c r="H241" i="7"/>
  <c r="F241" i="7" s="1"/>
  <c r="G245" i="7"/>
  <c r="G246" i="7" l="1"/>
  <c r="I243" i="7"/>
  <c r="H242" i="7"/>
  <c r="F242" i="7" s="1"/>
  <c r="I244" i="7" l="1"/>
  <c r="H243" i="7"/>
  <c r="F243" i="7" s="1"/>
  <c r="G247" i="7"/>
  <c r="H244" i="7" l="1"/>
  <c r="F244" i="7" s="1"/>
  <c r="I245" i="7"/>
  <c r="G248" i="7"/>
  <c r="H245" i="7" l="1"/>
  <c r="F245" i="7" s="1"/>
  <c r="I246" i="7"/>
  <c r="G249" i="7"/>
  <c r="H246" i="7" l="1"/>
  <c r="F246" i="7" s="1"/>
  <c r="I247" i="7"/>
  <c r="G250" i="7"/>
  <c r="G251" i="7" l="1"/>
  <c r="H247" i="7"/>
  <c r="F247" i="7" s="1"/>
  <c r="I248" i="7"/>
  <c r="H248" i="7" l="1"/>
  <c r="F248" i="7" s="1"/>
  <c r="I249" i="7"/>
  <c r="G252" i="7"/>
  <c r="G253" i="7" l="1"/>
  <c r="H249" i="7"/>
  <c r="F249" i="7" s="1"/>
  <c r="I250" i="7"/>
  <c r="H250" i="7" l="1"/>
  <c r="F250" i="7" s="1"/>
  <c r="I251" i="7"/>
  <c r="G254" i="7"/>
  <c r="G255" i="7" l="1"/>
  <c r="H251" i="7"/>
  <c r="F251" i="7" s="1"/>
  <c r="I252" i="7"/>
  <c r="H252" i="7" l="1"/>
  <c r="F252" i="7" s="1"/>
  <c r="I253" i="7"/>
  <c r="G256" i="7"/>
  <c r="G257" i="7" l="1"/>
  <c r="H253" i="7"/>
  <c r="F253" i="7" s="1"/>
  <c r="I254" i="7"/>
  <c r="H254" i="7" l="1"/>
  <c r="F254" i="7" s="1"/>
  <c r="I255" i="7"/>
  <c r="G258" i="7"/>
  <c r="G259" i="7" l="1"/>
  <c r="H255" i="7"/>
  <c r="F255" i="7" s="1"/>
  <c r="I256" i="7"/>
  <c r="H256" i="7" l="1"/>
  <c r="F256" i="7" s="1"/>
  <c r="I257" i="7"/>
  <c r="G260" i="7"/>
  <c r="H257" i="7" l="1"/>
  <c r="F257" i="7" s="1"/>
  <c r="I258" i="7"/>
  <c r="G261" i="7"/>
  <c r="G262" i="7" l="1"/>
  <c r="H258" i="7"/>
  <c r="F258" i="7" s="1"/>
  <c r="I259" i="7"/>
  <c r="H259" i="7" l="1"/>
  <c r="F259" i="7" s="1"/>
  <c r="I260" i="7"/>
  <c r="G263" i="7"/>
  <c r="H260" i="7" l="1"/>
  <c r="F260" i="7" s="1"/>
  <c r="I261" i="7"/>
  <c r="G264" i="7"/>
  <c r="G265" i="7" l="1"/>
  <c r="H261" i="7"/>
  <c r="F261" i="7" s="1"/>
  <c r="I262" i="7"/>
  <c r="H262" i="7" l="1"/>
  <c r="F262" i="7" s="1"/>
  <c r="I263" i="7"/>
  <c r="G266" i="7"/>
  <c r="G267" i="7" l="1"/>
  <c r="H263" i="7"/>
  <c r="F263" i="7" s="1"/>
  <c r="I264" i="7"/>
  <c r="H264" i="7" l="1"/>
  <c r="F264" i="7" s="1"/>
  <c r="I265" i="7"/>
  <c r="G268" i="7"/>
  <c r="G269" i="7" l="1"/>
  <c r="H265" i="7"/>
  <c r="F265" i="7" s="1"/>
  <c r="I266" i="7"/>
  <c r="H266" i="7" l="1"/>
  <c r="F266" i="7" s="1"/>
  <c r="I267" i="7"/>
  <c r="G270" i="7"/>
  <c r="G271" i="7" l="1"/>
  <c r="H267" i="7"/>
  <c r="F267" i="7" s="1"/>
  <c r="I268" i="7"/>
  <c r="G272" i="7" l="1"/>
  <c r="H268" i="7"/>
  <c r="F268" i="7" s="1"/>
  <c r="I269" i="7"/>
  <c r="H269" i="7" l="1"/>
  <c r="F269" i="7" s="1"/>
  <c r="I270" i="7"/>
  <c r="G273" i="7"/>
  <c r="G274" i="7" l="1"/>
  <c r="H270" i="7"/>
  <c r="F270" i="7" s="1"/>
  <c r="I271" i="7"/>
  <c r="H271" i="7" l="1"/>
  <c r="F271" i="7" s="1"/>
  <c r="I272" i="7"/>
  <c r="G275" i="7"/>
  <c r="G276" i="7" l="1"/>
  <c r="H272" i="7"/>
  <c r="F272" i="7" s="1"/>
  <c r="I273" i="7"/>
  <c r="H273" i="7" l="1"/>
  <c r="F273" i="7" s="1"/>
  <c r="I274" i="7"/>
  <c r="G277" i="7"/>
  <c r="G278" i="7" l="1"/>
  <c r="H274" i="7"/>
  <c r="F274" i="7" s="1"/>
  <c r="I275" i="7"/>
  <c r="H275" i="7" l="1"/>
  <c r="F275" i="7" s="1"/>
  <c r="I276" i="7"/>
  <c r="G279" i="7"/>
  <c r="G280" i="7" l="1"/>
  <c r="H276" i="7"/>
  <c r="F276" i="7" s="1"/>
  <c r="I277" i="7"/>
  <c r="H277" i="7" l="1"/>
  <c r="F277" i="7" s="1"/>
  <c r="I278" i="7"/>
  <c r="G281" i="7"/>
  <c r="G282" i="7" l="1"/>
  <c r="H278" i="7"/>
  <c r="F278" i="7" s="1"/>
  <c r="I279" i="7"/>
  <c r="H279" i="7" l="1"/>
  <c r="F279" i="7" s="1"/>
  <c r="I280" i="7"/>
  <c r="G283" i="7"/>
  <c r="G284" i="7" l="1"/>
  <c r="H280" i="7"/>
  <c r="F280" i="7" s="1"/>
  <c r="I281" i="7"/>
  <c r="H281" i="7" l="1"/>
  <c r="F281" i="7" s="1"/>
  <c r="I282" i="7"/>
  <c r="G285" i="7"/>
  <c r="G286" i="7" l="1"/>
  <c r="H282" i="7"/>
  <c r="F282" i="7" s="1"/>
  <c r="I283" i="7"/>
  <c r="G287" i="7" l="1"/>
  <c r="H283" i="7"/>
  <c r="F283" i="7" s="1"/>
  <c r="I284" i="7"/>
  <c r="G288" i="7" l="1"/>
  <c r="H284" i="7"/>
  <c r="F284" i="7" s="1"/>
  <c r="I285" i="7"/>
  <c r="G289" i="7" l="1"/>
  <c r="H285" i="7"/>
  <c r="F285" i="7" s="1"/>
  <c r="I286" i="7"/>
  <c r="H286" i="7" l="1"/>
  <c r="F286" i="7" s="1"/>
  <c r="I287" i="7"/>
  <c r="G290" i="7"/>
  <c r="G291" i="7" l="1"/>
  <c r="H287" i="7"/>
  <c r="F287" i="7" s="1"/>
  <c r="I288" i="7"/>
  <c r="H288" i="7" l="1"/>
  <c r="F288" i="7" s="1"/>
  <c r="I289" i="7"/>
  <c r="G292" i="7"/>
  <c r="H289" i="7" l="1"/>
  <c r="F289" i="7" s="1"/>
  <c r="I290" i="7"/>
  <c r="G293" i="7"/>
  <c r="G294" i="7" l="1"/>
  <c r="H290" i="7"/>
  <c r="F290" i="7" s="1"/>
  <c r="I291" i="7"/>
  <c r="H291" i="7" l="1"/>
  <c r="F291" i="7" s="1"/>
  <c r="I292" i="7"/>
  <c r="G295" i="7"/>
  <c r="G296" i="7" l="1"/>
  <c r="H292" i="7"/>
  <c r="F292" i="7" s="1"/>
  <c r="I293" i="7"/>
  <c r="H293" i="7" l="1"/>
  <c r="F293" i="7" s="1"/>
  <c r="I294" i="7"/>
  <c r="G297" i="7"/>
  <c r="G298" i="7" l="1"/>
  <c r="H294" i="7"/>
  <c r="F294" i="7" s="1"/>
  <c r="I295" i="7"/>
  <c r="H295" i="7" l="1"/>
  <c r="F295" i="7" s="1"/>
  <c r="I296" i="7"/>
  <c r="G299" i="7"/>
  <c r="G300" i="7" l="1"/>
  <c r="H296" i="7"/>
  <c r="F296" i="7" s="1"/>
  <c r="I297" i="7"/>
  <c r="H297" i="7" l="1"/>
  <c r="F297" i="7" s="1"/>
  <c r="I298" i="7"/>
  <c r="G301" i="7"/>
  <c r="G302" i="7" l="1"/>
  <c r="H298" i="7"/>
  <c r="F298" i="7" s="1"/>
  <c r="I299" i="7"/>
  <c r="H299" i="7" l="1"/>
  <c r="F299" i="7" s="1"/>
  <c r="I300" i="7"/>
  <c r="G303" i="7"/>
  <c r="H300" i="7" l="1"/>
  <c r="F300" i="7" s="1"/>
  <c r="I301" i="7"/>
  <c r="G304" i="7"/>
  <c r="H301" i="7" l="1"/>
  <c r="F301" i="7" s="1"/>
  <c r="I302" i="7"/>
  <c r="G305" i="7"/>
  <c r="G306" i="7" l="1"/>
  <c r="H302" i="7"/>
  <c r="F302" i="7" s="1"/>
  <c r="I303" i="7"/>
  <c r="H303" i="7" l="1"/>
  <c r="F303" i="7" s="1"/>
  <c r="I304" i="7"/>
  <c r="G307" i="7"/>
  <c r="H304" i="7" l="1"/>
  <c r="F304" i="7" s="1"/>
  <c r="I305" i="7"/>
  <c r="G308" i="7"/>
  <c r="H305" i="7" l="1"/>
  <c r="F305" i="7" s="1"/>
  <c r="I306" i="7"/>
  <c r="G309" i="7"/>
  <c r="H306" i="7" l="1"/>
  <c r="F306" i="7" s="1"/>
  <c r="I307" i="7"/>
  <c r="G310" i="7"/>
  <c r="H307" i="7" l="1"/>
  <c r="F307" i="7" s="1"/>
  <c r="I308" i="7"/>
  <c r="G311" i="7"/>
  <c r="G312" i="7" l="1"/>
  <c r="H308" i="7"/>
  <c r="F308" i="7" s="1"/>
  <c r="I309" i="7"/>
  <c r="H309" i="7" l="1"/>
  <c r="F309" i="7" s="1"/>
  <c r="I310" i="7"/>
  <c r="G313" i="7"/>
  <c r="G314" i="7" l="1"/>
  <c r="H310" i="7"/>
  <c r="F310" i="7" s="1"/>
  <c r="I311" i="7"/>
  <c r="G315" i="7" l="1"/>
  <c r="H311" i="7"/>
  <c r="F311" i="7" s="1"/>
  <c r="I312" i="7"/>
  <c r="H312" i="7" l="1"/>
  <c r="F312" i="7" s="1"/>
  <c r="I313" i="7"/>
  <c r="G316" i="7"/>
  <c r="G317" i="7" l="1"/>
  <c r="H313" i="7"/>
  <c r="F313" i="7" s="1"/>
  <c r="I314" i="7"/>
  <c r="H314" i="7" l="1"/>
  <c r="F314" i="7" s="1"/>
  <c r="I315" i="7"/>
  <c r="G318" i="7"/>
  <c r="G319" i="7" l="1"/>
  <c r="H315" i="7"/>
  <c r="F315" i="7" s="1"/>
  <c r="I316" i="7"/>
  <c r="G320" i="7" l="1"/>
  <c r="H316" i="7"/>
  <c r="F316" i="7" s="1"/>
  <c r="I317" i="7"/>
  <c r="H317" i="7" l="1"/>
  <c r="F317" i="7" s="1"/>
  <c r="I318" i="7"/>
  <c r="G321" i="7"/>
  <c r="G322" i="7" l="1"/>
  <c r="H318" i="7"/>
  <c r="F318" i="7" s="1"/>
  <c r="I319" i="7"/>
  <c r="H319" i="7" l="1"/>
  <c r="F319" i="7" s="1"/>
  <c r="I320" i="7"/>
  <c r="G323" i="7"/>
  <c r="G324" i="7" l="1"/>
  <c r="H320" i="7"/>
  <c r="F320" i="7" s="1"/>
  <c r="I321" i="7"/>
  <c r="H321" i="7" l="1"/>
  <c r="F321" i="7" s="1"/>
  <c r="I322" i="7"/>
  <c r="G325" i="7"/>
  <c r="H322" i="7" l="1"/>
  <c r="F322" i="7" s="1"/>
  <c r="I323" i="7"/>
  <c r="G326" i="7"/>
  <c r="H323" i="7" l="1"/>
  <c r="F323" i="7" s="1"/>
  <c r="I324" i="7"/>
  <c r="G327" i="7"/>
  <c r="G328" i="7" l="1"/>
  <c r="H324" i="7"/>
  <c r="F324" i="7" s="1"/>
  <c r="I325" i="7"/>
  <c r="G329" i="7" l="1"/>
  <c r="H325" i="7"/>
  <c r="F325" i="7" s="1"/>
  <c r="I326" i="7"/>
  <c r="G330" i="7" l="1"/>
  <c r="H326" i="7"/>
  <c r="F326" i="7" s="1"/>
  <c r="I327" i="7"/>
  <c r="H327" i="7" l="1"/>
  <c r="F327" i="7" s="1"/>
  <c r="I328" i="7"/>
  <c r="G331" i="7"/>
  <c r="G332" i="7" l="1"/>
  <c r="H328" i="7"/>
  <c r="F328" i="7" s="1"/>
  <c r="I329" i="7"/>
  <c r="H329" i="7" l="1"/>
  <c r="F329" i="7" s="1"/>
  <c r="I330" i="7"/>
  <c r="G333" i="7"/>
  <c r="G334" i="7" l="1"/>
  <c r="H330" i="7"/>
  <c r="F330" i="7" s="1"/>
  <c r="I331" i="7"/>
  <c r="H331" i="7" l="1"/>
  <c r="F331" i="7" s="1"/>
  <c r="I332" i="7"/>
  <c r="G335" i="7"/>
  <c r="H332" i="7" l="1"/>
  <c r="F332" i="7" s="1"/>
  <c r="I333" i="7"/>
  <c r="G336" i="7"/>
  <c r="G337" i="7" l="1"/>
  <c r="H333" i="7"/>
  <c r="F333" i="7" s="1"/>
  <c r="I334" i="7"/>
  <c r="G338" i="7" l="1"/>
  <c r="H334" i="7"/>
  <c r="F334" i="7" s="1"/>
  <c r="I335" i="7"/>
  <c r="H335" i="7" l="1"/>
  <c r="F335" i="7" s="1"/>
  <c r="I336" i="7"/>
  <c r="G339" i="7"/>
  <c r="G340" i="7" l="1"/>
  <c r="H336" i="7"/>
  <c r="F336" i="7" s="1"/>
  <c r="I337" i="7"/>
  <c r="G341" i="7" l="1"/>
  <c r="H337" i="7"/>
  <c r="F337" i="7" s="1"/>
  <c r="I338" i="7"/>
  <c r="H338" i="7" l="1"/>
  <c r="F338" i="7" s="1"/>
  <c r="I339" i="7"/>
  <c r="G342" i="7"/>
  <c r="H339" i="7" l="1"/>
  <c r="F339" i="7" s="1"/>
  <c r="I340" i="7"/>
  <c r="G343" i="7"/>
  <c r="H340" i="7" l="1"/>
  <c r="F340" i="7" s="1"/>
  <c r="I341" i="7"/>
  <c r="G344" i="7"/>
  <c r="G345" i="7" l="1"/>
  <c r="H341" i="7"/>
  <c r="F341" i="7" s="1"/>
  <c r="I342" i="7"/>
  <c r="G346" i="7" l="1"/>
  <c r="H342" i="7"/>
  <c r="F342" i="7" s="1"/>
  <c r="I343" i="7"/>
  <c r="H343" i="7" l="1"/>
  <c r="F343" i="7" s="1"/>
  <c r="I344" i="7"/>
  <c r="G347" i="7"/>
  <c r="H344" i="7" l="1"/>
  <c r="F344" i="7" s="1"/>
  <c r="I345" i="7"/>
  <c r="G348" i="7"/>
  <c r="G349" i="7" l="1"/>
  <c r="H345" i="7"/>
  <c r="F345" i="7" s="1"/>
  <c r="I346" i="7"/>
  <c r="H346" i="7" l="1"/>
  <c r="F346" i="7" s="1"/>
  <c r="I347" i="7"/>
  <c r="G350" i="7"/>
  <c r="G351" i="7" l="1"/>
  <c r="H347" i="7"/>
  <c r="F347" i="7" s="1"/>
  <c r="I348" i="7"/>
  <c r="H348" i="7" l="1"/>
  <c r="F348" i="7" s="1"/>
  <c r="I349" i="7"/>
  <c r="G352" i="7"/>
  <c r="G353" i="7" l="1"/>
  <c r="H349" i="7"/>
  <c r="F349" i="7" s="1"/>
  <c r="I350" i="7"/>
  <c r="H350" i="7" l="1"/>
  <c r="F350" i="7" s="1"/>
  <c r="I351" i="7"/>
  <c r="G354" i="7"/>
  <c r="G355" i="7" l="1"/>
  <c r="H351" i="7"/>
  <c r="F351" i="7" s="1"/>
  <c r="I352" i="7"/>
  <c r="H352" i="7" l="1"/>
  <c r="F352" i="7" s="1"/>
  <c r="I353" i="7"/>
  <c r="G356" i="7"/>
  <c r="G357" i="7" l="1"/>
  <c r="H353" i="7"/>
  <c r="F353" i="7" s="1"/>
  <c r="I354" i="7"/>
  <c r="H354" i="7" l="1"/>
  <c r="F354" i="7" s="1"/>
  <c r="I355" i="7"/>
  <c r="G358" i="7"/>
  <c r="G359" i="7" l="1"/>
  <c r="H355" i="7"/>
  <c r="F355" i="7" s="1"/>
  <c r="I356" i="7"/>
  <c r="H356" i="7" l="1"/>
  <c r="F356" i="7" s="1"/>
  <c r="I357" i="7"/>
  <c r="G360" i="7"/>
  <c r="G361" i="7" l="1"/>
  <c r="H357" i="7"/>
  <c r="F357" i="7" s="1"/>
  <c r="I358" i="7"/>
  <c r="H358" i="7" l="1"/>
  <c r="F358" i="7" s="1"/>
  <c r="I359" i="7"/>
  <c r="G362" i="7"/>
  <c r="G363" i="7" l="1"/>
  <c r="H359" i="7"/>
  <c r="F359" i="7" s="1"/>
  <c r="I360" i="7"/>
  <c r="H360" i="7" l="1"/>
  <c r="F360" i="7" s="1"/>
  <c r="I361" i="7"/>
  <c r="G364" i="7"/>
  <c r="G365" i="7" l="1"/>
  <c r="H361" i="7"/>
  <c r="F361" i="7" s="1"/>
  <c r="I362" i="7"/>
  <c r="G366" i="7" l="1"/>
  <c r="H362" i="7"/>
  <c r="F362" i="7" s="1"/>
  <c r="I363" i="7"/>
  <c r="H363" i="7" l="1"/>
  <c r="F363" i="7" s="1"/>
  <c r="I364" i="7"/>
  <c r="G367" i="7"/>
  <c r="G368" i="7" l="1"/>
  <c r="H364" i="7"/>
  <c r="F364" i="7" s="1"/>
  <c r="I365" i="7"/>
  <c r="H365" i="7" l="1"/>
  <c r="F365" i="7" s="1"/>
  <c r="I366" i="7"/>
  <c r="G369" i="7"/>
  <c r="G370" i="7" l="1"/>
  <c r="H366" i="7"/>
  <c r="F366" i="7" s="1"/>
  <c r="I367" i="7"/>
  <c r="H367" i="7" l="1"/>
  <c r="F367" i="7" s="1"/>
  <c r="I368" i="7"/>
  <c r="G371" i="7"/>
  <c r="G372" i="7" l="1"/>
  <c r="H368" i="7"/>
  <c r="F368" i="7" s="1"/>
  <c r="I369" i="7"/>
  <c r="H369" i="7" l="1"/>
  <c r="F369" i="7" s="1"/>
  <c r="I370" i="7"/>
  <c r="G373" i="7"/>
  <c r="G374" i="7" l="1"/>
  <c r="H370" i="7"/>
  <c r="F370" i="7" s="1"/>
  <c r="I371" i="7"/>
  <c r="H371" i="7" l="1"/>
  <c r="F371" i="7" s="1"/>
  <c r="I372" i="7"/>
  <c r="G375" i="7"/>
  <c r="G376" i="7" l="1"/>
  <c r="H372" i="7"/>
  <c r="F372" i="7" s="1"/>
  <c r="I373" i="7"/>
  <c r="H373" i="7" l="1"/>
  <c r="F373" i="7" s="1"/>
  <c r="I374" i="7"/>
  <c r="G377" i="7"/>
  <c r="G378" i="7" l="1"/>
  <c r="H374" i="7"/>
  <c r="F374" i="7" s="1"/>
  <c r="I375" i="7"/>
  <c r="H375" i="7" l="1"/>
  <c r="F375" i="7" s="1"/>
  <c r="I376" i="7"/>
  <c r="G379" i="7"/>
  <c r="G380" i="7" l="1"/>
  <c r="H376" i="7"/>
  <c r="F376" i="7" s="1"/>
  <c r="I377" i="7"/>
  <c r="H377" i="7" l="1"/>
  <c r="F377" i="7" s="1"/>
  <c r="I378" i="7"/>
  <c r="G381" i="7"/>
  <c r="H378" i="7" l="1"/>
  <c r="F378" i="7" s="1"/>
  <c r="I379" i="7"/>
  <c r="G382" i="7"/>
  <c r="G383" i="7" l="1"/>
  <c r="H379" i="7"/>
  <c r="F379" i="7" s="1"/>
  <c r="I380" i="7"/>
  <c r="H380" i="7" l="1"/>
  <c r="F380" i="7" s="1"/>
  <c r="I381" i="7"/>
  <c r="G384" i="7"/>
  <c r="G385" i="7" l="1"/>
  <c r="H381" i="7"/>
  <c r="F381" i="7" s="1"/>
  <c r="I382" i="7"/>
  <c r="H382" i="7" l="1"/>
  <c r="F382" i="7" s="1"/>
  <c r="I383" i="7"/>
  <c r="G386" i="7"/>
  <c r="G387" i="7" l="1"/>
  <c r="H383" i="7"/>
  <c r="F383" i="7" s="1"/>
  <c r="I384" i="7"/>
  <c r="G388" i="7" l="1"/>
  <c r="H384" i="7"/>
  <c r="F384" i="7" s="1"/>
  <c r="I385" i="7"/>
  <c r="H385" i="7" l="1"/>
  <c r="F385" i="7" s="1"/>
  <c r="I386" i="7"/>
  <c r="G389" i="7"/>
  <c r="G390" i="7" l="1"/>
  <c r="H386" i="7"/>
  <c r="F386" i="7" s="1"/>
  <c r="I387" i="7"/>
  <c r="G391" i="7" l="1"/>
  <c r="H387" i="7"/>
  <c r="F387" i="7" s="1"/>
  <c r="I388" i="7"/>
  <c r="H388" i="7" l="1"/>
  <c r="F388" i="7" s="1"/>
  <c r="I389" i="7"/>
  <c r="G392" i="7"/>
  <c r="H389" i="7" l="1"/>
  <c r="F389" i="7" s="1"/>
  <c r="I390" i="7"/>
  <c r="G393" i="7"/>
  <c r="H390" i="7" l="1"/>
  <c r="F390" i="7" s="1"/>
  <c r="I391" i="7"/>
  <c r="G394" i="7"/>
  <c r="H391" i="7" l="1"/>
  <c r="F391" i="7" s="1"/>
  <c r="I392" i="7"/>
  <c r="G395" i="7"/>
  <c r="G396" i="7" l="1"/>
  <c r="H392" i="7"/>
  <c r="F392" i="7" s="1"/>
  <c r="I393" i="7"/>
  <c r="H393" i="7" l="1"/>
  <c r="F393" i="7" s="1"/>
  <c r="I394" i="7"/>
  <c r="G397" i="7"/>
  <c r="G398" i="7" l="1"/>
  <c r="H394" i="7"/>
  <c r="F394" i="7" s="1"/>
  <c r="I395" i="7"/>
  <c r="H395" i="7" l="1"/>
  <c r="F395" i="7" s="1"/>
  <c r="I396" i="7"/>
  <c r="G399" i="7"/>
  <c r="G400" i="7" l="1"/>
  <c r="H396" i="7"/>
  <c r="F396" i="7" s="1"/>
  <c r="I397" i="7"/>
  <c r="H397" i="7" l="1"/>
  <c r="F397" i="7" s="1"/>
  <c r="I398" i="7"/>
  <c r="G401" i="7"/>
  <c r="H398" i="7" l="1"/>
  <c r="F398" i="7" s="1"/>
  <c r="I399" i="7"/>
  <c r="G402" i="7"/>
  <c r="G403" i="7" l="1"/>
  <c r="H399" i="7"/>
  <c r="F399" i="7" s="1"/>
  <c r="I400" i="7"/>
  <c r="H400" i="7" l="1"/>
  <c r="F400" i="7" s="1"/>
  <c r="I401" i="7"/>
  <c r="G404" i="7"/>
  <c r="H401" i="7" l="1"/>
  <c r="F401" i="7" s="1"/>
  <c r="I402" i="7"/>
  <c r="G405" i="7"/>
  <c r="H402" i="7" l="1"/>
  <c r="F402" i="7" s="1"/>
  <c r="I403" i="7"/>
  <c r="G406" i="7"/>
  <c r="H403" i="7" l="1"/>
  <c r="F403" i="7" s="1"/>
  <c r="I404" i="7"/>
  <c r="G407" i="7"/>
  <c r="G408" i="7" l="1"/>
  <c r="H404" i="7"/>
  <c r="F404" i="7" s="1"/>
  <c r="I405" i="7"/>
  <c r="H405" i="7" l="1"/>
  <c r="F405" i="7" s="1"/>
  <c r="I406" i="7"/>
  <c r="G409" i="7"/>
  <c r="G410" i="7" l="1"/>
  <c r="H406" i="7"/>
  <c r="F406" i="7" s="1"/>
  <c r="I407" i="7"/>
  <c r="G411" i="7" l="1"/>
  <c r="H407" i="7"/>
  <c r="F407" i="7" s="1"/>
  <c r="I408" i="7"/>
  <c r="H408" i="7" l="1"/>
  <c r="F408" i="7" s="1"/>
  <c r="I409" i="7"/>
  <c r="G412" i="7"/>
  <c r="G413" i="7" l="1"/>
  <c r="H409" i="7"/>
  <c r="F409" i="7" s="1"/>
  <c r="I410" i="7"/>
  <c r="H410" i="7" l="1"/>
  <c r="F410" i="7" s="1"/>
  <c r="I411" i="7"/>
  <c r="G414" i="7"/>
  <c r="G415" i="7" l="1"/>
  <c r="H411" i="7"/>
  <c r="F411" i="7" s="1"/>
  <c r="I412" i="7"/>
  <c r="H412" i="7" l="1"/>
  <c r="F412" i="7" s="1"/>
  <c r="I413" i="7"/>
  <c r="G416" i="7"/>
  <c r="G417" i="7" l="1"/>
  <c r="H413" i="7"/>
  <c r="F413" i="7" s="1"/>
  <c r="I414" i="7"/>
  <c r="H414" i="7" l="1"/>
  <c r="F414" i="7" s="1"/>
  <c r="I415" i="7"/>
  <c r="G418" i="7"/>
  <c r="G419" i="7" l="1"/>
  <c r="H415" i="7"/>
  <c r="F415" i="7" s="1"/>
  <c r="I416" i="7"/>
  <c r="H416" i="7" l="1"/>
  <c r="F416" i="7" s="1"/>
  <c r="I417" i="7"/>
  <c r="G420" i="7"/>
  <c r="G421" i="7" l="1"/>
  <c r="H417" i="7"/>
  <c r="F417" i="7" s="1"/>
  <c r="I418" i="7"/>
  <c r="G422" i="7" l="1"/>
  <c r="H418" i="7"/>
  <c r="F418" i="7" s="1"/>
  <c r="I419" i="7"/>
  <c r="H419" i="7" l="1"/>
  <c r="F419" i="7" s="1"/>
  <c r="I420" i="7"/>
  <c r="G423" i="7"/>
  <c r="G424" i="7" l="1"/>
  <c r="H420" i="7"/>
  <c r="F420" i="7" s="1"/>
  <c r="I421" i="7"/>
  <c r="H421" i="7" l="1"/>
  <c r="F421" i="7" s="1"/>
  <c r="I422" i="7"/>
  <c r="G425" i="7"/>
  <c r="G426" i="7" l="1"/>
  <c r="H422" i="7"/>
  <c r="F422" i="7" s="1"/>
  <c r="I423" i="7"/>
  <c r="H423" i="7" l="1"/>
  <c r="F423" i="7" s="1"/>
  <c r="I424" i="7"/>
  <c r="G427" i="7"/>
  <c r="G428" i="7" l="1"/>
  <c r="H424" i="7"/>
  <c r="F424" i="7" s="1"/>
  <c r="I425" i="7"/>
  <c r="H425" i="7" l="1"/>
  <c r="F425" i="7" s="1"/>
  <c r="I426" i="7"/>
  <c r="G429" i="7"/>
  <c r="G430" i="7" l="1"/>
  <c r="H426" i="7"/>
  <c r="F426" i="7" s="1"/>
  <c r="I427" i="7"/>
  <c r="G431" i="7" l="1"/>
  <c r="H427" i="7"/>
  <c r="F427" i="7" s="1"/>
  <c r="I428" i="7"/>
  <c r="H428" i="7" l="1"/>
  <c r="F428" i="7" s="1"/>
  <c r="I429" i="7"/>
  <c r="G432" i="7"/>
  <c r="H429" i="7" l="1"/>
  <c r="F429" i="7" s="1"/>
  <c r="I430" i="7"/>
  <c r="G433" i="7"/>
  <c r="H430" i="7" l="1"/>
  <c r="F430" i="7" s="1"/>
  <c r="I431" i="7"/>
  <c r="G434" i="7"/>
  <c r="G435" i="7" l="1"/>
  <c r="H431" i="7"/>
  <c r="F431" i="7" s="1"/>
  <c r="I432" i="7"/>
  <c r="H432" i="7" l="1"/>
  <c r="F432" i="7" s="1"/>
  <c r="I433" i="7"/>
  <c r="G436" i="7"/>
  <c r="G437" i="7" l="1"/>
  <c r="H433" i="7"/>
  <c r="F433" i="7" s="1"/>
  <c r="I434" i="7"/>
  <c r="H434" i="7" l="1"/>
  <c r="F434" i="7" s="1"/>
  <c r="I435" i="7"/>
  <c r="G438" i="7"/>
  <c r="H435" i="7" l="1"/>
  <c r="F435" i="7" s="1"/>
  <c r="I436" i="7"/>
  <c r="G439" i="7"/>
  <c r="G440" i="7" l="1"/>
  <c r="H436" i="7"/>
  <c r="F436" i="7" s="1"/>
  <c r="I437" i="7"/>
  <c r="H437" i="7" l="1"/>
  <c r="F437" i="7" s="1"/>
  <c r="I438" i="7"/>
  <c r="G441" i="7"/>
  <c r="G442" i="7" l="1"/>
  <c r="H438" i="7"/>
  <c r="F438" i="7" s="1"/>
  <c r="I439" i="7"/>
  <c r="H439" i="7" l="1"/>
  <c r="F439" i="7" s="1"/>
  <c r="I440" i="7"/>
  <c r="G443" i="7"/>
  <c r="G444" i="7" l="1"/>
  <c r="I441" i="7"/>
  <c r="H440" i="7"/>
  <c r="F440" i="7" s="1"/>
  <c r="I442" i="7" l="1"/>
  <c r="H441" i="7"/>
  <c r="F441" i="7" s="1"/>
  <c r="G445" i="7"/>
  <c r="G446" i="7" l="1"/>
  <c r="H442" i="7"/>
  <c r="F442" i="7" s="1"/>
  <c r="I443" i="7"/>
  <c r="H443" i="7" l="1"/>
  <c r="F443" i="7" s="1"/>
  <c r="I444" i="7"/>
  <c r="G447" i="7"/>
  <c r="G448" i="7" l="1"/>
  <c r="H444" i="7"/>
  <c r="F444" i="7" s="1"/>
  <c r="I445" i="7"/>
  <c r="H445" i="7" l="1"/>
  <c r="F445" i="7" s="1"/>
  <c r="I446" i="7"/>
  <c r="G449" i="7"/>
  <c r="H446" i="7" l="1"/>
  <c r="F446" i="7" s="1"/>
  <c r="I447" i="7"/>
  <c r="G450" i="7"/>
  <c r="H447" i="7" l="1"/>
  <c r="F447" i="7" s="1"/>
  <c r="I448" i="7"/>
  <c r="G451" i="7"/>
  <c r="H448" i="7" l="1"/>
  <c r="F448" i="7" s="1"/>
  <c r="I449" i="7"/>
  <c r="G452" i="7"/>
  <c r="H449" i="7" l="1"/>
  <c r="F449" i="7" s="1"/>
  <c r="I450" i="7"/>
  <c r="G453" i="7"/>
  <c r="H450" i="7" l="1"/>
  <c r="F450" i="7" s="1"/>
  <c r="I451" i="7"/>
  <c r="G454" i="7"/>
  <c r="G455" i="7" l="1"/>
  <c r="H451" i="7"/>
  <c r="F451" i="7" s="1"/>
  <c r="I452" i="7"/>
  <c r="G456" i="7" l="1"/>
  <c r="H452" i="7"/>
  <c r="F452" i="7" s="1"/>
  <c r="I453" i="7"/>
  <c r="H453" i="7" l="1"/>
  <c r="F453" i="7" s="1"/>
  <c r="I454" i="7"/>
  <c r="G457" i="7"/>
  <c r="G458" i="7" l="1"/>
  <c r="H454" i="7"/>
  <c r="F454" i="7" s="1"/>
  <c r="I455" i="7"/>
  <c r="H455" i="7" l="1"/>
  <c r="F455" i="7" s="1"/>
  <c r="I456" i="7"/>
  <c r="G459" i="7"/>
  <c r="G460" i="7" l="1"/>
  <c r="H456" i="7"/>
  <c r="F456" i="7" s="1"/>
  <c r="I457" i="7"/>
  <c r="H457" i="7" l="1"/>
  <c r="F457" i="7" s="1"/>
  <c r="I458" i="7"/>
  <c r="G461" i="7"/>
  <c r="H458" i="7" l="1"/>
  <c r="F458" i="7" s="1"/>
  <c r="I459" i="7"/>
  <c r="G462" i="7"/>
  <c r="G463" i="7" l="1"/>
  <c r="H459" i="7"/>
  <c r="F459" i="7" s="1"/>
  <c r="I460" i="7"/>
  <c r="H460" i="7" l="1"/>
  <c r="F460" i="7" s="1"/>
  <c r="I461" i="7"/>
  <c r="G464" i="7"/>
  <c r="G465" i="7" l="1"/>
  <c r="H461" i="7"/>
  <c r="F461" i="7" s="1"/>
  <c r="I462" i="7"/>
  <c r="H462" i="7" l="1"/>
  <c r="F462" i="7" s="1"/>
  <c r="I463" i="7"/>
  <c r="G466" i="7"/>
  <c r="H463" i="7" l="1"/>
  <c r="F463" i="7" s="1"/>
  <c r="I464" i="7"/>
  <c r="G467" i="7"/>
  <c r="G468" i="7" l="1"/>
  <c r="H464" i="7"/>
  <c r="F464" i="7" s="1"/>
  <c r="I465" i="7"/>
  <c r="G469" i="7" l="1"/>
  <c r="H465" i="7"/>
  <c r="F465" i="7" s="1"/>
  <c r="I466" i="7"/>
  <c r="H466" i="7" l="1"/>
  <c r="F466" i="7" s="1"/>
  <c r="I467" i="7"/>
  <c r="G470" i="7"/>
  <c r="G471" i="7" l="1"/>
  <c r="H467" i="7"/>
  <c r="F467" i="7" s="1"/>
  <c r="I468" i="7"/>
  <c r="H468" i="7" l="1"/>
  <c r="F468" i="7" s="1"/>
  <c r="I469" i="7"/>
  <c r="G472" i="7"/>
  <c r="H469" i="7" l="1"/>
  <c r="F469" i="7" s="1"/>
  <c r="I470" i="7"/>
  <c r="G473" i="7"/>
  <c r="H470" i="7" l="1"/>
  <c r="F470" i="7" s="1"/>
  <c r="I471" i="7"/>
  <c r="G474" i="7"/>
  <c r="G475" i="7" l="1"/>
  <c r="H471" i="7"/>
  <c r="F471" i="7" s="1"/>
  <c r="I472" i="7"/>
  <c r="G476" i="7" l="1"/>
  <c r="H472" i="7"/>
  <c r="F472" i="7" s="1"/>
  <c r="I473" i="7"/>
  <c r="G477" i="7" l="1"/>
  <c r="H473" i="7"/>
  <c r="F473" i="7" s="1"/>
  <c r="I474" i="7"/>
  <c r="H474" i="7" l="1"/>
  <c r="F474" i="7" s="1"/>
  <c r="I475" i="7"/>
  <c r="G478" i="7"/>
  <c r="H475" i="7" l="1"/>
  <c r="F475" i="7" s="1"/>
  <c r="I476" i="7"/>
  <c r="G479" i="7"/>
  <c r="H476" i="7" l="1"/>
  <c r="F476" i="7" s="1"/>
  <c r="I477" i="7"/>
  <c r="G480" i="7"/>
  <c r="G481" i="7" l="1"/>
  <c r="H477" i="7"/>
  <c r="F477" i="7" s="1"/>
  <c r="I478" i="7"/>
  <c r="H478" i="7" l="1"/>
  <c r="F478" i="7" s="1"/>
  <c r="I479" i="7"/>
  <c r="G482" i="7"/>
  <c r="H479" i="7" l="1"/>
  <c r="F479" i="7" s="1"/>
  <c r="I480" i="7"/>
  <c r="G483" i="7"/>
  <c r="G484" i="7" l="1"/>
  <c r="H480" i="7"/>
  <c r="F480" i="7" s="1"/>
  <c r="I481" i="7"/>
  <c r="H481" i="7" l="1"/>
  <c r="F481" i="7" s="1"/>
  <c r="I482" i="7"/>
  <c r="G485" i="7"/>
  <c r="G486" i="7" l="1"/>
  <c r="H482" i="7"/>
  <c r="F482" i="7" s="1"/>
  <c r="I483" i="7"/>
  <c r="G487" i="7" l="1"/>
  <c r="H483" i="7"/>
  <c r="F483" i="7" s="1"/>
  <c r="I484" i="7"/>
  <c r="H484" i="7" l="1"/>
  <c r="F484" i="7" s="1"/>
  <c r="I485" i="7"/>
  <c r="G488" i="7"/>
  <c r="G489" i="7" l="1"/>
  <c r="H485" i="7"/>
  <c r="F485" i="7" s="1"/>
  <c r="I486" i="7"/>
  <c r="H486" i="7" l="1"/>
  <c r="F486" i="7" s="1"/>
  <c r="I487" i="7"/>
  <c r="G490" i="7"/>
  <c r="G491" i="7" l="1"/>
  <c r="H487" i="7"/>
  <c r="F487" i="7" s="1"/>
  <c r="I488" i="7"/>
  <c r="H488" i="7" l="1"/>
  <c r="F488" i="7" s="1"/>
  <c r="I489" i="7"/>
  <c r="G492" i="7"/>
  <c r="G493" i="7" l="1"/>
  <c r="H489" i="7"/>
  <c r="F489" i="7" s="1"/>
  <c r="I490" i="7"/>
  <c r="H490" i="7" l="1"/>
  <c r="F490" i="7" s="1"/>
  <c r="I491" i="7"/>
  <c r="G494" i="7"/>
  <c r="G495" i="7" l="1"/>
  <c r="H491" i="7"/>
  <c r="F491" i="7" s="1"/>
  <c r="I492" i="7"/>
  <c r="H492" i="7" l="1"/>
  <c r="F492" i="7" s="1"/>
  <c r="I493" i="7"/>
  <c r="G496" i="7"/>
  <c r="G497" i="7" l="1"/>
  <c r="H493" i="7"/>
  <c r="F493" i="7" s="1"/>
  <c r="I494" i="7"/>
  <c r="G498" i="7" l="1"/>
  <c r="H494" i="7"/>
  <c r="F494" i="7" s="1"/>
  <c r="I495" i="7"/>
  <c r="H495" i="7" l="1"/>
  <c r="F495" i="7" s="1"/>
  <c r="I496" i="7"/>
  <c r="G499" i="7"/>
  <c r="G500" i="7" l="1"/>
  <c r="H496" i="7"/>
  <c r="F496" i="7" s="1"/>
  <c r="I497" i="7"/>
  <c r="H497" i="7" l="1"/>
  <c r="F497" i="7" s="1"/>
  <c r="I498" i="7"/>
  <c r="G501" i="7"/>
  <c r="G502" i="7" l="1"/>
  <c r="H498" i="7"/>
  <c r="F498" i="7" s="1"/>
  <c r="I499" i="7"/>
  <c r="G503" i="7" l="1"/>
  <c r="H499" i="7"/>
  <c r="F499" i="7" s="1"/>
  <c r="I500" i="7"/>
  <c r="H500" i="7" l="1"/>
  <c r="F500" i="7" s="1"/>
  <c r="I501" i="7"/>
  <c r="G504" i="7"/>
  <c r="G505" i="7" l="1"/>
  <c r="H501" i="7"/>
  <c r="F501" i="7" s="1"/>
  <c r="I502" i="7"/>
  <c r="H502" i="7" l="1"/>
  <c r="F502" i="7" s="1"/>
  <c r="I503" i="7"/>
  <c r="G506" i="7"/>
  <c r="G507" i="7" l="1"/>
  <c r="H503" i="7"/>
  <c r="F503" i="7" s="1"/>
  <c r="I504" i="7"/>
  <c r="G508" i="7" l="1"/>
  <c r="H504" i="7"/>
  <c r="F504" i="7" s="1"/>
  <c r="I505" i="7"/>
  <c r="H505" i="7" l="1"/>
  <c r="F505" i="7" s="1"/>
  <c r="I506" i="7"/>
  <c r="G509" i="7"/>
  <c r="H506" i="7" l="1"/>
  <c r="F506" i="7" s="1"/>
  <c r="I507" i="7"/>
  <c r="G510" i="7"/>
  <c r="G511" i="7" l="1"/>
  <c r="H507" i="7"/>
  <c r="F507" i="7" s="1"/>
  <c r="I508" i="7"/>
  <c r="H508" i="7" l="1"/>
  <c r="F508" i="7" s="1"/>
  <c r="I509" i="7"/>
  <c r="G512" i="7"/>
  <c r="G513" i="7" l="1"/>
  <c r="H509" i="7"/>
  <c r="F509" i="7" s="1"/>
  <c r="I510" i="7"/>
  <c r="H510" i="7" l="1"/>
  <c r="F510" i="7" s="1"/>
  <c r="I511" i="7"/>
  <c r="G514" i="7"/>
  <c r="G515" i="7" l="1"/>
  <c r="H511" i="7"/>
  <c r="F511" i="7" s="1"/>
  <c r="I512" i="7"/>
  <c r="H512" i="7" l="1"/>
  <c r="F512" i="7" s="1"/>
  <c r="I513" i="7"/>
  <c r="G516" i="7"/>
  <c r="G517" i="7" l="1"/>
  <c r="H513" i="7"/>
  <c r="F513" i="7" s="1"/>
  <c r="I514" i="7"/>
  <c r="H514" i="7" l="1"/>
  <c r="F514" i="7" s="1"/>
  <c r="I515" i="7"/>
  <c r="G518" i="7"/>
  <c r="G519" i="7" l="1"/>
  <c r="H515" i="7"/>
  <c r="F515" i="7" s="1"/>
  <c r="I516" i="7"/>
  <c r="H516" i="7" l="1"/>
  <c r="F516" i="7" s="1"/>
  <c r="I517" i="7"/>
  <c r="G520" i="7"/>
  <c r="G521" i="7" l="1"/>
  <c r="H517" i="7"/>
  <c r="F517" i="7" s="1"/>
  <c r="I518" i="7"/>
  <c r="H518" i="7" l="1"/>
  <c r="F518" i="7" s="1"/>
  <c r="I519" i="7"/>
  <c r="G522" i="7"/>
  <c r="G523" i="7" l="1"/>
  <c r="H519" i="7"/>
  <c r="F519" i="7" s="1"/>
  <c r="I520" i="7"/>
  <c r="H520" i="7" l="1"/>
  <c r="F520" i="7" s="1"/>
  <c r="I521" i="7"/>
  <c r="G524" i="7"/>
  <c r="H521" i="7" l="1"/>
  <c r="F521" i="7" s="1"/>
  <c r="I522" i="7"/>
  <c r="G525" i="7"/>
  <c r="G526" i="7" l="1"/>
  <c r="H522" i="7"/>
  <c r="F522" i="7" s="1"/>
  <c r="I523" i="7"/>
  <c r="H523" i="7" l="1"/>
  <c r="F523" i="7" s="1"/>
  <c r="I524" i="7"/>
  <c r="G527" i="7"/>
  <c r="H524" i="7" l="1"/>
  <c r="F524" i="7" s="1"/>
  <c r="I525" i="7"/>
  <c r="G528" i="7"/>
  <c r="H525" i="7" l="1"/>
  <c r="F525" i="7" s="1"/>
  <c r="I526" i="7"/>
  <c r="G529" i="7"/>
  <c r="G530" i="7" l="1"/>
  <c r="H526" i="7"/>
  <c r="F526" i="7" s="1"/>
  <c r="I527" i="7"/>
  <c r="H527" i="7" l="1"/>
  <c r="F527" i="7" s="1"/>
  <c r="I528" i="7"/>
  <c r="G531" i="7"/>
  <c r="G532" i="7" l="1"/>
  <c r="H528" i="7"/>
  <c r="F528" i="7" s="1"/>
  <c r="I529" i="7"/>
  <c r="H529" i="7" l="1"/>
  <c r="F529" i="7" s="1"/>
  <c r="I530" i="7"/>
  <c r="G533" i="7"/>
  <c r="H530" i="7" l="1"/>
  <c r="F530" i="7" s="1"/>
  <c r="I531" i="7"/>
  <c r="G534" i="7"/>
  <c r="G535" i="7" l="1"/>
  <c r="H531" i="7"/>
  <c r="F531" i="7" s="1"/>
  <c r="I532" i="7"/>
  <c r="H532" i="7" l="1"/>
  <c r="F532" i="7" s="1"/>
  <c r="I533" i="7"/>
  <c r="G536" i="7"/>
  <c r="H533" i="7" l="1"/>
  <c r="F533" i="7" s="1"/>
  <c r="I534" i="7"/>
  <c r="G537" i="7"/>
  <c r="G538" i="7" l="1"/>
  <c r="H534" i="7"/>
  <c r="F534" i="7" s="1"/>
  <c r="I535" i="7"/>
  <c r="H535" i="7" l="1"/>
  <c r="F535" i="7" s="1"/>
  <c r="I536" i="7"/>
  <c r="G539" i="7"/>
  <c r="G540" i="7" l="1"/>
  <c r="H536" i="7"/>
  <c r="F536" i="7" s="1"/>
  <c r="I537" i="7"/>
  <c r="H537" i="7" l="1"/>
  <c r="F537" i="7" s="1"/>
  <c r="I538" i="7"/>
  <c r="G541" i="7"/>
  <c r="G542" i="7" l="1"/>
  <c r="H538" i="7"/>
  <c r="F538" i="7" s="1"/>
  <c r="I539" i="7"/>
  <c r="H539" i="7" l="1"/>
  <c r="F539" i="7" s="1"/>
  <c r="I540" i="7"/>
  <c r="G543" i="7"/>
  <c r="G544" i="7" l="1"/>
  <c r="H540" i="7"/>
  <c r="F540" i="7" s="1"/>
  <c r="I541" i="7"/>
  <c r="G545" i="7" l="1"/>
  <c r="H541" i="7"/>
  <c r="F541" i="7" s="1"/>
  <c r="I542" i="7"/>
  <c r="G546" i="7" l="1"/>
  <c r="H542" i="7"/>
  <c r="F542" i="7" s="1"/>
  <c r="I543" i="7"/>
  <c r="G547" i="7" l="1"/>
  <c r="H543" i="7"/>
  <c r="F543" i="7" s="1"/>
  <c r="I544" i="7"/>
  <c r="G548" i="7" l="1"/>
  <c r="H544" i="7"/>
  <c r="F544" i="7" s="1"/>
  <c r="I545" i="7"/>
  <c r="G549" i="7" l="1"/>
  <c r="H545" i="7"/>
  <c r="F545" i="7" s="1"/>
  <c r="I546" i="7"/>
  <c r="H546" i="7" l="1"/>
  <c r="F546" i="7" s="1"/>
  <c r="I547" i="7"/>
  <c r="G550" i="7"/>
  <c r="H547" i="7" l="1"/>
  <c r="F547" i="7" s="1"/>
  <c r="I548" i="7"/>
  <c r="G551" i="7"/>
  <c r="G552" i="7" l="1"/>
  <c r="H548" i="7"/>
  <c r="F548" i="7" s="1"/>
  <c r="I549" i="7"/>
  <c r="H549" i="7" l="1"/>
  <c r="F549" i="7" s="1"/>
  <c r="I550" i="7"/>
  <c r="G553" i="7"/>
  <c r="G554" i="7" l="1"/>
  <c r="H550" i="7"/>
  <c r="F550" i="7" s="1"/>
  <c r="I551" i="7"/>
  <c r="H551" i="7" l="1"/>
  <c r="F551" i="7" s="1"/>
  <c r="I552" i="7"/>
  <c r="G555" i="7"/>
  <c r="H552" i="7" l="1"/>
  <c r="F552" i="7" s="1"/>
  <c r="I553" i="7"/>
  <c r="G556" i="7"/>
  <c r="H553" i="7" l="1"/>
  <c r="F553" i="7" s="1"/>
  <c r="I554" i="7"/>
  <c r="G557" i="7"/>
  <c r="G558" i="7" l="1"/>
  <c r="H554" i="7"/>
  <c r="F554" i="7" s="1"/>
  <c r="I555" i="7"/>
  <c r="H555" i="7" l="1"/>
  <c r="F555" i="7" s="1"/>
  <c r="I556" i="7"/>
  <c r="G559" i="7"/>
  <c r="G560" i="7" l="1"/>
  <c r="H556" i="7"/>
  <c r="F556" i="7" s="1"/>
  <c r="I557" i="7"/>
  <c r="H557" i="7" l="1"/>
  <c r="F557" i="7" s="1"/>
  <c r="I558" i="7"/>
  <c r="G561" i="7"/>
  <c r="H558" i="7" l="1"/>
  <c r="F558" i="7" s="1"/>
  <c r="I559" i="7"/>
  <c r="G562" i="7"/>
  <c r="H559" i="7" l="1"/>
  <c r="F559" i="7" s="1"/>
  <c r="I560" i="7"/>
  <c r="G563" i="7"/>
  <c r="H560" i="7" l="1"/>
  <c r="F560" i="7" s="1"/>
  <c r="I561" i="7"/>
  <c r="G564" i="7"/>
  <c r="G565" i="7" l="1"/>
  <c r="H561" i="7"/>
  <c r="F561" i="7" s="1"/>
  <c r="I562" i="7"/>
  <c r="H562" i="7" l="1"/>
  <c r="F562" i="7" s="1"/>
  <c r="I563" i="7"/>
  <c r="G566" i="7"/>
  <c r="G567" i="7" l="1"/>
  <c r="H563" i="7"/>
  <c r="F563" i="7" s="1"/>
  <c r="I564" i="7"/>
  <c r="H564" i="7" l="1"/>
  <c r="F564" i="7" s="1"/>
  <c r="I565" i="7"/>
  <c r="G568" i="7"/>
  <c r="H565" i="7" l="1"/>
  <c r="F565" i="7" s="1"/>
  <c r="I566" i="7"/>
  <c r="G569" i="7"/>
  <c r="G570" i="7" l="1"/>
  <c r="H566" i="7"/>
  <c r="F566" i="7" s="1"/>
  <c r="I567" i="7"/>
  <c r="H567" i="7" l="1"/>
  <c r="F567" i="7" s="1"/>
  <c r="I568" i="7"/>
  <c r="G571" i="7"/>
  <c r="G572" i="7" l="1"/>
  <c r="H568" i="7"/>
  <c r="F568" i="7" s="1"/>
  <c r="I569" i="7"/>
  <c r="H569" i="7" l="1"/>
  <c r="F569" i="7" s="1"/>
  <c r="I570" i="7"/>
  <c r="G573" i="7"/>
  <c r="G574" i="7" l="1"/>
  <c r="H570" i="7"/>
  <c r="F570" i="7" s="1"/>
  <c r="I571" i="7"/>
  <c r="H571" i="7" l="1"/>
  <c r="F571" i="7" s="1"/>
  <c r="I572" i="7"/>
  <c r="G575" i="7"/>
  <c r="H572" i="7" l="1"/>
  <c r="F572" i="7" s="1"/>
  <c r="I573" i="7"/>
  <c r="G576" i="7"/>
  <c r="G577" i="7" l="1"/>
  <c r="H573" i="7"/>
  <c r="F573" i="7" s="1"/>
  <c r="I574" i="7"/>
  <c r="H574" i="7" l="1"/>
  <c r="F574" i="7" s="1"/>
  <c r="I575" i="7"/>
  <c r="G578" i="7"/>
  <c r="G579" i="7" l="1"/>
  <c r="H575" i="7"/>
  <c r="F575" i="7" s="1"/>
  <c r="I576" i="7"/>
  <c r="H576" i="7" l="1"/>
  <c r="F576" i="7" s="1"/>
  <c r="I577" i="7"/>
  <c r="G580" i="7"/>
  <c r="H577" i="7" l="1"/>
  <c r="F577" i="7" s="1"/>
  <c r="I578" i="7"/>
  <c r="G581" i="7"/>
  <c r="G582" i="7" l="1"/>
  <c r="H578" i="7"/>
  <c r="F578" i="7" s="1"/>
  <c r="I579" i="7"/>
  <c r="H579" i="7" l="1"/>
  <c r="F579" i="7" s="1"/>
  <c r="I580" i="7"/>
  <c r="G583" i="7"/>
  <c r="G584" i="7" l="1"/>
  <c r="H580" i="7"/>
  <c r="F580" i="7" s="1"/>
  <c r="I581" i="7"/>
  <c r="G585" i="7" l="1"/>
  <c r="H581" i="7"/>
  <c r="F581" i="7" s="1"/>
  <c r="I582" i="7"/>
  <c r="H582" i="7" l="1"/>
  <c r="F582" i="7" s="1"/>
  <c r="I583" i="7"/>
  <c r="G586" i="7"/>
  <c r="G587" i="7" l="1"/>
  <c r="H583" i="7"/>
  <c r="F583" i="7" s="1"/>
  <c r="I584" i="7"/>
  <c r="H584" i="7" l="1"/>
  <c r="F584" i="7" s="1"/>
  <c r="I585" i="7"/>
  <c r="G588" i="7"/>
  <c r="H585" i="7" l="1"/>
  <c r="F585" i="7" s="1"/>
  <c r="I586" i="7"/>
  <c r="G589" i="7"/>
  <c r="G590" i="7" l="1"/>
  <c r="H586" i="7"/>
  <c r="F586" i="7" s="1"/>
  <c r="I587" i="7"/>
  <c r="H587" i="7" l="1"/>
  <c r="F587" i="7" s="1"/>
  <c r="I588" i="7"/>
  <c r="G591" i="7"/>
  <c r="G592" i="7" l="1"/>
  <c r="H588" i="7"/>
  <c r="F588" i="7" s="1"/>
  <c r="I589" i="7"/>
  <c r="H589" i="7" l="1"/>
  <c r="F589" i="7" s="1"/>
  <c r="I590" i="7"/>
  <c r="G593" i="7"/>
  <c r="G594" i="7" l="1"/>
  <c r="H590" i="7"/>
  <c r="F590" i="7" s="1"/>
  <c r="I591" i="7"/>
  <c r="H591" i="7" l="1"/>
  <c r="F591" i="7" s="1"/>
  <c r="I592" i="7"/>
  <c r="G595" i="7"/>
  <c r="G596" i="7" l="1"/>
  <c r="H592" i="7"/>
  <c r="F592" i="7" s="1"/>
  <c r="I593" i="7"/>
  <c r="H593" i="7" l="1"/>
  <c r="F593" i="7" s="1"/>
  <c r="I594" i="7"/>
  <c r="G597" i="7"/>
  <c r="G598" i="7" l="1"/>
  <c r="H594" i="7"/>
  <c r="F594" i="7" s="1"/>
  <c r="I595" i="7"/>
  <c r="G599" i="7" l="1"/>
  <c r="H595" i="7"/>
  <c r="F595" i="7" s="1"/>
  <c r="I596" i="7"/>
  <c r="H596" i="7" l="1"/>
  <c r="F596" i="7" s="1"/>
  <c r="I597" i="7"/>
  <c r="G600" i="7"/>
  <c r="G601" i="7" l="1"/>
  <c r="H597" i="7"/>
  <c r="F597" i="7" s="1"/>
  <c r="I598" i="7"/>
  <c r="H598" i="7" l="1"/>
  <c r="F598" i="7" s="1"/>
  <c r="I599" i="7"/>
  <c r="G602" i="7"/>
  <c r="H599" i="7" l="1"/>
  <c r="F599" i="7" s="1"/>
  <c r="I600" i="7"/>
  <c r="G603" i="7"/>
  <c r="G604" i="7" l="1"/>
  <c r="H600" i="7"/>
  <c r="F600" i="7" s="1"/>
  <c r="I601" i="7"/>
  <c r="H601" i="7" l="1"/>
  <c r="F601" i="7" s="1"/>
  <c r="I602" i="7"/>
  <c r="G605" i="7"/>
  <c r="G606" i="7" l="1"/>
  <c r="H602" i="7"/>
  <c r="F602" i="7" s="1"/>
  <c r="I603" i="7"/>
  <c r="H603" i="7" l="1"/>
  <c r="F603" i="7" s="1"/>
  <c r="I604" i="7"/>
  <c r="G607" i="7"/>
  <c r="H604" i="7" l="1"/>
  <c r="F604" i="7" s="1"/>
  <c r="I605" i="7"/>
  <c r="G608" i="7"/>
  <c r="G609" i="7" l="1"/>
  <c r="H605" i="7"/>
  <c r="F605" i="7" s="1"/>
  <c r="I606" i="7"/>
  <c r="G610" i="7" l="1"/>
  <c r="H606" i="7"/>
  <c r="F606" i="7" s="1"/>
  <c r="I607" i="7"/>
  <c r="H607" i="7" l="1"/>
  <c r="F607" i="7" s="1"/>
  <c r="I608" i="7"/>
  <c r="G611" i="7"/>
  <c r="H608" i="7" l="1"/>
  <c r="F608" i="7" s="1"/>
  <c r="I609" i="7"/>
  <c r="G612" i="7"/>
  <c r="G613" i="7" l="1"/>
  <c r="H609" i="7"/>
  <c r="F609" i="7" s="1"/>
  <c r="I610" i="7"/>
  <c r="H610" i="7" l="1"/>
  <c r="F610" i="7" s="1"/>
  <c r="I611" i="7"/>
  <c r="G614" i="7"/>
  <c r="H611" i="7" l="1"/>
  <c r="F611" i="7" s="1"/>
  <c r="I612" i="7"/>
  <c r="G615" i="7"/>
  <c r="G616" i="7" l="1"/>
  <c r="H612" i="7"/>
  <c r="F612" i="7" s="1"/>
  <c r="I613" i="7"/>
  <c r="G617" i="7" l="1"/>
  <c r="H613" i="7"/>
  <c r="F613" i="7" s="1"/>
  <c r="I614" i="7"/>
  <c r="G618" i="7" l="1"/>
  <c r="H614" i="7"/>
  <c r="F614" i="7" s="1"/>
  <c r="I615" i="7"/>
  <c r="G619" i="7" l="1"/>
  <c r="H615" i="7"/>
  <c r="F615" i="7" s="1"/>
  <c r="I616" i="7"/>
  <c r="H616" i="7" l="1"/>
  <c r="F616" i="7" s="1"/>
  <c r="I617" i="7"/>
  <c r="G620" i="7"/>
  <c r="G621" i="7" l="1"/>
  <c r="H617" i="7"/>
  <c r="F617" i="7" s="1"/>
  <c r="I618" i="7"/>
  <c r="H618" i="7" l="1"/>
  <c r="F618" i="7" s="1"/>
  <c r="I619" i="7"/>
  <c r="G622" i="7"/>
  <c r="G623" i="7" l="1"/>
  <c r="H619" i="7"/>
  <c r="F619" i="7" s="1"/>
  <c r="I620" i="7"/>
  <c r="H620" i="7" l="1"/>
  <c r="F620" i="7" s="1"/>
  <c r="I621" i="7"/>
  <c r="G624" i="7"/>
  <c r="G625" i="7" l="1"/>
  <c r="H621" i="7"/>
  <c r="F621" i="7" s="1"/>
  <c r="I622" i="7"/>
  <c r="H622" i="7" l="1"/>
  <c r="F622" i="7" s="1"/>
  <c r="I623" i="7"/>
  <c r="G626" i="7"/>
  <c r="G627" i="7" l="1"/>
  <c r="H623" i="7"/>
  <c r="F623" i="7" s="1"/>
  <c r="I624" i="7"/>
  <c r="H624" i="7" l="1"/>
  <c r="F624" i="7" s="1"/>
  <c r="I625" i="7"/>
  <c r="G628" i="7"/>
  <c r="H625" i="7" l="1"/>
  <c r="F625" i="7" s="1"/>
  <c r="I626" i="7"/>
  <c r="G629" i="7"/>
  <c r="H626" i="7" l="1"/>
  <c r="F626" i="7" s="1"/>
  <c r="I627" i="7"/>
  <c r="G630" i="7"/>
  <c r="H627" i="7" l="1"/>
  <c r="F627" i="7" s="1"/>
  <c r="I628" i="7"/>
  <c r="G631" i="7"/>
  <c r="G632" i="7" l="1"/>
  <c r="H628" i="7"/>
  <c r="F628" i="7" s="1"/>
  <c r="I629" i="7"/>
  <c r="H629" i="7" l="1"/>
  <c r="F629" i="7" s="1"/>
  <c r="I630" i="7"/>
  <c r="G633" i="7"/>
  <c r="G634" i="7" l="1"/>
  <c r="H630" i="7"/>
  <c r="F630" i="7" s="1"/>
  <c r="I631" i="7"/>
  <c r="H631" i="7" l="1"/>
  <c r="F631" i="7" s="1"/>
  <c r="I632" i="7"/>
  <c r="G635" i="7"/>
  <c r="H632" i="7" l="1"/>
  <c r="F632" i="7" s="1"/>
  <c r="I633" i="7"/>
  <c r="G636" i="7"/>
  <c r="H633" i="7" l="1"/>
  <c r="F633" i="7" s="1"/>
  <c r="I634" i="7"/>
  <c r="G637" i="7"/>
  <c r="H634" i="7" l="1"/>
  <c r="F634" i="7" s="1"/>
  <c r="I635" i="7"/>
  <c r="G638" i="7"/>
  <c r="H635" i="7" l="1"/>
  <c r="F635" i="7" s="1"/>
  <c r="I636" i="7"/>
  <c r="G639" i="7"/>
  <c r="H636" i="7" l="1"/>
  <c r="F636" i="7" s="1"/>
  <c r="I637" i="7"/>
  <c r="G640" i="7"/>
  <c r="G641" i="7" l="1"/>
  <c r="H637" i="7"/>
  <c r="F637" i="7" s="1"/>
  <c r="I638" i="7"/>
  <c r="G642" i="7" l="1"/>
  <c r="H638" i="7"/>
  <c r="F638" i="7" s="1"/>
  <c r="I639" i="7"/>
  <c r="H639" i="7" l="1"/>
  <c r="F639" i="7" s="1"/>
  <c r="I640" i="7"/>
  <c r="G643" i="7"/>
  <c r="G644" i="7" l="1"/>
  <c r="H640" i="7"/>
  <c r="F640" i="7" s="1"/>
  <c r="I641" i="7"/>
  <c r="H641" i="7" l="1"/>
  <c r="F641" i="7" s="1"/>
  <c r="I642" i="7"/>
  <c r="G645" i="7"/>
  <c r="G646" i="7" l="1"/>
  <c r="H642" i="7"/>
  <c r="F642" i="7" s="1"/>
  <c r="I643" i="7"/>
  <c r="H643" i="7" l="1"/>
  <c r="F643" i="7" s="1"/>
  <c r="I644" i="7"/>
  <c r="G647" i="7"/>
  <c r="G648" i="7" l="1"/>
  <c r="H644" i="7"/>
  <c r="F644" i="7" s="1"/>
  <c r="I645" i="7"/>
  <c r="H645" i="7" l="1"/>
  <c r="F645" i="7" s="1"/>
  <c r="I646" i="7"/>
  <c r="G649" i="7"/>
  <c r="G650" i="7" l="1"/>
  <c r="H646" i="7"/>
  <c r="F646" i="7" s="1"/>
  <c r="I647" i="7"/>
  <c r="H647" i="7" l="1"/>
  <c r="F647" i="7" s="1"/>
  <c r="I648" i="7"/>
  <c r="G651" i="7"/>
  <c r="H648" i="7" l="1"/>
  <c r="F648" i="7" s="1"/>
  <c r="I649" i="7"/>
  <c r="G652" i="7"/>
  <c r="H649" i="7" l="1"/>
  <c r="F649" i="7" s="1"/>
  <c r="I650" i="7"/>
  <c r="G653" i="7"/>
  <c r="G654" i="7" l="1"/>
  <c r="H650" i="7"/>
  <c r="F650" i="7" s="1"/>
  <c r="I651" i="7"/>
  <c r="H651" i="7" l="1"/>
  <c r="F651" i="7" s="1"/>
  <c r="I652" i="7"/>
  <c r="G655" i="7"/>
  <c r="H652" i="7" l="1"/>
  <c r="F652" i="7" s="1"/>
  <c r="I653" i="7"/>
  <c r="G656" i="7"/>
  <c r="H653" i="7" l="1"/>
  <c r="F653" i="7" s="1"/>
  <c r="I654" i="7"/>
  <c r="G657" i="7"/>
  <c r="G658" i="7" l="1"/>
  <c r="H654" i="7"/>
  <c r="F654" i="7" s="1"/>
  <c r="I655" i="7"/>
  <c r="H655" i="7" l="1"/>
  <c r="F655" i="7" s="1"/>
  <c r="I656" i="7"/>
  <c r="G659" i="7"/>
  <c r="H656" i="7" l="1"/>
  <c r="F656" i="7" s="1"/>
  <c r="I657" i="7"/>
  <c r="G660" i="7"/>
  <c r="G661" i="7" l="1"/>
  <c r="H657" i="7"/>
  <c r="F657" i="7" s="1"/>
  <c r="I658" i="7"/>
  <c r="H658" i="7" l="1"/>
  <c r="F658" i="7" s="1"/>
  <c r="I659" i="7"/>
  <c r="G662" i="7"/>
  <c r="H659" i="7" l="1"/>
  <c r="F659" i="7" s="1"/>
  <c r="I660" i="7"/>
  <c r="G663" i="7"/>
  <c r="H660" i="7" l="1"/>
  <c r="F660" i="7" s="1"/>
  <c r="I661" i="7"/>
  <c r="G664" i="7"/>
  <c r="G665" i="7" l="1"/>
  <c r="H661" i="7"/>
  <c r="F661" i="7" s="1"/>
  <c r="I662" i="7"/>
  <c r="H662" i="7" l="1"/>
  <c r="F662" i="7" s="1"/>
  <c r="I663" i="7"/>
  <c r="G666" i="7"/>
  <c r="G667" i="7" l="1"/>
  <c r="H663" i="7"/>
  <c r="F663" i="7" s="1"/>
  <c r="I664" i="7"/>
  <c r="H664" i="7" l="1"/>
  <c r="F664" i="7" s="1"/>
  <c r="I665" i="7"/>
  <c r="G668" i="7"/>
  <c r="G669" i="7" l="1"/>
  <c r="I666" i="7"/>
  <c r="H665" i="7"/>
  <c r="F665" i="7" s="1"/>
  <c r="I667" i="7" l="1"/>
  <c r="H666" i="7"/>
  <c r="F666" i="7" s="1"/>
  <c r="G670" i="7"/>
  <c r="G671" i="7" l="1"/>
  <c r="H667" i="7"/>
  <c r="F667" i="7" s="1"/>
  <c r="I668" i="7"/>
  <c r="H668" i="7" l="1"/>
  <c r="F668" i="7" s="1"/>
  <c r="I669" i="7"/>
  <c r="G672" i="7"/>
  <c r="G673" i="7" l="1"/>
  <c r="H669" i="7"/>
  <c r="F669" i="7" s="1"/>
  <c r="I670" i="7"/>
  <c r="H670" i="7" l="1"/>
  <c r="F670" i="7" s="1"/>
  <c r="I671" i="7"/>
  <c r="G674" i="7"/>
  <c r="G675" i="7" l="1"/>
  <c r="H671" i="7"/>
  <c r="F671" i="7" s="1"/>
  <c r="I672" i="7"/>
  <c r="H672" i="7" l="1"/>
  <c r="F672" i="7" s="1"/>
  <c r="I673" i="7"/>
  <c r="G676" i="7"/>
  <c r="G677" i="7" l="1"/>
  <c r="H673" i="7"/>
  <c r="F673" i="7" s="1"/>
  <c r="I674" i="7"/>
  <c r="H674" i="7" l="1"/>
  <c r="F674" i="7" s="1"/>
  <c r="I675" i="7"/>
  <c r="G678" i="7"/>
  <c r="G679" i="7" l="1"/>
  <c r="H675" i="7"/>
  <c r="F675" i="7" s="1"/>
  <c r="I676" i="7"/>
  <c r="H676" i="7" l="1"/>
  <c r="F676" i="7" s="1"/>
  <c r="I677" i="7"/>
  <c r="G680" i="7"/>
  <c r="G681" i="7" l="1"/>
  <c r="H677" i="7"/>
  <c r="F677" i="7" s="1"/>
  <c r="I678" i="7"/>
  <c r="H678" i="7" l="1"/>
  <c r="F678" i="7" s="1"/>
  <c r="I679" i="7"/>
  <c r="G682" i="7"/>
  <c r="G683" i="7" l="1"/>
  <c r="H679" i="7"/>
  <c r="F679" i="7" s="1"/>
  <c r="I680" i="7"/>
  <c r="H680" i="7" l="1"/>
  <c r="F680" i="7" s="1"/>
  <c r="I681" i="7"/>
  <c r="G684" i="7"/>
  <c r="G685" i="7" l="1"/>
  <c r="H681" i="7"/>
  <c r="F681" i="7" s="1"/>
  <c r="I682" i="7"/>
  <c r="H682" i="7" l="1"/>
  <c r="F682" i="7" s="1"/>
  <c r="I683" i="7"/>
  <c r="G686" i="7"/>
  <c r="G687" i="7" l="1"/>
  <c r="H683" i="7"/>
  <c r="F683" i="7" s="1"/>
  <c r="I684" i="7"/>
  <c r="H684" i="7" l="1"/>
  <c r="F684" i="7" s="1"/>
  <c r="I685" i="7"/>
  <c r="G688" i="7"/>
  <c r="G689" i="7" l="1"/>
  <c r="H685" i="7"/>
  <c r="F685" i="7" s="1"/>
  <c r="I686" i="7"/>
  <c r="H686" i="7" l="1"/>
  <c r="F686" i="7" s="1"/>
  <c r="I687" i="7"/>
  <c r="G690" i="7"/>
  <c r="G691" i="7" l="1"/>
  <c r="H687" i="7"/>
  <c r="F687" i="7" s="1"/>
  <c r="I688" i="7"/>
  <c r="H688" i="7" l="1"/>
  <c r="F688" i="7" s="1"/>
  <c r="I689" i="7"/>
  <c r="G692" i="7"/>
  <c r="G693" i="7" l="1"/>
  <c r="H689" i="7"/>
  <c r="F689" i="7" s="1"/>
  <c r="I690" i="7"/>
  <c r="H690" i="7" l="1"/>
  <c r="F690" i="7" s="1"/>
  <c r="I691" i="7"/>
  <c r="G694" i="7"/>
  <c r="G695" i="7" l="1"/>
  <c r="H691" i="7"/>
  <c r="F691" i="7" s="1"/>
  <c r="I692" i="7"/>
  <c r="G696" i="7" l="1"/>
  <c r="H692" i="7"/>
  <c r="F692" i="7" s="1"/>
  <c r="I693" i="7"/>
  <c r="H693" i="7" l="1"/>
  <c r="F693" i="7" s="1"/>
  <c r="I694" i="7"/>
  <c r="G697" i="7"/>
  <c r="G698" i="7" l="1"/>
  <c r="H694" i="7"/>
  <c r="F694" i="7" s="1"/>
  <c r="I695" i="7"/>
  <c r="H695" i="7" l="1"/>
  <c r="F695" i="7" s="1"/>
  <c r="I696" i="7"/>
  <c r="G699" i="7"/>
  <c r="G700" i="7" l="1"/>
  <c r="H696" i="7"/>
  <c r="F696" i="7" s="1"/>
  <c r="I697" i="7"/>
  <c r="H697" i="7" l="1"/>
  <c r="F697" i="7" s="1"/>
  <c r="I698" i="7"/>
  <c r="G701" i="7"/>
  <c r="G702" i="7" l="1"/>
  <c r="H698" i="7"/>
  <c r="F698" i="7" s="1"/>
  <c r="I699" i="7"/>
  <c r="H699" i="7" l="1"/>
  <c r="F699" i="7" s="1"/>
  <c r="I700" i="7"/>
  <c r="G703" i="7"/>
  <c r="G704" i="7" l="1"/>
  <c r="H700" i="7"/>
  <c r="F700" i="7" s="1"/>
  <c r="I701" i="7"/>
  <c r="H701" i="7" l="1"/>
  <c r="F701" i="7" s="1"/>
  <c r="I702" i="7"/>
  <c r="G705" i="7"/>
  <c r="H702" i="7" l="1"/>
  <c r="F702" i="7" s="1"/>
  <c r="I703" i="7"/>
  <c r="G706" i="7"/>
  <c r="H703" i="7" l="1"/>
  <c r="F703" i="7" s="1"/>
  <c r="I704" i="7"/>
  <c r="G707" i="7"/>
  <c r="G708" i="7" l="1"/>
  <c r="H704" i="7"/>
  <c r="F704" i="7" s="1"/>
  <c r="I705" i="7"/>
  <c r="H705" i="7" l="1"/>
  <c r="F705" i="7" s="1"/>
  <c r="I706" i="7"/>
  <c r="G709" i="7"/>
  <c r="G710" i="7" l="1"/>
  <c r="H706" i="7"/>
  <c r="F706" i="7" s="1"/>
  <c r="I707" i="7"/>
  <c r="H707" i="7" l="1"/>
  <c r="F707" i="7" s="1"/>
  <c r="I708" i="7"/>
  <c r="G711" i="7"/>
  <c r="G712" i="7" l="1"/>
  <c r="H708" i="7"/>
  <c r="F708" i="7" s="1"/>
  <c r="I709" i="7"/>
  <c r="H709" i="7" l="1"/>
  <c r="F709" i="7" s="1"/>
  <c r="I710" i="7"/>
  <c r="G713" i="7"/>
  <c r="G714" i="7" l="1"/>
  <c r="H710" i="7"/>
  <c r="F710" i="7" s="1"/>
  <c r="I711" i="7"/>
  <c r="H711" i="7" l="1"/>
  <c r="F711" i="7" s="1"/>
  <c r="I712" i="7"/>
  <c r="G715" i="7"/>
  <c r="G716" i="7" l="1"/>
  <c r="H712" i="7"/>
  <c r="F712" i="7" s="1"/>
  <c r="I713" i="7"/>
  <c r="H713" i="7" l="1"/>
  <c r="F713" i="7" s="1"/>
  <c r="I714" i="7"/>
  <c r="G717" i="7"/>
  <c r="G718" i="7" l="1"/>
  <c r="H714" i="7"/>
  <c r="F714" i="7" s="1"/>
  <c r="I715" i="7"/>
  <c r="G719" i="7" l="1"/>
  <c r="H715" i="7"/>
  <c r="F715" i="7" s="1"/>
  <c r="I716" i="7"/>
  <c r="H716" i="7" l="1"/>
  <c r="F716" i="7" s="1"/>
  <c r="I717" i="7"/>
  <c r="G720" i="7"/>
  <c r="G721" i="7" l="1"/>
  <c r="H717" i="7"/>
  <c r="F717" i="7" s="1"/>
  <c r="I718" i="7"/>
  <c r="H718" i="7" l="1"/>
  <c r="F718" i="7" s="1"/>
  <c r="I719" i="7"/>
  <c r="G722" i="7"/>
  <c r="H719" i="7" l="1"/>
  <c r="F719" i="7" s="1"/>
  <c r="I720" i="7"/>
  <c r="G723" i="7"/>
  <c r="G724" i="7" l="1"/>
  <c r="H720" i="7"/>
  <c r="F720" i="7" s="1"/>
  <c r="I721" i="7"/>
  <c r="H721" i="7" l="1"/>
  <c r="F721" i="7" s="1"/>
  <c r="I722" i="7"/>
  <c r="G725" i="7"/>
  <c r="G726" i="7" l="1"/>
  <c r="H722" i="7"/>
  <c r="F722" i="7" s="1"/>
  <c r="I723" i="7"/>
  <c r="H723" i="7" l="1"/>
  <c r="F723" i="7" s="1"/>
  <c r="I724" i="7"/>
  <c r="G727" i="7"/>
  <c r="G728" i="7" l="1"/>
  <c r="H724" i="7"/>
  <c r="F724" i="7" s="1"/>
  <c r="I725" i="7"/>
  <c r="H725" i="7" l="1"/>
  <c r="F725" i="7" s="1"/>
  <c r="I726" i="7"/>
  <c r="G729" i="7"/>
  <c r="G730" i="7" l="1"/>
  <c r="H726" i="7"/>
  <c r="F726" i="7" s="1"/>
  <c r="I727" i="7"/>
  <c r="H727" i="7" l="1"/>
  <c r="F727" i="7" s="1"/>
  <c r="I728" i="7"/>
  <c r="G731" i="7"/>
  <c r="G732" i="7" l="1"/>
  <c r="H728" i="7"/>
  <c r="F728" i="7" s="1"/>
  <c r="I729" i="7"/>
  <c r="H729" i="7" l="1"/>
  <c r="F729" i="7" s="1"/>
  <c r="I730" i="7"/>
  <c r="G733" i="7"/>
  <c r="G734" i="7" l="1"/>
  <c r="I731" i="7"/>
  <c r="H730" i="7"/>
  <c r="F730" i="7" s="1"/>
  <c r="I732" i="7" l="1"/>
  <c r="H731" i="7"/>
  <c r="F731" i="7" s="1"/>
  <c r="G735" i="7"/>
  <c r="G736" i="7" l="1"/>
  <c r="I733" i="7"/>
  <c r="H732" i="7"/>
  <c r="F732" i="7" s="1"/>
  <c r="I734" i="7" l="1"/>
  <c r="H733" i="7"/>
  <c r="F733" i="7" s="1"/>
  <c r="G737" i="7"/>
  <c r="G738" i="7" l="1"/>
  <c r="I735" i="7"/>
  <c r="H734" i="7"/>
  <c r="F734" i="7" s="1"/>
  <c r="G739" i="7" l="1"/>
  <c r="I736" i="7"/>
  <c r="H735" i="7"/>
  <c r="F735" i="7" s="1"/>
  <c r="I737" i="7" l="1"/>
  <c r="H736" i="7"/>
  <c r="F736" i="7" s="1"/>
  <c r="G740" i="7"/>
  <c r="G741" i="7" l="1"/>
  <c r="I738" i="7"/>
  <c r="H737" i="7"/>
  <c r="F737" i="7" s="1"/>
  <c r="G742" i="7" l="1"/>
  <c r="I739" i="7"/>
  <c r="H738" i="7"/>
  <c r="F738" i="7" s="1"/>
  <c r="I740" i="7" l="1"/>
  <c r="H739" i="7"/>
  <c r="F739" i="7" s="1"/>
  <c r="G743" i="7"/>
  <c r="G744" i="7" l="1"/>
  <c r="I741" i="7"/>
  <c r="H740" i="7"/>
  <c r="F740" i="7" s="1"/>
  <c r="I742" i="7" l="1"/>
  <c r="H741" i="7"/>
  <c r="F741" i="7" s="1"/>
  <c r="G745" i="7"/>
  <c r="I743" i="7" l="1"/>
  <c r="H742" i="7"/>
  <c r="F742" i="7" s="1"/>
  <c r="G746" i="7"/>
  <c r="G747" i="7" l="1"/>
  <c r="I744" i="7"/>
  <c r="H743" i="7"/>
  <c r="F743" i="7" s="1"/>
  <c r="I745" i="7" l="1"/>
  <c r="H744" i="7"/>
  <c r="F744" i="7" s="1"/>
  <c r="G748" i="7"/>
  <c r="G749" i="7" l="1"/>
  <c r="I746" i="7"/>
  <c r="H745" i="7"/>
  <c r="F745" i="7" s="1"/>
  <c r="I747" i="7" l="1"/>
  <c r="H746" i="7"/>
  <c r="F746" i="7" s="1"/>
  <c r="G750" i="7"/>
  <c r="G751" i="7" l="1"/>
  <c r="I748" i="7"/>
  <c r="H747" i="7"/>
  <c r="F747" i="7" s="1"/>
  <c r="I749" i="7" l="1"/>
  <c r="H748" i="7"/>
  <c r="F748" i="7" s="1"/>
  <c r="G752" i="7"/>
  <c r="G753" i="7" l="1"/>
  <c r="I750" i="7"/>
  <c r="H749" i="7"/>
  <c r="F749" i="7" s="1"/>
  <c r="I751" i="7" l="1"/>
  <c r="H750" i="7"/>
  <c r="F750" i="7" s="1"/>
  <c r="G754" i="7"/>
  <c r="G755" i="7" l="1"/>
  <c r="I752" i="7"/>
  <c r="H751" i="7"/>
  <c r="F751" i="7" s="1"/>
  <c r="I753" i="7" l="1"/>
  <c r="H752" i="7"/>
  <c r="F752" i="7" s="1"/>
  <c r="G756" i="7"/>
  <c r="G757" i="7" l="1"/>
  <c r="I754" i="7"/>
  <c r="H753" i="7"/>
  <c r="F753" i="7" s="1"/>
  <c r="G758" i="7" l="1"/>
  <c r="I755" i="7"/>
  <c r="H754" i="7"/>
  <c r="F754" i="7" s="1"/>
  <c r="I756" i="7" l="1"/>
  <c r="H755" i="7"/>
  <c r="F755" i="7" s="1"/>
  <c r="G759" i="7"/>
  <c r="G760" i="7" l="1"/>
  <c r="I757" i="7"/>
  <c r="H756" i="7"/>
  <c r="F756" i="7" s="1"/>
  <c r="I758" i="7" l="1"/>
  <c r="H757" i="7"/>
  <c r="F757" i="7" s="1"/>
  <c r="G761" i="7"/>
  <c r="G762" i="7" l="1"/>
  <c r="I759" i="7"/>
  <c r="H758" i="7"/>
  <c r="F758" i="7" s="1"/>
  <c r="I760" i="7" l="1"/>
  <c r="H759" i="7"/>
  <c r="F759" i="7" s="1"/>
  <c r="G763" i="7"/>
  <c r="G764" i="7" l="1"/>
  <c r="I761" i="7"/>
  <c r="H760" i="7"/>
  <c r="F760" i="7" s="1"/>
  <c r="I762" i="7" l="1"/>
  <c r="H761" i="7"/>
  <c r="F761" i="7" s="1"/>
  <c r="G765" i="7"/>
  <c r="G766" i="7" l="1"/>
  <c r="I763" i="7"/>
  <c r="H762" i="7"/>
  <c r="F762" i="7" s="1"/>
  <c r="I764" i="7" l="1"/>
  <c r="H763" i="7"/>
  <c r="F763" i="7" s="1"/>
  <c r="G767" i="7"/>
  <c r="G768" i="7" l="1"/>
  <c r="I765" i="7"/>
  <c r="H764" i="7"/>
  <c r="F764" i="7" s="1"/>
  <c r="I766" i="7" l="1"/>
  <c r="H765" i="7"/>
  <c r="F765" i="7" s="1"/>
  <c r="G769" i="7"/>
  <c r="G770" i="7" l="1"/>
  <c r="I767" i="7"/>
  <c r="H766" i="7"/>
  <c r="F766" i="7" s="1"/>
  <c r="I768" i="7" l="1"/>
  <c r="H767" i="7"/>
  <c r="F767" i="7" s="1"/>
  <c r="G771" i="7"/>
  <c r="G772" i="7" l="1"/>
  <c r="I769" i="7"/>
  <c r="H768" i="7"/>
  <c r="F768" i="7" s="1"/>
  <c r="I770" i="7" l="1"/>
  <c r="H769" i="7"/>
  <c r="F769" i="7" s="1"/>
  <c r="G773" i="7"/>
  <c r="G774" i="7" l="1"/>
  <c r="I771" i="7"/>
  <c r="H770" i="7"/>
  <c r="F770" i="7" s="1"/>
  <c r="I772" i="7" l="1"/>
  <c r="H771" i="7"/>
  <c r="F771" i="7" s="1"/>
  <c r="G775" i="7"/>
  <c r="G776" i="7" l="1"/>
  <c r="I773" i="7"/>
  <c r="H772" i="7"/>
  <c r="F772" i="7" s="1"/>
  <c r="I774" i="7" l="1"/>
  <c r="H773" i="7"/>
  <c r="F773" i="7" s="1"/>
  <c r="G777" i="7"/>
  <c r="G778" i="7" l="1"/>
  <c r="I775" i="7"/>
  <c r="H774" i="7"/>
  <c r="F774" i="7" s="1"/>
  <c r="I776" i="7" l="1"/>
  <c r="H775" i="7"/>
  <c r="F775" i="7" s="1"/>
  <c r="G779" i="7"/>
  <c r="G780" i="7" l="1"/>
  <c r="I777" i="7"/>
  <c r="H776" i="7"/>
  <c r="F776" i="7" s="1"/>
  <c r="I778" i="7" l="1"/>
  <c r="H777" i="7"/>
  <c r="F777" i="7" s="1"/>
  <c r="G781" i="7"/>
  <c r="G782" i="7" l="1"/>
  <c r="I779" i="7"/>
  <c r="H778" i="7"/>
  <c r="F778" i="7" s="1"/>
  <c r="I780" i="7" l="1"/>
  <c r="H779" i="7"/>
  <c r="F779" i="7" s="1"/>
  <c r="G783" i="7"/>
  <c r="G784" i="7" l="1"/>
  <c r="I781" i="7"/>
  <c r="H780" i="7"/>
  <c r="F780" i="7" s="1"/>
  <c r="I782" i="7" l="1"/>
  <c r="H781" i="7"/>
  <c r="F781" i="7" s="1"/>
  <c r="G785" i="7"/>
  <c r="G786" i="7" l="1"/>
  <c r="I783" i="7"/>
  <c r="H782" i="7"/>
  <c r="F782" i="7" s="1"/>
  <c r="I784" i="7" l="1"/>
  <c r="H783" i="7"/>
  <c r="F783" i="7" s="1"/>
  <c r="G787" i="7"/>
  <c r="G788" i="7" l="1"/>
  <c r="I785" i="7"/>
  <c r="H784" i="7"/>
  <c r="F784" i="7" s="1"/>
  <c r="I786" i="7" l="1"/>
  <c r="H785" i="7"/>
  <c r="F785" i="7" s="1"/>
  <c r="G789" i="7"/>
  <c r="G790" i="7" l="1"/>
  <c r="I787" i="7"/>
  <c r="H786" i="7"/>
  <c r="F786" i="7" s="1"/>
  <c r="I788" i="7" l="1"/>
  <c r="H787" i="7"/>
  <c r="F787" i="7" s="1"/>
  <c r="G791" i="7"/>
  <c r="G792" i="7" l="1"/>
  <c r="I789" i="7"/>
  <c r="H788" i="7"/>
  <c r="F788" i="7" s="1"/>
  <c r="I790" i="7" l="1"/>
  <c r="H789" i="7"/>
  <c r="F789" i="7" s="1"/>
  <c r="G793" i="7"/>
  <c r="G794" i="7" l="1"/>
  <c r="I791" i="7"/>
  <c r="H790" i="7"/>
  <c r="F790" i="7" s="1"/>
  <c r="I792" i="7" l="1"/>
  <c r="H791" i="7"/>
  <c r="F791" i="7" s="1"/>
  <c r="G795" i="7"/>
  <c r="G796" i="7" l="1"/>
  <c r="I793" i="7"/>
  <c r="H792" i="7"/>
  <c r="F792" i="7" s="1"/>
  <c r="G797" i="7" l="1"/>
  <c r="I794" i="7"/>
  <c r="H793" i="7"/>
  <c r="F793" i="7" s="1"/>
  <c r="I795" i="7" l="1"/>
  <c r="H794" i="7"/>
  <c r="F794" i="7" s="1"/>
  <c r="G798" i="7"/>
  <c r="G799" i="7" l="1"/>
  <c r="I796" i="7"/>
  <c r="H795" i="7"/>
  <c r="F795" i="7" s="1"/>
  <c r="I797" i="7" l="1"/>
  <c r="H796" i="7"/>
  <c r="F796" i="7" s="1"/>
  <c r="G800" i="7"/>
  <c r="I798" i="7" l="1"/>
  <c r="H797" i="7"/>
  <c r="F797" i="7" s="1"/>
  <c r="G801" i="7"/>
  <c r="G802" i="7" l="1"/>
  <c r="I799" i="7"/>
  <c r="H798" i="7"/>
  <c r="F798" i="7" s="1"/>
  <c r="I800" i="7" l="1"/>
  <c r="H799" i="7"/>
  <c r="F799" i="7" s="1"/>
  <c r="G803" i="7"/>
  <c r="G804" i="7" l="1"/>
  <c r="I801" i="7"/>
  <c r="H800" i="7"/>
  <c r="F800" i="7" s="1"/>
  <c r="I802" i="7" l="1"/>
  <c r="H801" i="7"/>
  <c r="F801" i="7" s="1"/>
  <c r="G805" i="7"/>
  <c r="G806" i="7" l="1"/>
  <c r="I803" i="7"/>
  <c r="H802" i="7"/>
  <c r="F802" i="7" s="1"/>
  <c r="I804" i="7" l="1"/>
  <c r="H803" i="7"/>
  <c r="F803" i="7" s="1"/>
  <c r="G807" i="7"/>
  <c r="G808" i="7" l="1"/>
  <c r="I805" i="7"/>
  <c r="H804" i="7"/>
  <c r="F804" i="7" s="1"/>
  <c r="I806" i="7" l="1"/>
  <c r="H805" i="7"/>
  <c r="F805" i="7" s="1"/>
  <c r="G809" i="7"/>
  <c r="G810" i="7" l="1"/>
  <c r="I807" i="7"/>
  <c r="H806" i="7"/>
  <c r="F806" i="7" s="1"/>
  <c r="I808" i="7" l="1"/>
  <c r="H807" i="7"/>
  <c r="F807" i="7" s="1"/>
  <c r="G811" i="7"/>
  <c r="G812" i="7" l="1"/>
  <c r="I809" i="7"/>
  <c r="H808" i="7"/>
  <c r="F808" i="7" s="1"/>
  <c r="I810" i="7" l="1"/>
  <c r="H809" i="7"/>
  <c r="F809" i="7" s="1"/>
  <c r="G813" i="7"/>
  <c r="G814" i="7" l="1"/>
  <c r="I811" i="7"/>
  <c r="H810" i="7"/>
  <c r="F810" i="7" s="1"/>
  <c r="I812" i="7" l="1"/>
  <c r="H811" i="7"/>
  <c r="F811" i="7" s="1"/>
  <c r="G815" i="7"/>
  <c r="I813" i="7" l="1"/>
  <c r="H812" i="7"/>
  <c r="F812" i="7" s="1"/>
  <c r="I814" i="7" l="1"/>
  <c r="H813" i="7"/>
  <c r="F813" i="7" s="1"/>
  <c r="I815" i="7" l="1"/>
  <c r="H815" i="7" s="1"/>
  <c r="F815" i="7" s="1"/>
  <c r="H814" i="7"/>
  <c r="F814" i="7" s="1"/>
</calcChain>
</file>

<file path=xl/sharedStrings.xml><?xml version="1.0" encoding="utf-8"?>
<sst xmlns="http://schemas.openxmlformats.org/spreadsheetml/2006/main" count="184" uniqueCount="95">
  <si>
    <t>Equivalent FSN</t>
  </si>
  <si>
    <t>Pooling</t>
  </si>
  <si>
    <t>Sum Product</t>
  </si>
  <si>
    <t>Increase in FSN pool per row</t>
  </si>
  <si>
    <t>FSN pool  Size</t>
  </si>
  <si>
    <t>Can Adjust</t>
  </si>
  <si>
    <t>HODL FSN</t>
  </si>
  <si>
    <t>ENTRY</t>
  </si>
  <si>
    <t>ENTRY POOL SIZE FSN</t>
  </si>
  <si>
    <t>FSN To Pool</t>
  </si>
  <si>
    <t>#FSN</t>
  </si>
  <si>
    <t>% of pool</t>
  </si>
  <si>
    <t>FSN Price</t>
  </si>
  <si>
    <t>ENTRY POOL SIZE USDT</t>
  </si>
  <si>
    <t>USDT required to pool</t>
  </si>
  <si>
    <t>* EXCLUDING USDT REWARDS AND TRANSACTION FEES</t>
  </si>
  <si>
    <t>USDT Pool Size</t>
  </si>
  <si>
    <t>#USDT</t>
  </si>
  <si>
    <t>Price FSN</t>
  </si>
  <si>
    <t>HODL USDT</t>
  </si>
  <si>
    <t>Holding (converted to USD)</t>
  </si>
  <si>
    <t>50/50 HODL</t>
  </si>
  <si>
    <t>Hodling Vs Pooling</t>
  </si>
  <si>
    <t>Current FSN Preice</t>
  </si>
  <si>
    <t>% USDT rewards</t>
  </si>
  <si>
    <t>50/50 hodl + Interest FSN gains</t>
  </si>
  <si>
    <t>Loss is too much to take out initial USDT</t>
  </si>
  <si>
    <t>FSN</t>
  </si>
  <si>
    <t>USDT</t>
  </si>
  <si>
    <t>Equivaent FSN</t>
  </si>
  <si>
    <t>EquivaentUSD</t>
  </si>
  <si>
    <t>FSN Vs Stable Coin (aUSDT)</t>
  </si>
  <si>
    <t>Drops</t>
  </si>
  <si>
    <t>If You Held Fusion</t>
  </si>
  <si>
    <t>If You Held USDT</t>
  </si>
  <si>
    <t>Notes</t>
  </si>
  <si>
    <t>FSN Balance Change</t>
  </si>
  <si>
    <t>USDT Balance Change</t>
  </si>
  <si>
    <t>USDT Value Change</t>
  </si>
  <si>
    <t>FSN Equivalent Change</t>
  </si>
  <si>
    <t>Equivalent USD Balance</t>
  </si>
  <si>
    <t>Holding FSN</t>
  </si>
  <si>
    <t>Holding USD</t>
  </si>
  <si>
    <t>Equivalent FSN Balance</t>
  </si>
  <si>
    <t>FSN Rises In Price</t>
  </si>
  <si>
    <t>Rises</t>
  </si>
  <si>
    <t>Constant</t>
  </si>
  <si>
    <t>FSN Drops In Price</t>
  </si>
  <si>
    <t>*Best option would have been to hold FSN  if Fusion rises excluding rewards from pooling</t>
  </si>
  <si>
    <t>*Best option would have been to hold USD  if Fusion drops excluding rewards from pooling</t>
  </si>
  <si>
    <t>* Exiting the pool at a lower FSN price and converting to Fusion would increase your fusion stack from the equivalent fusion stack at the start</t>
  </si>
  <si>
    <t>Loss in USD but gain in FSN if all converted to Fusion</t>
  </si>
  <si>
    <t>Best Option (excluding Rewards)</t>
  </si>
  <si>
    <t>Hold FSN</t>
  </si>
  <si>
    <t>Hold USDT</t>
  </si>
  <si>
    <t>Held Fusion</t>
  </si>
  <si>
    <t>Held USDT</t>
  </si>
  <si>
    <t>held USDT</t>
  </si>
  <si>
    <t>* Profit is still made from pooling compared to initial balance</t>
  </si>
  <si>
    <t>Profit</t>
  </si>
  <si>
    <t>Profit/ Loss in USD</t>
  </si>
  <si>
    <t>Most Profit</t>
  </si>
  <si>
    <t>Loss</t>
  </si>
  <si>
    <t>Highest Loss</t>
  </si>
  <si>
    <t>Loss In FSN equivalent but Gain in USD</t>
  </si>
  <si>
    <t>Check FSN Price</t>
  </si>
  <si>
    <t>USDT Total Equivalent</t>
  </si>
  <si>
    <t>Fusion Total Equivalent</t>
  </si>
  <si>
    <t>Pooling Rewards</t>
  </si>
  <si>
    <t>Additional</t>
  </si>
  <si>
    <t>Pooling Provides a balanced risk against holding FSN, potentially less profit than holding fusion if it rises but less of a loss if fusion drops</t>
  </si>
  <si>
    <t>ANY</t>
  </si>
  <si>
    <t>ANY Balance Change</t>
  </si>
  <si>
    <t>ANY Total Equivalent</t>
  </si>
  <si>
    <t>ANY to FSN</t>
  </si>
  <si>
    <t>Loss in ANY but gain in FSN if all converted to Fusion</t>
  </si>
  <si>
    <t>Loss In FSN equivalent but Gain in ANY equivalent</t>
  </si>
  <si>
    <t>Check ANY:FSN Price</t>
  </si>
  <si>
    <t>Equivaent ANY</t>
  </si>
  <si>
    <t>FSN  Equivalent</t>
  </si>
  <si>
    <t>ANY  Equivalent</t>
  </si>
  <si>
    <t>HELD FSN convert to ANY</t>
  </si>
  <si>
    <t>If You Held ANY</t>
  </si>
  <si>
    <t>Held ANY</t>
  </si>
  <si>
    <t>HELD ANY (Convert to FSN)</t>
  </si>
  <si>
    <t>ANY: FSN Ratio goes up</t>
  </si>
  <si>
    <t>Equivalent ANY Balance</t>
  </si>
  <si>
    <t>Holding ANY</t>
  </si>
  <si>
    <t>ANY: FSN Ratio goes down</t>
  </si>
  <si>
    <t>Most Loss</t>
  </si>
  <si>
    <t>*Best option would have been to hold ANY  if ANY:FSN rises excluding rewards from pooling</t>
  </si>
  <si>
    <t>*Best option would have been to hold FSN if ANY:FSN ratio drops excluding rewards from pooling</t>
  </si>
  <si>
    <t>* Exiting the pool at a lower ANY:FSN ratio and converting to ANY would increase your ANY stack from the equivalent ANY stack at the start</t>
  </si>
  <si>
    <t>Assume a fixed FSN price in USD</t>
  </si>
  <si>
    <t>Equivalent Fusion chart can be taken as profit assuming a constant fusion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</si>
</sst>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[$$-409]#,##0.00"/>
    <numFmt numFmtId="168" formatCode="[$$-409]#,##0"/>
    <numFmt numFmtId="169" formatCode="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8">
    <xf numFmtId="0" fontId="0" fillId="0" borderId="0" xfId="0"/>
    <xf numFmtId="9" fontId="0" fillId="0" borderId="0" xfId="1" applyFont="1"/>
    <xf numFmtId="9" fontId="0" fillId="0" borderId="0" xfId="0" applyNumberFormat="1"/>
    <xf numFmtId="1" fontId="0" fillId="0" borderId="0" xfId="0" applyNumberFormat="1"/>
    <xf numFmtId="165" fontId="0" fillId="0" borderId="0" xfId="2" applyNumberFormat="1" applyFont="1"/>
    <xf numFmtId="2" fontId="0" fillId="0" borderId="0" xfId="0" applyNumberFormat="1"/>
    <xf numFmtId="165" fontId="0" fillId="0" borderId="0" xfId="0" applyNumberFormat="1"/>
    <xf numFmtId="1" fontId="0" fillId="0" borderId="0" xfId="1" applyNumberFormat="1" applyFont="1"/>
    <xf numFmtId="165" fontId="0" fillId="0" borderId="1" xfId="0" applyNumberFormat="1" applyBorder="1"/>
    <xf numFmtId="165" fontId="0" fillId="0" borderId="0" xfId="0" applyNumberFormat="1" applyBorder="1"/>
    <xf numFmtId="165" fontId="2" fillId="0" borderId="1" xfId="0" applyNumberFormat="1" applyFont="1" applyBorder="1"/>
    <xf numFmtId="165" fontId="2" fillId="2" borderId="1" xfId="0" applyNumberFormat="1" applyFont="1" applyFill="1" applyBorder="1"/>
    <xf numFmtId="165" fontId="3" fillId="0" borderId="0" xfId="0" applyNumberFormat="1" applyFont="1"/>
    <xf numFmtId="165" fontId="0" fillId="4" borderId="1" xfId="0" applyNumberFormat="1" applyFill="1" applyBorder="1"/>
    <xf numFmtId="165" fontId="2" fillId="4" borderId="1" xfId="0" applyNumberFormat="1" applyFont="1" applyFill="1" applyBorder="1"/>
    <xf numFmtId="0" fontId="0" fillId="4" borderId="0" xfId="0" applyFill="1"/>
    <xf numFmtId="1" fontId="0" fillId="4" borderId="0" xfId="0" applyNumberFormat="1" applyFill="1"/>
    <xf numFmtId="0" fontId="0" fillId="5" borderId="1" xfId="0" applyFill="1" applyBorder="1"/>
    <xf numFmtId="0" fontId="6" fillId="0" borderId="1" xfId="0" applyFont="1" applyBorder="1"/>
    <xf numFmtId="1" fontId="7" fillId="0" borderId="1" xfId="0" applyNumberFormat="1" applyFont="1" applyBorder="1"/>
    <xf numFmtId="165" fontId="2" fillId="2" borderId="0" xfId="2" applyNumberFormat="1" applyFont="1" applyFill="1"/>
    <xf numFmtId="1" fontId="2" fillId="2" borderId="0" xfId="0" applyNumberFormat="1" applyFont="1" applyFill="1"/>
    <xf numFmtId="165" fontId="2" fillId="2" borderId="0" xfId="0" applyNumberFormat="1" applyFont="1" applyFill="1"/>
    <xf numFmtId="165" fontId="5" fillId="2" borderId="0" xfId="0" applyNumberFormat="1" applyFont="1" applyFill="1"/>
    <xf numFmtId="165" fontId="2" fillId="2" borderId="0" xfId="0" applyNumberFormat="1" applyFont="1" applyFill="1" applyBorder="1"/>
    <xf numFmtId="0" fontId="4" fillId="2" borderId="0" xfId="0" applyFont="1" applyFill="1"/>
    <xf numFmtId="0" fontId="4" fillId="5" borderId="0" xfId="0" applyFont="1" applyFill="1"/>
    <xf numFmtId="166" fontId="5" fillId="5" borderId="1" xfId="1" applyNumberFormat="1" applyFont="1" applyFill="1" applyBorder="1"/>
    <xf numFmtId="0" fontId="2" fillId="0" borderId="1" xfId="0" applyFont="1" applyBorder="1"/>
    <xf numFmtId="10" fontId="0" fillId="0" borderId="0" xfId="1" applyNumberFormat="1" applyFont="1"/>
    <xf numFmtId="165" fontId="0" fillId="0" borderId="1" xfId="0" applyNumberFormat="1" applyFill="1" applyBorder="1"/>
    <xf numFmtId="165" fontId="2" fillId="0" borderId="1" xfId="0" applyNumberFormat="1" applyFont="1" applyFill="1" applyBorder="1"/>
    <xf numFmtId="167" fontId="2" fillId="0" borderId="1" xfId="0" applyNumberFormat="1" applyFont="1" applyBorder="1"/>
    <xf numFmtId="167" fontId="2" fillId="2" borderId="1" xfId="0" applyNumberFormat="1" applyFont="1" applyFill="1" applyBorder="1"/>
    <xf numFmtId="167" fontId="2" fillId="0" borderId="1" xfId="0" applyNumberFormat="1" applyFont="1" applyFill="1" applyBorder="1"/>
    <xf numFmtId="164" fontId="0" fillId="0" borderId="0" xfId="0" applyNumberFormat="1"/>
    <xf numFmtId="165" fontId="8" fillId="0" borderId="0" xfId="0" applyNumberFormat="1" applyFont="1"/>
    <xf numFmtId="168" fontId="2" fillId="0" borderId="1" xfId="0" applyNumberFormat="1" applyFont="1" applyBorder="1"/>
    <xf numFmtId="168" fontId="2" fillId="2" borderId="1" xfId="0" applyNumberFormat="1" applyFont="1" applyFill="1" applyBorder="1"/>
    <xf numFmtId="168" fontId="2" fillId="0" borderId="1" xfId="0" applyNumberFormat="1" applyFont="1" applyFill="1" applyBorder="1"/>
    <xf numFmtId="168" fontId="0" fillId="0" borderId="1" xfId="0" applyNumberFormat="1" applyBorder="1"/>
    <xf numFmtId="9" fontId="0" fillId="2" borderId="0" xfId="1" applyFont="1" applyFill="1"/>
    <xf numFmtId="0" fontId="0" fillId="0" borderId="1" xfId="0" applyBorder="1"/>
    <xf numFmtId="9" fontId="0" fillId="7" borderId="1" xfId="1" applyFont="1" applyFill="1" applyBorder="1"/>
    <xf numFmtId="165" fontId="0" fillId="8" borderId="0" xfId="0" applyNumberFormat="1" applyFill="1"/>
    <xf numFmtId="169" fontId="0" fillId="0" borderId="0" xfId="0" applyNumberFormat="1"/>
    <xf numFmtId="9" fontId="0" fillId="0" borderId="1" xfId="1" applyFont="1" applyBorder="1"/>
    <xf numFmtId="9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6" fillId="0" borderId="0" xfId="0" applyFont="1"/>
    <xf numFmtId="0" fontId="0" fillId="3" borderId="1" xfId="0" applyFill="1" applyBorder="1" applyAlignment="1">
      <alignment horizontal="center"/>
    </xf>
    <xf numFmtId="0" fontId="6" fillId="0" borderId="0" xfId="0" applyFont="1" applyFill="1" applyBorder="1"/>
    <xf numFmtId="0" fontId="0" fillId="3" borderId="6" xfId="0" applyFill="1" applyBorder="1" applyAlignment="1">
      <alignment horizontal="center"/>
    </xf>
    <xf numFmtId="0" fontId="0" fillId="10" borderId="1" xfId="0" applyFill="1" applyBorder="1"/>
    <xf numFmtId="0" fontId="0" fillId="0" borderId="7" xfId="0" applyFill="1" applyBorder="1"/>
    <xf numFmtId="0" fontId="0" fillId="2" borderId="0" xfId="0" applyFill="1"/>
    <xf numFmtId="0" fontId="3" fillId="0" borderId="0" xfId="0" applyFont="1"/>
    <xf numFmtId="165" fontId="2" fillId="3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USDT_FSN!$N$4</c:f>
          <c:strCache>
            <c:ptCount val="1"/>
            <c:pt idx="0">
              <c:v> Starting Balance is 1000 FSN and 650 USDT - equivalent of 2000 FSN or 1300 USDT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USDT_FSN!$R$7</c:f>
              <c:strCache>
                <c:ptCount val="1"/>
                <c:pt idx="0">
                  <c:v> Equivalent USDTPooling1000 FSN &amp; 650 USDT 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USDT_FSN!$N$8:$N$100</c:f>
              <c:numCache>
                <c:formatCode>[$$-409]#,##0.00</c:formatCode>
                <c:ptCount val="93"/>
                <c:pt idx="0">
                  <c:v>4.9265636797118129</c:v>
                </c:pt>
                <c:pt idx="1">
                  <c:v>4.6833145980260413</c:v>
                </c:pt>
                <c:pt idx="2">
                  <c:v>4.4520759397485046</c:v>
                </c:pt>
                <c:pt idx="3">
                  <c:v>4.2322546902234217</c:v>
                </c:pt>
                <c:pt idx="4">
                  <c:v>4.0232871148936402</c:v>
                </c:pt>
                <c:pt idx="5">
                  <c:v>3.8246373135957668</c:v>
                </c:pt>
                <c:pt idx="6">
                  <c:v>3.6357958462369759</c:v>
                </c:pt>
                <c:pt idx="7">
                  <c:v>3.4562784263290256</c:v>
                </c:pt>
                <c:pt idx="8">
                  <c:v>3.2856246790290298</c:v>
                </c:pt>
                <c:pt idx="9">
                  <c:v>3.1233969605019718</c:v>
                </c:pt>
                <c:pt idx="10">
                  <c:v>2.9691792355771862</c:v>
                </c:pt>
                <c:pt idx="11">
                  <c:v>2.8225760108205629</c:v>
                </c:pt>
                <c:pt idx="12">
                  <c:v>2.6832113202862975</c:v>
                </c:pt>
                <c:pt idx="13">
                  <c:v>2.5507277613471611</c:v>
                </c:pt>
                <c:pt idx="14">
                  <c:v>2.4247855781306451</c:v>
                </c:pt>
                <c:pt idx="15">
                  <c:v>2.305061790210444</c:v>
                </c:pt>
                <c:pt idx="16">
                  <c:v>2.1912493643188031</c:v>
                </c:pt>
                <c:pt idx="17">
                  <c:v>2.083056426955562</c:v>
                </c:pt>
                <c:pt idx="18">
                  <c:v>1.9802055158746312</c:v>
                </c:pt>
                <c:pt idx="19">
                  <c:v>1.8824328685283214</c:v>
                </c:pt>
                <c:pt idx="20">
                  <c:v>1.7894877456447356</c:v>
                </c:pt>
                <c:pt idx="21">
                  <c:v>1.7011317882035264</c:v>
                </c:pt>
                <c:pt idx="22">
                  <c:v>1.617138406160977</c:v>
                </c:pt>
                <c:pt idx="23">
                  <c:v>1.5372921973567788</c:v>
                </c:pt>
                <c:pt idx="24">
                  <c:v>1.4613883951122877</c:v>
                </c:pt>
                <c:pt idx="25">
                  <c:v>1.3892323431036184</c:v>
                </c:pt>
                <c:pt idx="26">
                  <c:v>1.3206389961628771</c:v>
                </c:pt>
                <c:pt idx="27">
                  <c:v>1.2554324457273349</c:v>
                </c:pt>
                <c:pt idx="28">
                  <c:v>1.1934454687195477</c:v>
                </c:pt>
                <c:pt idx="29">
                  <c:v>1.1345190987015201</c:v>
                </c:pt>
                <c:pt idx="30">
                  <c:v>1.0785022182031327</c:v>
                </c:pt>
                <c:pt idx="31">
                  <c:v>1.025251171179353</c:v>
                </c:pt>
                <c:pt idx="32">
                  <c:v>0.97462939460237241</c:v>
                </c:pt>
                <c:pt idx="33">
                  <c:v>0.92650706824388018</c:v>
                </c:pt>
                <c:pt idx="34">
                  <c:v>0.88076078174933847</c:v>
                </c:pt>
                <c:pt idx="35">
                  <c:v>0.83727321815046507</c:v>
                </c:pt>
                <c:pt idx="36">
                  <c:v>0.79593285300428596</c:v>
                </c:pt>
                <c:pt idx="37">
                  <c:v>0.75663366838719925</c:v>
                </c:pt>
                <c:pt idx="38">
                  <c:v>0.71927488101058135</c:v>
                </c:pt>
                <c:pt idx="39">
                  <c:v>0.68376068376068377</c:v>
                </c:pt>
                <c:pt idx="40">
                  <c:v>0.65</c:v>
                </c:pt>
                <c:pt idx="41">
                  <c:v>0.61867935752528269</c:v>
                </c:pt>
                <c:pt idx="42">
                  <c:v>0.58886791911984093</c:v>
                </c:pt>
                <c:pt idx="43">
                  <c:v>0.56049296287432815</c:v>
                </c:pt>
                <c:pt idx="44">
                  <c:v>0.53348527102850996</c:v>
                </c:pt>
                <c:pt idx="45">
                  <c:v>0.50777896112172283</c:v>
                </c:pt>
                <c:pt idx="46">
                  <c:v>0.48331132527945064</c:v>
                </c:pt>
                <c:pt idx="47">
                  <c:v>0.4600226772439745</c:v>
                </c:pt>
                <c:pt idx="48">
                  <c:v>0.4378562067759425</c:v>
                </c:pt>
                <c:pt idx="49">
                  <c:v>0.4167578410716884</c:v>
                </c:pt>
                <c:pt idx="50">
                  <c:v>0.39667611285824012</c:v>
                </c:pt>
                <c:pt idx="51">
                  <c:v>0.37756203484424999</c:v>
                </c:pt>
                <c:pt idx="52">
                  <c:v>0.35936898022058306</c:v>
                </c:pt>
                <c:pt idx="53">
                  <c:v>0.34205256891905589</c:v>
                </c:pt>
                <c:pt idx="54">
                  <c:v>0.32557055935186763</c:v>
                </c:pt>
                <c:pt idx="55">
                  <c:v>0.30988274536763138</c:v>
                </c:pt>
                <c:pt idx="56">
                  <c:v>0.29495085817264144</c:v>
                </c:pt>
                <c:pt idx="57">
                  <c:v>0.28073847297812404</c:v>
                </c:pt>
                <c:pt idx="58">
                  <c:v>0.26721092014574566</c:v>
                </c:pt>
                <c:pt idx="59">
                  <c:v>0.25433520061463</c:v>
                </c:pt>
                <c:pt idx="60">
                  <c:v>0.24207990540357416</c:v>
                </c:pt>
                <c:pt idx="61">
                  <c:v>0.23041513899209917</c:v>
                </c:pt>
                <c:pt idx="62">
                  <c:v>0.21931244639343173</c:v>
                </c:pt>
                <c:pt idx="63">
                  <c:v>0.20874474374151741</c:v>
                </c:pt>
                <c:pt idx="64">
                  <c:v>0.19868625222274117</c:v>
                </c:pt>
                <c:pt idx="65">
                  <c:v>0.18911243519118734</c:v>
                </c:pt>
                <c:pt idx="66">
                  <c:v>0.17999993831403915</c:v>
                </c:pt>
                <c:pt idx="67">
                  <c:v>0.17132653260110806</c:v>
                </c:pt>
                <c:pt idx="68">
                  <c:v>0.16307106017951989</c:v>
                </c:pt>
                <c:pt idx="69">
                  <c:v>0.15521338268128007</c:v>
                </c:pt>
                <c:pt idx="70">
                  <c:v>0.1477343321178157</c:v>
                </c:pt>
                <c:pt idx="71">
                  <c:v>0.14061566412165682</c:v>
                </c:pt>
                <c:pt idx="72">
                  <c:v>0.13384001344119628</c:v>
                </c:pt>
                <c:pt idx="73">
                  <c:v>0.1273908515799608</c:v>
                </c:pt>
                <c:pt idx="74">
                  <c:v>0.12125244647705967</c:v>
                </c:pt>
                <c:pt idx="75">
                  <c:v>0.11540982413045538</c:v>
                </c:pt>
                <c:pt idx="76">
                  <c:v>0.10984873206943999</c:v>
                </c:pt>
                <c:pt idx="77">
                  <c:v>0.10455560458721237</c:v>
                </c:pt>
                <c:pt idx="78">
                  <c:v>9.951752964874469E-2</c:v>
                </c:pt>
                <c:pt idx="79">
                  <c:v>9.4722217393213293E-2</c:v>
                </c:pt>
                <c:pt idx="80">
                  <c:v>9.0157970154159009E-2</c:v>
                </c:pt>
                <c:pt idx="81">
                  <c:v>8.5813653924244157E-2</c:v>
                </c:pt>
                <c:pt idx="82">
                  <c:v>8.1678671194997443E-2</c:v>
                </c:pt>
                <c:pt idx="83">
                  <c:v>7.7742935105292024E-2</c:v>
                </c:pt>
                <c:pt idx="84">
                  <c:v>7.399684483549511E-2</c:v>
                </c:pt>
                <c:pt idx="85">
                  <c:v>7.0431262187264851E-2</c:v>
                </c:pt>
                <c:pt idx="86">
                  <c:v>6.7037489291864233E-2</c:v>
                </c:pt>
                <c:pt idx="87">
                  <c:v>6.3807247392613217E-2</c:v>
                </c:pt>
                <c:pt idx="88">
                  <c:v>6.0732656649721085E-2</c:v>
                </c:pt>
                <c:pt idx="89">
                  <c:v>5.7806216918235419E-2</c:v>
                </c:pt>
                <c:pt idx="90">
                  <c:v>5.5020789452216945E-2</c:v>
                </c:pt>
                <c:pt idx="91">
                  <c:v>5.2369579490509882E-2</c:v>
                </c:pt>
                <c:pt idx="92">
                  <c:v>4.9846119681627513E-2</c:v>
                </c:pt>
              </c:numCache>
            </c:numRef>
          </c:cat>
          <c:val>
            <c:numRef>
              <c:f>USDT_FSN!$R$8:$R$100</c:f>
              <c:numCache>
                <c:formatCode>[$$-409]#,##0</c:formatCode>
                <c:ptCount val="93"/>
                <c:pt idx="0">
                  <c:v>3578.9754912894718</c:v>
                </c:pt>
                <c:pt idx="1">
                  <c:v>3489.5011040072345</c:v>
                </c:pt>
                <c:pt idx="2">
                  <c:v>3402.2635764070533</c:v>
                </c:pt>
                <c:pt idx="3">
                  <c:v>3317.2069869968768</c:v>
                </c:pt>
                <c:pt idx="4">
                  <c:v>3234.2768123219548</c:v>
                </c:pt>
                <c:pt idx="5">
                  <c:v>3153.4198920139061</c:v>
                </c:pt>
                <c:pt idx="6">
                  <c:v>3074.5843947135581</c:v>
                </c:pt>
                <c:pt idx="7">
                  <c:v>2997.7197848457199</c:v>
                </c:pt>
                <c:pt idx="8">
                  <c:v>2922.7767902245769</c:v>
                </c:pt>
                <c:pt idx="9">
                  <c:v>2849.7073704689624</c:v>
                </c:pt>
                <c:pt idx="10">
                  <c:v>2778.4646862072377</c:v>
                </c:pt>
                <c:pt idx="11">
                  <c:v>2709.0030690520571</c:v>
                </c:pt>
                <c:pt idx="12">
                  <c:v>2641.2779923257558</c:v>
                </c:pt>
                <c:pt idx="13">
                  <c:v>2575.2460425176114</c:v>
                </c:pt>
                <c:pt idx="14">
                  <c:v>2510.8648914546716</c:v>
                </c:pt>
                <c:pt idx="15">
                  <c:v>2448.0932691683038</c:v>
                </c:pt>
                <c:pt idx="16">
                  <c:v>2386.8909374390964</c:v>
                </c:pt>
                <c:pt idx="17">
                  <c:v>2327.2186640031191</c:v>
                </c:pt>
                <c:pt idx="18">
                  <c:v>2269.0381974030411</c:v>
                </c:pt>
                <c:pt idx="19">
                  <c:v>2212.312242467965</c:v>
                </c:pt>
                <c:pt idx="20">
                  <c:v>2157.004436406266</c:v>
                </c:pt>
                <c:pt idx="21">
                  <c:v>2103.079325496109</c:v>
                </c:pt>
                <c:pt idx="22">
                  <c:v>2050.5023423587063</c:v>
                </c:pt>
                <c:pt idx="23">
                  <c:v>1999.2397837997387</c:v>
                </c:pt>
                <c:pt idx="24">
                  <c:v>1949.2587892047452</c:v>
                </c:pt>
                <c:pt idx="25">
                  <c:v>1900.5273194746264</c:v>
                </c:pt>
                <c:pt idx="26">
                  <c:v>1853.0141364877607</c:v>
                </c:pt>
                <c:pt idx="27">
                  <c:v>1806.6887830755666</c:v>
                </c:pt>
                <c:pt idx="28">
                  <c:v>1761.5215634986771</c:v>
                </c:pt>
                <c:pt idx="29">
                  <c:v>1717.4835244112105</c:v>
                </c:pt>
                <c:pt idx="30">
                  <c:v>1674.5464363009305</c:v>
                </c:pt>
                <c:pt idx="31">
                  <c:v>1632.6827753934069</c:v>
                </c:pt>
                <c:pt idx="32">
                  <c:v>1591.8657060085718</c:v>
                </c:pt>
                <c:pt idx="33">
                  <c:v>1552.0690633583574</c:v>
                </c:pt>
                <c:pt idx="34">
                  <c:v>1513.2673367743982</c:v>
                </c:pt>
                <c:pt idx="35">
                  <c:v>1475.4356533550388</c:v>
                </c:pt>
                <c:pt idx="36">
                  <c:v>1438.5497620211627</c:v>
                </c:pt>
                <c:pt idx="37">
                  <c:v>1402.5860179706335</c:v>
                </c:pt>
                <c:pt idx="38">
                  <c:v>1367.5213675213679</c:v>
                </c:pt>
                <c:pt idx="39">
                  <c:v>1333.3333333333333</c:v>
                </c:pt>
                <c:pt idx="40">
                  <c:v>1300</c:v>
                </c:pt>
                <c:pt idx="41">
                  <c:v>1268.2926829268295</c:v>
                </c:pt>
                <c:pt idx="42">
                  <c:v>1237.3587150505655</c:v>
                </c:pt>
                <c:pt idx="43">
                  <c:v>1207.1792341956739</c:v>
                </c:pt>
                <c:pt idx="44">
                  <c:v>1177.7358382396819</c:v>
                </c:pt>
                <c:pt idx="45">
                  <c:v>1149.0105738923728</c:v>
                </c:pt>
                <c:pt idx="46">
                  <c:v>1120.9859257486562</c:v>
                </c:pt>
                <c:pt idx="47">
                  <c:v>1093.6448056084453</c:v>
                </c:pt>
                <c:pt idx="48">
                  <c:v>1066.9705420570199</c:v>
                </c:pt>
                <c:pt idx="49">
                  <c:v>1040.9468702995316</c:v>
                </c:pt>
                <c:pt idx="50">
                  <c:v>1015.5579222434458</c:v>
                </c:pt>
                <c:pt idx="51">
                  <c:v>990.78821682287389</c:v>
                </c:pt>
                <c:pt idx="52">
                  <c:v>966.62265055890157</c:v>
                </c:pt>
                <c:pt idx="53">
                  <c:v>943.0464883501478</c:v>
                </c:pt>
                <c:pt idx="54">
                  <c:v>920.04535448794911</c:v>
                </c:pt>
                <c:pt idx="55">
                  <c:v>897.60522389068217</c:v>
                </c:pt>
                <c:pt idx="56">
                  <c:v>875.71241355188511</c:v>
                </c:pt>
                <c:pt idx="57">
                  <c:v>854.3535741969614</c:v>
                </c:pt>
                <c:pt idx="58">
                  <c:v>833.51568214337692</c:v>
                </c:pt>
                <c:pt idx="59">
                  <c:v>813.18603135939202</c:v>
                </c:pt>
                <c:pt idx="60">
                  <c:v>793.35222571648023</c:v>
                </c:pt>
                <c:pt idx="61">
                  <c:v>774.00217143071245</c:v>
                </c:pt>
                <c:pt idx="62">
                  <c:v>755.12406968850007</c:v>
                </c:pt>
                <c:pt idx="63">
                  <c:v>736.70640945219509</c:v>
                </c:pt>
                <c:pt idx="64">
                  <c:v>718.73796044116602</c:v>
                </c:pt>
                <c:pt idx="65">
                  <c:v>701.20776628406441</c:v>
                </c:pt>
                <c:pt idx="66">
                  <c:v>684.10513783811189</c:v>
                </c:pt>
                <c:pt idx="67">
                  <c:v>667.41964667132845</c:v>
                </c:pt>
                <c:pt idx="68">
                  <c:v>651.14111870373529</c:v>
                </c:pt>
                <c:pt idx="69">
                  <c:v>635.25962800364402</c:v>
                </c:pt>
                <c:pt idx="70">
                  <c:v>619.76549073526269</c:v>
                </c:pt>
                <c:pt idx="71">
                  <c:v>604.64925925391469</c:v>
                </c:pt>
                <c:pt idx="72">
                  <c:v>589.90171634528269</c:v>
                </c:pt>
                <c:pt idx="73">
                  <c:v>575.51386960515401</c:v>
                </c:pt>
                <c:pt idx="74">
                  <c:v>561.47694595624773</c:v>
                </c:pt>
                <c:pt idx="75">
                  <c:v>547.78238629877831</c:v>
                </c:pt>
                <c:pt idx="76">
                  <c:v>534.42184029149109</c:v>
                </c:pt>
                <c:pt idx="77">
                  <c:v>521.38716125999133</c:v>
                </c:pt>
                <c:pt idx="78">
                  <c:v>508.67040122925988</c:v>
                </c:pt>
                <c:pt idx="79">
                  <c:v>496.26380607732676</c:v>
                </c:pt>
                <c:pt idx="80">
                  <c:v>484.15981080714812</c:v>
                </c:pt>
                <c:pt idx="81">
                  <c:v>472.35103493380308</c:v>
                </c:pt>
                <c:pt idx="82">
                  <c:v>460.83027798419823</c:v>
                </c:pt>
                <c:pt idx="83">
                  <c:v>449.59051510653478</c:v>
                </c:pt>
                <c:pt idx="84">
                  <c:v>438.62489278686326</c:v>
                </c:pt>
                <c:pt idx="85">
                  <c:v>427.92672467011062</c:v>
                </c:pt>
                <c:pt idx="86">
                  <c:v>417.48948748303474</c:v>
                </c:pt>
                <c:pt idx="87">
                  <c:v>407.30681705661937</c:v>
                </c:pt>
                <c:pt idx="88">
                  <c:v>397.37250444548226</c:v>
                </c:pt>
                <c:pt idx="89">
                  <c:v>387.68049214193394</c:v>
                </c:pt>
                <c:pt idx="90">
                  <c:v>378.22487038237466</c:v>
                </c:pt>
                <c:pt idx="91">
                  <c:v>368.9998735437801</c:v>
                </c:pt>
                <c:pt idx="92">
                  <c:v>359.99987662807825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9-4E72-B68A-343CEED1F16A}"/>
            </c:ext>
          </c:extLst>
        </c:ser>
        <c:ser>
          <c:idx val="1"/>
          <c:order val="1"/>
          <c:tx>
            <c:strRef>
              <c:f>USDT_FSN!$T$7</c:f>
              <c:strCache>
                <c:ptCount val="1"/>
                <c:pt idx="0">
                  <c:v> HODL 2000 FSN 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USDT_FSN!$N$8:$N$100</c:f>
              <c:numCache>
                <c:formatCode>[$$-409]#,##0.00</c:formatCode>
                <c:ptCount val="93"/>
                <c:pt idx="0">
                  <c:v>4.9265636797118129</c:v>
                </c:pt>
                <c:pt idx="1">
                  <c:v>4.6833145980260413</c:v>
                </c:pt>
                <c:pt idx="2">
                  <c:v>4.4520759397485046</c:v>
                </c:pt>
                <c:pt idx="3">
                  <c:v>4.2322546902234217</c:v>
                </c:pt>
                <c:pt idx="4">
                  <c:v>4.0232871148936402</c:v>
                </c:pt>
                <c:pt idx="5">
                  <c:v>3.8246373135957668</c:v>
                </c:pt>
                <c:pt idx="6">
                  <c:v>3.6357958462369759</c:v>
                </c:pt>
                <c:pt idx="7">
                  <c:v>3.4562784263290256</c:v>
                </c:pt>
                <c:pt idx="8">
                  <c:v>3.2856246790290298</c:v>
                </c:pt>
                <c:pt idx="9">
                  <c:v>3.1233969605019718</c:v>
                </c:pt>
                <c:pt idx="10">
                  <c:v>2.9691792355771862</c:v>
                </c:pt>
                <c:pt idx="11">
                  <c:v>2.8225760108205629</c:v>
                </c:pt>
                <c:pt idx="12">
                  <c:v>2.6832113202862975</c:v>
                </c:pt>
                <c:pt idx="13">
                  <c:v>2.5507277613471611</c:v>
                </c:pt>
                <c:pt idx="14">
                  <c:v>2.4247855781306451</c:v>
                </c:pt>
                <c:pt idx="15">
                  <c:v>2.305061790210444</c:v>
                </c:pt>
                <c:pt idx="16">
                  <c:v>2.1912493643188031</c:v>
                </c:pt>
                <c:pt idx="17">
                  <c:v>2.083056426955562</c:v>
                </c:pt>
                <c:pt idx="18">
                  <c:v>1.9802055158746312</c:v>
                </c:pt>
                <c:pt idx="19">
                  <c:v>1.8824328685283214</c:v>
                </c:pt>
                <c:pt idx="20">
                  <c:v>1.7894877456447356</c:v>
                </c:pt>
                <c:pt idx="21">
                  <c:v>1.7011317882035264</c:v>
                </c:pt>
                <c:pt idx="22">
                  <c:v>1.617138406160977</c:v>
                </c:pt>
                <c:pt idx="23">
                  <c:v>1.5372921973567788</c:v>
                </c:pt>
                <c:pt idx="24">
                  <c:v>1.4613883951122877</c:v>
                </c:pt>
                <c:pt idx="25">
                  <c:v>1.3892323431036184</c:v>
                </c:pt>
                <c:pt idx="26">
                  <c:v>1.3206389961628771</c:v>
                </c:pt>
                <c:pt idx="27">
                  <c:v>1.2554324457273349</c:v>
                </c:pt>
                <c:pt idx="28">
                  <c:v>1.1934454687195477</c:v>
                </c:pt>
                <c:pt idx="29">
                  <c:v>1.1345190987015201</c:v>
                </c:pt>
                <c:pt idx="30">
                  <c:v>1.0785022182031327</c:v>
                </c:pt>
                <c:pt idx="31">
                  <c:v>1.025251171179353</c:v>
                </c:pt>
                <c:pt idx="32">
                  <c:v>0.97462939460237241</c:v>
                </c:pt>
                <c:pt idx="33">
                  <c:v>0.92650706824388018</c:v>
                </c:pt>
                <c:pt idx="34">
                  <c:v>0.88076078174933847</c:v>
                </c:pt>
                <c:pt idx="35">
                  <c:v>0.83727321815046507</c:v>
                </c:pt>
                <c:pt idx="36">
                  <c:v>0.79593285300428596</c:v>
                </c:pt>
                <c:pt idx="37">
                  <c:v>0.75663366838719925</c:v>
                </c:pt>
                <c:pt idx="38">
                  <c:v>0.71927488101058135</c:v>
                </c:pt>
                <c:pt idx="39">
                  <c:v>0.68376068376068377</c:v>
                </c:pt>
                <c:pt idx="40">
                  <c:v>0.65</c:v>
                </c:pt>
                <c:pt idx="41">
                  <c:v>0.61867935752528269</c:v>
                </c:pt>
                <c:pt idx="42">
                  <c:v>0.58886791911984093</c:v>
                </c:pt>
                <c:pt idx="43">
                  <c:v>0.56049296287432815</c:v>
                </c:pt>
                <c:pt idx="44">
                  <c:v>0.53348527102850996</c:v>
                </c:pt>
                <c:pt idx="45">
                  <c:v>0.50777896112172283</c:v>
                </c:pt>
                <c:pt idx="46">
                  <c:v>0.48331132527945064</c:v>
                </c:pt>
                <c:pt idx="47">
                  <c:v>0.4600226772439745</c:v>
                </c:pt>
                <c:pt idx="48">
                  <c:v>0.4378562067759425</c:v>
                </c:pt>
                <c:pt idx="49">
                  <c:v>0.4167578410716884</c:v>
                </c:pt>
                <c:pt idx="50">
                  <c:v>0.39667611285824012</c:v>
                </c:pt>
                <c:pt idx="51">
                  <c:v>0.37756203484424999</c:v>
                </c:pt>
                <c:pt idx="52">
                  <c:v>0.35936898022058306</c:v>
                </c:pt>
                <c:pt idx="53">
                  <c:v>0.34205256891905589</c:v>
                </c:pt>
                <c:pt idx="54">
                  <c:v>0.32557055935186763</c:v>
                </c:pt>
                <c:pt idx="55">
                  <c:v>0.30988274536763138</c:v>
                </c:pt>
                <c:pt idx="56">
                  <c:v>0.29495085817264144</c:v>
                </c:pt>
                <c:pt idx="57">
                  <c:v>0.28073847297812404</c:v>
                </c:pt>
                <c:pt idx="58">
                  <c:v>0.26721092014574566</c:v>
                </c:pt>
                <c:pt idx="59">
                  <c:v>0.25433520061463</c:v>
                </c:pt>
                <c:pt idx="60">
                  <c:v>0.24207990540357416</c:v>
                </c:pt>
                <c:pt idx="61">
                  <c:v>0.23041513899209917</c:v>
                </c:pt>
                <c:pt idx="62">
                  <c:v>0.21931244639343173</c:v>
                </c:pt>
                <c:pt idx="63">
                  <c:v>0.20874474374151741</c:v>
                </c:pt>
                <c:pt idx="64">
                  <c:v>0.19868625222274117</c:v>
                </c:pt>
                <c:pt idx="65">
                  <c:v>0.18911243519118734</c:v>
                </c:pt>
                <c:pt idx="66">
                  <c:v>0.17999993831403915</c:v>
                </c:pt>
                <c:pt idx="67">
                  <c:v>0.17132653260110806</c:v>
                </c:pt>
                <c:pt idx="68">
                  <c:v>0.16307106017951989</c:v>
                </c:pt>
                <c:pt idx="69">
                  <c:v>0.15521338268128007</c:v>
                </c:pt>
                <c:pt idx="70">
                  <c:v>0.1477343321178157</c:v>
                </c:pt>
                <c:pt idx="71">
                  <c:v>0.14061566412165682</c:v>
                </c:pt>
                <c:pt idx="72">
                  <c:v>0.13384001344119628</c:v>
                </c:pt>
                <c:pt idx="73">
                  <c:v>0.1273908515799608</c:v>
                </c:pt>
                <c:pt idx="74">
                  <c:v>0.12125244647705967</c:v>
                </c:pt>
                <c:pt idx="75">
                  <c:v>0.11540982413045538</c:v>
                </c:pt>
                <c:pt idx="76">
                  <c:v>0.10984873206943999</c:v>
                </c:pt>
                <c:pt idx="77">
                  <c:v>0.10455560458721237</c:v>
                </c:pt>
                <c:pt idx="78">
                  <c:v>9.951752964874469E-2</c:v>
                </c:pt>
                <c:pt idx="79">
                  <c:v>9.4722217393213293E-2</c:v>
                </c:pt>
                <c:pt idx="80">
                  <c:v>9.0157970154159009E-2</c:v>
                </c:pt>
                <c:pt idx="81">
                  <c:v>8.5813653924244157E-2</c:v>
                </c:pt>
                <c:pt idx="82">
                  <c:v>8.1678671194997443E-2</c:v>
                </c:pt>
                <c:pt idx="83">
                  <c:v>7.7742935105292024E-2</c:v>
                </c:pt>
                <c:pt idx="84">
                  <c:v>7.399684483549511E-2</c:v>
                </c:pt>
                <c:pt idx="85">
                  <c:v>7.0431262187264851E-2</c:v>
                </c:pt>
                <c:pt idx="86">
                  <c:v>6.7037489291864233E-2</c:v>
                </c:pt>
                <c:pt idx="87">
                  <c:v>6.3807247392613217E-2</c:v>
                </c:pt>
                <c:pt idx="88">
                  <c:v>6.0732656649721085E-2</c:v>
                </c:pt>
                <c:pt idx="89">
                  <c:v>5.7806216918235419E-2</c:v>
                </c:pt>
                <c:pt idx="90">
                  <c:v>5.5020789452216945E-2</c:v>
                </c:pt>
                <c:pt idx="91">
                  <c:v>5.2369579490509882E-2</c:v>
                </c:pt>
                <c:pt idx="92">
                  <c:v>4.9846119681627513E-2</c:v>
                </c:pt>
              </c:numCache>
            </c:numRef>
          </c:cat>
          <c:val>
            <c:numRef>
              <c:f>USDT_FSN!$T$8:$T$100</c:f>
              <c:numCache>
                <c:formatCode>[$$-409]#,##0</c:formatCode>
                <c:ptCount val="93"/>
                <c:pt idx="0">
                  <c:v>9853.1273594236263</c:v>
                </c:pt>
                <c:pt idx="1">
                  <c:v>9366.629196052083</c:v>
                </c:pt>
                <c:pt idx="2">
                  <c:v>8904.1518794970088</c:v>
                </c:pt>
                <c:pt idx="3">
                  <c:v>8464.5093804468434</c:v>
                </c:pt>
                <c:pt idx="4">
                  <c:v>8046.5742297872803</c:v>
                </c:pt>
                <c:pt idx="5">
                  <c:v>7649.2746271915339</c:v>
                </c:pt>
                <c:pt idx="6">
                  <c:v>7271.5916924739522</c:v>
                </c:pt>
                <c:pt idx="7">
                  <c:v>6912.556852658051</c:v>
                </c:pt>
                <c:pt idx="8">
                  <c:v>6571.2493580580594</c:v>
                </c:pt>
                <c:pt idx="9">
                  <c:v>6246.793921003944</c:v>
                </c:pt>
                <c:pt idx="10">
                  <c:v>5938.3584711543726</c:v>
                </c:pt>
                <c:pt idx="11">
                  <c:v>5645.1520216411254</c:v>
                </c:pt>
                <c:pt idx="12">
                  <c:v>5366.4226405725949</c:v>
                </c:pt>
                <c:pt idx="13">
                  <c:v>5101.4555226943221</c:v>
                </c:pt>
                <c:pt idx="14">
                  <c:v>4849.5711562612905</c:v>
                </c:pt>
                <c:pt idx="15">
                  <c:v>4610.1235804208882</c:v>
                </c:pt>
                <c:pt idx="16">
                  <c:v>4382.4987286376063</c:v>
                </c:pt>
                <c:pt idx="17">
                  <c:v>4166.1128539111241</c:v>
                </c:pt>
                <c:pt idx="18">
                  <c:v>3960.4110317492623</c:v>
                </c:pt>
                <c:pt idx="19">
                  <c:v>3764.865737056643</c:v>
                </c:pt>
                <c:pt idx="20">
                  <c:v>3578.9754912894709</c:v>
                </c:pt>
                <c:pt idx="21">
                  <c:v>3402.2635764070528</c:v>
                </c:pt>
                <c:pt idx="22">
                  <c:v>3234.2768123219539</c:v>
                </c:pt>
                <c:pt idx="23">
                  <c:v>3074.5843947135577</c:v>
                </c:pt>
                <c:pt idx="24">
                  <c:v>2922.7767902245755</c:v>
                </c:pt>
                <c:pt idx="25">
                  <c:v>2778.4646862072368</c:v>
                </c:pt>
                <c:pt idx="26">
                  <c:v>2641.277992325754</c:v>
                </c:pt>
                <c:pt idx="27">
                  <c:v>2510.8648914546698</c:v>
                </c:pt>
                <c:pt idx="28">
                  <c:v>2386.8909374390955</c:v>
                </c:pt>
                <c:pt idx="29">
                  <c:v>2269.0381974030402</c:v>
                </c:pt>
                <c:pt idx="30">
                  <c:v>2157.0044364062655</c:v>
                </c:pt>
                <c:pt idx="31">
                  <c:v>2050.5023423587063</c:v>
                </c:pt>
                <c:pt idx="32">
                  <c:v>1949.2587892047447</c:v>
                </c:pt>
                <c:pt idx="33">
                  <c:v>1853.0141364877604</c:v>
                </c:pt>
                <c:pt idx="34">
                  <c:v>1761.5215634986769</c:v>
                </c:pt>
                <c:pt idx="35">
                  <c:v>1674.5464363009301</c:v>
                </c:pt>
                <c:pt idx="36">
                  <c:v>1591.8657060085718</c:v>
                </c:pt>
                <c:pt idx="37">
                  <c:v>1513.2673367743985</c:v>
                </c:pt>
                <c:pt idx="38">
                  <c:v>1438.5497620211627</c:v>
                </c:pt>
                <c:pt idx="39">
                  <c:v>1367.5213675213674</c:v>
                </c:pt>
                <c:pt idx="40">
                  <c:v>1300</c:v>
                </c:pt>
                <c:pt idx="41">
                  <c:v>1237.3587150505655</c:v>
                </c:pt>
                <c:pt idx="42">
                  <c:v>1177.7358382396819</c:v>
                </c:pt>
                <c:pt idx="43">
                  <c:v>1120.9859257486562</c:v>
                </c:pt>
                <c:pt idx="44">
                  <c:v>1066.9705420570199</c:v>
                </c:pt>
                <c:pt idx="45">
                  <c:v>1015.5579222434457</c:v>
                </c:pt>
                <c:pt idx="46">
                  <c:v>966.62265055890134</c:v>
                </c:pt>
                <c:pt idx="47">
                  <c:v>920.045354487949</c:v>
                </c:pt>
                <c:pt idx="48">
                  <c:v>875.71241355188499</c:v>
                </c:pt>
                <c:pt idx="49">
                  <c:v>833.51568214337681</c:v>
                </c:pt>
                <c:pt idx="50">
                  <c:v>793.35222571648023</c:v>
                </c:pt>
                <c:pt idx="51">
                  <c:v>755.12406968849996</c:v>
                </c:pt>
                <c:pt idx="52">
                  <c:v>718.73796044116614</c:v>
                </c:pt>
                <c:pt idx="53">
                  <c:v>684.10513783811177</c:v>
                </c:pt>
                <c:pt idx="54">
                  <c:v>651.14111870373529</c:v>
                </c:pt>
                <c:pt idx="55">
                  <c:v>619.7654907352628</c:v>
                </c:pt>
                <c:pt idx="56">
                  <c:v>589.90171634528292</c:v>
                </c:pt>
                <c:pt idx="57">
                  <c:v>561.47694595624807</c:v>
                </c:pt>
                <c:pt idx="58">
                  <c:v>534.42184029149132</c:v>
                </c:pt>
                <c:pt idx="59">
                  <c:v>508.67040122925999</c:v>
                </c:pt>
                <c:pt idx="60">
                  <c:v>484.15981080714829</c:v>
                </c:pt>
                <c:pt idx="61">
                  <c:v>460.83027798419835</c:v>
                </c:pt>
                <c:pt idx="62">
                  <c:v>438.62489278686343</c:v>
                </c:pt>
                <c:pt idx="63">
                  <c:v>417.48948748303485</c:v>
                </c:pt>
                <c:pt idx="64">
                  <c:v>397.37250444548232</c:v>
                </c:pt>
                <c:pt idx="65">
                  <c:v>378.22487038237466</c:v>
                </c:pt>
                <c:pt idx="66">
                  <c:v>359.99987662807831</c:v>
                </c:pt>
                <c:pt idx="67">
                  <c:v>342.65306520221611</c:v>
                </c:pt>
                <c:pt idx="68">
                  <c:v>326.14212035903978</c:v>
                </c:pt>
                <c:pt idx="69">
                  <c:v>310.42676536256016</c:v>
                </c:pt>
                <c:pt idx="70">
                  <c:v>295.46866423563142</c:v>
                </c:pt>
                <c:pt idx="71">
                  <c:v>281.23132824331367</c:v>
                </c:pt>
                <c:pt idx="72">
                  <c:v>267.68002688239255</c:v>
                </c:pt>
                <c:pt idx="73">
                  <c:v>254.78170315992159</c:v>
                </c:pt>
                <c:pt idx="74">
                  <c:v>242.50489295411933</c:v>
                </c:pt>
                <c:pt idx="75">
                  <c:v>230.81964826091075</c:v>
                </c:pt>
                <c:pt idx="76">
                  <c:v>219.69746413887998</c:v>
                </c:pt>
                <c:pt idx="77">
                  <c:v>209.11120917442474</c:v>
                </c:pt>
                <c:pt idx="78">
                  <c:v>199.03505929748937</c:v>
                </c:pt>
                <c:pt idx="79">
                  <c:v>189.4444347864266</c:v>
                </c:pt>
                <c:pt idx="80">
                  <c:v>180.31594030831801</c:v>
                </c:pt>
                <c:pt idx="81">
                  <c:v>171.6273078484883</c:v>
                </c:pt>
                <c:pt idx="82">
                  <c:v>163.3573423899949</c:v>
                </c:pt>
                <c:pt idx="83">
                  <c:v>155.48587021058404</c:v>
                </c:pt>
                <c:pt idx="84">
                  <c:v>147.99368967099022</c:v>
                </c:pt>
                <c:pt idx="85">
                  <c:v>140.8625243745297</c:v>
                </c:pt>
                <c:pt idx="86">
                  <c:v>134.07497858372847</c:v>
                </c:pt>
                <c:pt idx="87">
                  <c:v>127.61449478522644</c:v>
                </c:pt>
                <c:pt idx="88">
                  <c:v>121.46531329944217</c:v>
                </c:pt>
                <c:pt idx="89">
                  <c:v>115.61243383647084</c:v>
                </c:pt>
                <c:pt idx="90">
                  <c:v>110.04157890443389</c:v>
                </c:pt>
                <c:pt idx="91">
                  <c:v>104.73915898101977</c:v>
                </c:pt>
                <c:pt idx="92">
                  <c:v>99.692239363255027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9-4E72-B68A-343CEED1F16A}"/>
            </c:ext>
          </c:extLst>
        </c:ser>
        <c:ser>
          <c:idx val="2"/>
          <c:order val="2"/>
          <c:tx>
            <c:strRef>
              <c:f>USDT_FSN!$U$7</c:f>
              <c:strCache>
                <c:ptCount val="1"/>
                <c:pt idx="0">
                  <c:v> HODL 1300 USDT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USDT_FSN!$N$8:$N$100</c:f>
              <c:numCache>
                <c:formatCode>[$$-409]#,##0.00</c:formatCode>
                <c:ptCount val="93"/>
                <c:pt idx="0">
                  <c:v>4.9265636797118129</c:v>
                </c:pt>
                <c:pt idx="1">
                  <c:v>4.6833145980260413</c:v>
                </c:pt>
                <c:pt idx="2">
                  <c:v>4.4520759397485046</c:v>
                </c:pt>
                <c:pt idx="3">
                  <c:v>4.2322546902234217</c:v>
                </c:pt>
                <c:pt idx="4">
                  <c:v>4.0232871148936402</c:v>
                </c:pt>
                <c:pt idx="5">
                  <c:v>3.8246373135957668</c:v>
                </c:pt>
                <c:pt idx="6">
                  <c:v>3.6357958462369759</c:v>
                </c:pt>
                <c:pt idx="7">
                  <c:v>3.4562784263290256</c:v>
                </c:pt>
                <c:pt idx="8">
                  <c:v>3.2856246790290298</c:v>
                </c:pt>
                <c:pt idx="9">
                  <c:v>3.1233969605019718</c:v>
                </c:pt>
                <c:pt idx="10">
                  <c:v>2.9691792355771862</c:v>
                </c:pt>
                <c:pt idx="11">
                  <c:v>2.8225760108205629</c:v>
                </c:pt>
                <c:pt idx="12">
                  <c:v>2.6832113202862975</c:v>
                </c:pt>
                <c:pt idx="13">
                  <c:v>2.5507277613471611</c:v>
                </c:pt>
                <c:pt idx="14">
                  <c:v>2.4247855781306451</c:v>
                </c:pt>
                <c:pt idx="15">
                  <c:v>2.305061790210444</c:v>
                </c:pt>
                <c:pt idx="16">
                  <c:v>2.1912493643188031</c:v>
                </c:pt>
                <c:pt idx="17">
                  <c:v>2.083056426955562</c:v>
                </c:pt>
                <c:pt idx="18">
                  <c:v>1.9802055158746312</c:v>
                </c:pt>
                <c:pt idx="19">
                  <c:v>1.8824328685283214</c:v>
                </c:pt>
                <c:pt idx="20">
                  <c:v>1.7894877456447356</c:v>
                </c:pt>
                <c:pt idx="21">
                  <c:v>1.7011317882035264</c:v>
                </c:pt>
                <c:pt idx="22">
                  <c:v>1.617138406160977</c:v>
                </c:pt>
                <c:pt idx="23">
                  <c:v>1.5372921973567788</c:v>
                </c:pt>
                <c:pt idx="24">
                  <c:v>1.4613883951122877</c:v>
                </c:pt>
                <c:pt idx="25">
                  <c:v>1.3892323431036184</c:v>
                </c:pt>
                <c:pt idx="26">
                  <c:v>1.3206389961628771</c:v>
                </c:pt>
                <c:pt idx="27">
                  <c:v>1.2554324457273349</c:v>
                </c:pt>
                <c:pt idx="28">
                  <c:v>1.1934454687195477</c:v>
                </c:pt>
                <c:pt idx="29">
                  <c:v>1.1345190987015201</c:v>
                </c:pt>
                <c:pt idx="30">
                  <c:v>1.0785022182031327</c:v>
                </c:pt>
                <c:pt idx="31">
                  <c:v>1.025251171179353</c:v>
                </c:pt>
                <c:pt idx="32">
                  <c:v>0.97462939460237241</c:v>
                </c:pt>
                <c:pt idx="33">
                  <c:v>0.92650706824388018</c:v>
                </c:pt>
                <c:pt idx="34">
                  <c:v>0.88076078174933847</c:v>
                </c:pt>
                <c:pt idx="35">
                  <c:v>0.83727321815046507</c:v>
                </c:pt>
                <c:pt idx="36">
                  <c:v>0.79593285300428596</c:v>
                </c:pt>
                <c:pt idx="37">
                  <c:v>0.75663366838719925</c:v>
                </c:pt>
                <c:pt idx="38">
                  <c:v>0.71927488101058135</c:v>
                </c:pt>
                <c:pt idx="39">
                  <c:v>0.68376068376068377</c:v>
                </c:pt>
                <c:pt idx="40">
                  <c:v>0.65</c:v>
                </c:pt>
                <c:pt idx="41">
                  <c:v>0.61867935752528269</c:v>
                </c:pt>
                <c:pt idx="42">
                  <c:v>0.58886791911984093</c:v>
                </c:pt>
                <c:pt idx="43">
                  <c:v>0.56049296287432815</c:v>
                </c:pt>
                <c:pt idx="44">
                  <c:v>0.53348527102850996</c:v>
                </c:pt>
                <c:pt idx="45">
                  <c:v>0.50777896112172283</c:v>
                </c:pt>
                <c:pt idx="46">
                  <c:v>0.48331132527945064</c:v>
                </c:pt>
                <c:pt idx="47">
                  <c:v>0.4600226772439745</c:v>
                </c:pt>
                <c:pt idx="48">
                  <c:v>0.4378562067759425</c:v>
                </c:pt>
                <c:pt idx="49">
                  <c:v>0.4167578410716884</c:v>
                </c:pt>
                <c:pt idx="50">
                  <c:v>0.39667611285824012</c:v>
                </c:pt>
                <c:pt idx="51">
                  <c:v>0.37756203484424999</c:v>
                </c:pt>
                <c:pt idx="52">
                  <c:v>0.35936898022058306</c:v>
                </c:pt>
                <c:pt idx="53">
                  <c:v>0.34205256891905589</c:v>
                </c:pt>
                <c:pt idx="54">
                  <c:v>0.32557055935186763</c:v>
                </c:pt>
                <c:pt idx="55">
                  <c:v>0.30988274536763138</c:v>
                </c:pt>
                <c:pt idx="56">
                  <c:v>0.29495085817264144</c:v>
                </c:pt>
                <c:pt idx="57">
                  <c:v>0.28073847297812404</c:v>
                </c:pt>
                <c:pt idx="58">
                  <c:v>0.26721092014574566</c:v>
                </c:pt>
                <c:pt idx="59">
                  <c:v>0.25433520061463</c:v>
                </c:pt>
                <c:pt idx="60">
                  <c:v>0.24207990540357416</c:v>
                </c:pt>
                <c:pt idx="61">
                  <c:v>0.23041513899209917</c:v>
                </c:pt>
                <c:pt idx="62">
                  <c:v>0.21931244639343173</c:v>
                </c:pt>
                <c:pt idx="63">
                  <c:v>0.20874474374151741</c:v>
                </c:pt>
                <c:pt idx="64">
                  <c:v>0.19868625222274117</c:v>
                </c:pt>
                <c:pt idx="65">
                  <c:v>0.18911243519118734</c:v>
                </c:pt>
                <c:pt idx="66">
                  <c:v>0.17999993831403915</c:v>
                </c:pt>
                <c:pt idx="67">
                  <c:v>0.17132653260110806</c:v>
                </c:pt>
                <c:pt idx="68">
                  <c:v>0.16307106017951989</c:v>
                </c:pt>
                <c:pt idx="69">
                  <c:v>0.15521338268128007</c:v>
                </c:pt>
                <c:pt idx="70">
                  <c:v>0.1477343321178157</c:v>
                </c:pt>
                <c:pt idx="71">
                  <c:v>0.14061566412165682</c:v>
                </c:pt>
                <c:pt idx="72">
                  <c:v>0.13384001344119628</c:v>
                </c:pt>
                <c:pt idx="73">
                  <c:v>0.1273908515799608</c:v>
                </c:pt>
                <c:pt idx="74">
                  <c:v>0.12125244647705967</c:v>
                </c:pt>
                <c:pt idx="75">
                  <c:v>0.11540982413045538</c:v>
                </c:pt>
                <c:pt idx="76">
                  <c:v>0.10984873206943999</c:v>
                </c:pt>
                <c:pt idx="77">
                  <c:v>0.10455560458721237</c:v>
                </c:pt>
                <c:pt idx="78">
                  <c:v>9.951752964874469E-2</c:v>
                </c:pt>
                <c:pt idx="79">
                  <c:v>9.4722217393213293E-2</c:v>
                </c:pt>
                <c:pt idx="80">
                  <c:v>9.0157970154159009E-2</c:v>
                </c:pt>
                <c:pt idx="81">
                  <c:v>8.5813653924244157E-2</c:v>
                </c:pt>
                <c:pt idx="82">
                  <c:v>8.1678671194997443E-2</c:v>
                </c:pt>
                <c:pt idx="83">
                  <c:v>7.7742935105292024E-2</c:v>
                </c:pt>
                <c:pt idx="84">
                  <c:v>7.399684483549511E-2</c:v>
                </c:pt>
                <c:pt idx="85">
                  <c:v>7.0431262187264851E-2</c:v>
                </c:pt>
                <c:pt idx="86">
                  <c:v>6.7037489291864233E-2</c:v>
                </c:pt>
                <c:pt idx="87">
                  <c:v>6.3807247392613217E-2</c:v>
                </c:pt>
                <c:pt idx="88">
                  <c:v>6.0732656649721085E-2</c:v>
                </c:pt>
                <c:pt idx="89">
                  <c:v>5.7806216918235419E-2</c:v>
                </c:pt>
                <c:pt idx="90">
                  <c:v>5.5020789452216945E-2</c:v>
                </c:pt>
                <c:pt idx="91">
                  <c:v>5.2369579490509882E-2</c:v>
                </c:pt>
                <c:pt idx="92">
                  <c:v>4.9846119681627513E-2</c:v>
                </c:pt>
              </c:numCache>
            </c:numRef>
          </c:cat>
          <c:val>
            <c:numRef>
              <c:f>USDT_FSN!$U$8:$U$100</c:f>
              <c:numCache>
                <c:formatCode>[$$-409]#,##0</c:formatCode>
                <c:ptCount val="93"/>
                <c:pt idx="0">
                  <c:v>1300</c:v>
                </c:pt>
                <c:pt idx="1">
                  <c:v>1300</c:v>
                </c:pt>
                <c:pt idx="2">
                  <c:v>1300</c:v>
                </c:pt>
                <c:pt idx="3">
                  <c:v>1300</c:v>
                </c:pt>
                <c:pt idx="4">
                  <c:v>1300</c:v>
                </c:pt>
                <c:pt idx="5">
                  <c:v>1300</c:v>
                </c:pt>
                <c:pt idx="6">
                  <c:v>1300</c:v>
                </c:pt>
                <c:pt idx="7">
                  <c:v>1300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1300</c:v>
                </c:pt>
                <c:pt idx="13">
                  <c:v>1300</c:v>
                </c:pt>
                <c:pt idx="14">
                  <c:v>1300</c:v>
                </c:pt>
                <c:pt idx="15">
                  <c:v>1300</c:v>
                </c:pt>
                <c:pt idx="16">
                  <c:v>1300</c:v>
                </c:pt>
                <c:pt idx="17">
                  <c:v>1300</c:v>
                </c:pt>
                <c:pt idx="18">
                  <c:v>1300</c:v>
                </c:pt>
                <c:pt idx="19">
                  <c:v>1300</c:v>
                </c:pt>
                <c:pt idx="20">
                  <c:v>1300</c:v>
                </c:pt>
                <c:pt idx="21">
                  <c:v>1300</c:v>
                </c:pt>
                <c:pt idx="22">
                  <c:v>1300</c:v>
                </c:pt>
                <c:pt idx="23">
                  <c:v>1300</c:v>
                </c:pt>
                <c:pt idx="24">
                  <c:v>1300</c:v>
                </c:pt>
                <c:pt idx="25">
                  <c:v>1300</c:v>
                </c:pt>
                <c:pt idx="26">
                  <c:v>1300</c:v>
                </c:pt>
                <c:pt idx="27">
                  <c:v>1300</c:v>
                </c:pt>
                <c:pt idx="28">
                  <c:v>1300</c:v>
                </c:pt>
                <c:pt idx="29">
                  <c:v>1300</c:v>
                </c:pt>
                <c:pt idx="30">
                  <c:v>1300</c:v>
                </c:pt>
                <c:pt idx="31">
                  <c:v>1300</c:v>
                </c:pt>
                <c:pt idx="32">
                  <c:v>1300</c:v>
                </c:pt>
                <c:pt idx="33">
                  <c:v>1300</c:v>
                </c:pt>
                <c:pt idx="34">
                  <c:v>1300</c:v>
                </c:pt>
                <c:pt idx="35">
                  <c:v>1300</c:v>
                </c:pt>
                <c:pt idx="36">
                  <c:v>1300</c:v>
                </c:pt>
                <c:pt idx="37">
                  <c:v>1300</c:v>
                </c:pt>
                <c:pt idx="38">
                  <c:v>1300</c:v>
                </c:pt>
                <c:pt idx="39">
                  <c:v>1300</c:v>
                </c:pt>
                <c:pt idx="40">
                  <c:v>1300</c:v>
                </c:pt>
                <c:pt idx="41">
                  <c:v>1300</c:v>
                </c:pt>
                <c:pt idx="42">
                  <c:v>1300</c:v>
                </c:pt>
                <c:pt idx="43">
                  <c:v>1300</c:v>
                </c:pt>
                <c:pt idx="44">
                  <c:v>1300</c:v>
                </c:pt>
                <c:pt idx="45">
                  <c:v>1300</c:v>
                </c:pt>
                <c:pt idx="46">
                  <c:v>1300</c:v>
                </c:pt>
                <c:pt idx="47">
                  <c:v>1300</c:v>
                </c:pt>
                <c:pt idx="48">
                  <c:v>1300</c:v>
                </c:pt>
                <c:pt idx="49">
                  <c:v>1300</c:v>
                </c:pt>
                <c:pt idx="50">
                  <c:v>1300</c:v>
                </c:pt>
                <c:pt idx="51">
                  <c:v>1300</c:v>
                </c:pt>
                <c:pt idx="52">
                  <c:v>1300</c:v>
                </c:pt>
                <c:pt idx="53">
                  <c:v>1300</c:v>
                </c:pt>
                <c:pt idx="54">
                  <c:v>1300</c:v>
                </c:pt>
                <c:pt idx="55">
                  <c:v>1300</c:v>
                </c:pt>
                <c:pt idx="56">
                  <c:v>1300</c:v>
                </c:pt>
                <c:pt idx="57">
                  <c:v>1300</c:v>
                </c:pt>
                <c:pt idx="58">
                  <c:v>1300</c:v>
                </c:pt>
                <c:pt idx="59">
                  <c:v>1300</c:v>
                </c:pt>
                <c:pt idx="60">
                  <c:v>1300</c:v>
                </c:pt>
                <c:pt idx="61">
                  <c:v>1300</c:v>
                </c:pt>
                <c:pt idx="62">
                  <c:v>1300</c:v>
                </c:pt>
                <c:pt idx="63">
                  <c:v>1300</c:v>
                </c:pt>
                <c:pt idx="64">
                  <c:v>1300</c:v>
                </c:pt>
                <c:pt idx="65">
                  <c:v>1300</c:v>
                </c:pt>
                <c:pt idx="66">
                  <c:v>1300</c:v>
                </c:pt>
                <c:pt idx="67">
                  <c:v>1300</c:v>
                </c:pt>
                <c:pt idx="68">
                  <c:v>1300</c:v>
                </c:pt>
                <c:pt idx="69">
                  <c:v>1300</c:v>
                </c:pt>
                <c:pt idx="70">
                  <c:v>1300</c:v>
                </c:pt>
                <c:pt idx="71">
                  <c:v>1300</c:v>
                </c:pt>
                <c:pt idx="72">
                  <c:v>1300</c:v>
                </c:pt>
                <c:pt idx="73">
                  <c:v>1300</c:v>
                </c:pt>
                <c:pt idx="74">
                  <c:v>1300</c:v>
                </c:pt>
                <c:pt idx="75">
                  <c:v>1300</c:v>
                </c:pt>
                <c:pt idx="76">
                  <c:v>1300</c:v>
                </c:pt>
                <c:pt idx="77">
                  <c:v>1300</c:v>
                </c:pt>
                <c:pt idx="78">
                  <c:v>1300</c:v>
                </c:pt>
                <c:pt idx="79">
                  <c:v>1300</c:v>
                </c:pt>
                <c:pt idx="80">
                  <c:v>1300</c:v>
                </c:pt>
                <c:pt idx="81">
                  <c:v>1300</c:v>
                </c:pt>
                <c:pt idx="82">
                  <c:v>1300</c:v>
                </c:pt>
                <c:pt idx="83">
                  <c:v>1300</c:v>
                </c:pt>
                <c:pt idx="84">
                  <c:v>1300</c:v>
                </c:pt>
                <c:pt idx="85">
                  <c:v>1300</c:v>
                </c:pt>
                <c:pt idx="86">
                  <c:v>1300</c:v>
                </c:pt>
                <c:pt idx="87">
                  <c:v>1300</c:v>
                </c:pt>
                <c:pt idx="88">
                  <c:v>1300</c:v>
                </c:pt>
                <c:pt idx="89">
                  <c:v>1300</c:v>
                </c:pt>
                <c:pt idx="90">
                  <c:v>1300</c:v>
                </c:pt>
                <c:pt idx="91">
                  <c:v>1300</c:v>
                </c:pt>
                <c:pt idx="92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9-4E72-B68A-343CEED1F16A}"/>
            </c:ext>
          </c:extLst>
        </c:ser>
        <c:ser>
          <c:idx val="3"/>
          <c:order val="3"/>
          <c:tx>
            <c:strRef>
              <c:f>USDT_FSN!$V$7</c:f>
              <c:strCache>
                <c:ptCount val="1"/>
                <c:pt idx="0">
                  <c:v> HODL 1000 FSN &amp; 650 USDT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USDT_FSN!$N$8:$N$100</c:f>
              <c:numCache>
                <c:formatCode>[$$-409]#,##0.00</c:formatCode>
                <c:ptCount val="93"/>
                <c:pt idx="0">
                  <c:v>4.9265636797118129</c:v>
                </c:pt>
                <c:pt idx="1">
                  <c:v>4.6833145980260413</c:v>
                </c:pt>
                <c:pt idx="2">
                  <c:v>4.4520759397485046</c:v>
                </c:pt>
                <c:pt idx="3">
                  <c:v>4.2322546902234217</c:v>
                </c:pt>
                <c:pt idx="4">
                  <c:v>4.0232871148936402</c:v>
                </c:pt>
                <c:pt idx="5">
                  <c:v>3.8246373135957668</c:v>
                </c:pt>
                <c:pt idx="6">
                  <c:v>3.6357958462369759</c:v>
                </c:pt>
                <c:pt idx="7">
                  <c:v>3.4562784263290256</c:v>
                </c:pt>
                <c:pt idx="8">
                  <c:v>3.2856246790290298</c:v>
                </c:pt>
                <c:pt idx="9">
                  <c:v>3.1233969605019718</c:v>
                </c:pt>
                <c:pt idx="10">
                  <c:v>2.9691792355771862</c:v>
                </c:pt>
                <c:pt idx="11">
                  <c:v>2.8225760108205629</c:v>
                </c:pt>
                <c:pt idx="12">
                  <c:v>2.6832113202862975</c:v>
                </c:pt>
                <c:pt idx="13">
                  <c:v>2.5507277613471611</c:v>
                </c:pt>
                <c:pt idx="14">
                  <c:v>2.4247855781306451</c:v>
                </c:pt>
                <c:pt idx="15">
                  <c:v>2.305061790210444</c:v>
                </c:pt>
                <c:pt idx="16">
                  <c:v>2.1912493643188031</c:v>
                </c:pt>
                <c:pt idx="17">
                  <c:v>2.083056426955562</c:v>
                </c:pt>
                <c:pt idx="18">
                  <c:v>1.9802055158746312</c:v>
                </c:pt>
                <c:pt idx="19">
                  <c:v>1.8824328685283214</c:v>
                </c:pt>
                <c:pt idx="20">
                  <c:v>1.7894877456447356</c:v>
                </c:pt>
                <c:pt idx="21">
                  <c:v>1.7011317882035264</c:v>
                </c:pt>
                <c:pt idx="22">
                  <c:v>1.617138406160977</c:v>
                </c:pt>
                <c:pt idx="23">
                  <c:v>1.5372921973567788</c:v>
                </c:pt>
                <c:pt idx="24">
                  <c:v>1.4613883951122877</c:v>
                </c:pt>
                <c:pt idx="25">
                  <c:v>1.3892323431036184</c:v>
                </c:pt>
                <c:pt idx="26">
                  <c:v>1.3206389961628771</c:v>
                </c:pt>
                <c:pt idx="27">
                  <c:v>1.2554324457273349</c:v>
                </c:pt>
                <c:pt idx="28">
                  <c:v>1.1934454687195477</c:v>
                </c:pt>
                <c:pt idx="29">
                  <c:v>1.1345190987015201</c:v>
                </c:pt>
                <c:pt idx="30">
                  <c:v>1.0785022182031327</c:v>
                </c:pt>
                <c:pt idx="31">
                  <c:v>1.025251171179353</c:v>
                </c:pt>
                <c:pt idx="32">
                  <c:v>0.97462939460237241</c:v>
                </c:pt>
                <c:pt idx="33">
                  <c:v>0.92650706824388018</c:v>
                </c:pt>
                <c:pt idx="34">
                  <c:v>0.88076078174933847</c:v>
                </c:pt>
                <c:pt idx="35">
                  <c:v>0.83727321815046507</c:v>
                </c:pt>
                <c:pt idx="36">
                  <c:v>0.79593285300428596</c:v>
                </c:pt>
                <c:pt idx="37">
                  <c:v>0.75663366838719925</c:v>
                </c:pt>
                <c:pt idx="38">
                  <c:v>0.71927488101058135</c:v>
                </c:pt>
                <c:pt idx="39">
                  <c:v>0.68376068376068377</c:v>
                </c:pt>
                <c:pt idx="40">
                  <c:v>0.65</c:v>
                </c:pt>
                <c:pt idx="41">
                  <c:v>0.61867935752528269</c:v>
                </c:pt>
                <c:pt idx="42">
                  <c:v>0.58886791911984093</c:v>
                </c:pt>
                <c:pt idx="43">
                  <c:v>0.56049296287432815</c:v>
                </c:pt>
                <c:pt idx="44">
                  <c:v>0.53348527102850996</c:v>
                </c:pt>
                <c:pt idx="45">
                  <c:v>0.50777896112172283</c:v>
                </c:pt>
                <c:pt idx="46">
                  <c:v>0.48331132527945064</c:v>
                </c:pt>
                <c:pt idx="47">
                  <c:v>0.4600226772439745</c:v>
                </c:pt>
                <c:pt idx="48">
                  <c:v>0.4378562067759425</c:v>
                </c:pt>
                <c:pt idx="49">
                  <c:v>0.4167578410716884</c:v>
                </c:pt>
                <c:pt idx="50">
                  <c:v>0.39667611285824012</c:v>
                </c:pt>
                <c:pt idx="51">
                  <c:v>0.37756203484424999</c:v>
                </c:pt>
                <c:pt idx="52">
                  <c:v>0.35936898022058306</c:v>
                </c:pt>
                <c:pt idx="53">
                  <c:v>0.34205256891905589</c:v>
                </c:pt>
                <c:pt idx="54">
                  <c:v>0.32557055935186763</c:v>
                </c:pt>
                <c:pt idx="55">
                  <c:v>0.30988274536763138</c:v>
                </c:pt>
                <c:pt idx="56">
                  <c:v>0.29495085817264144</c:v>
                </c:pt>
                <c:pt idx="57">
                  <c:v>0.28073847297812404</c:v>
                </c:pt>
                <c:pt idx="58">
                  <c:v>0.26721092014574566</c:v>
                </c:pt>
                <c:pt idx="59">
                  <c:v>0.25433520061463</c:v>
                </c:pt>
                <c:pt idx="60">
                  <c:v>0.24207990540357416</c:v>
                </c:pt>
                <c:pt idx="61">
                  <c:v>0.23041513899209917</c:v>
                </c:pt>
                <c:pt idx="62">
                  <c:v>0.21931244639343173</c:v>
                </c:pt>
                <c:pt idx="63">
                  <c:v>0.20874474374151741</c:v>
                </c:pt>
                <c:pt idx="64">
                  <c:v>0.19868625222274117</c:v>
                </c:pt>
                <c:pt idx="65">
                  <c:v>0.18911243519118734</c:v>
                </c:pt>
                <c:pt idx="66">
                  <c:v>0.17999993831403915</c:v>
                </c:pt>
                <c:pt idx="67">
                  <c:v>0.17132653260110806</c:v>
                </c:pt>
                <c:pt idx="68">
                  <c:v>0.16307106017951989</c:v>
                </c:pt>
                <c:pt idx="69">
                  <c:v>0.15521338268128007</c:v>
                </c:pt>
                <c:pt idx="70">
                  <c:v>0.1477343321178157</c:v>
                </c:pt>
                <c:pt idx="71">
                  <c:v>0.14061566412165682</c:v>
                </c:pt>
                <c:pt idx="72">
                  <c:v>0.13384001344119628</c:v>
                </c:pt>
                <c:pt idx="73">
                  <c:v>0.1273908515799608</c:v>
                </c:pt>
                <c:pt idx="74">
                  <c:v>0.12125244647705967</c:v>
                </c:pt>
                <c:pt idx="75">
                  <c:v>0.11540982413045538</c:v>
                </c:pt>
                <c:pt idx="76">
                  <c:v>0.10984873206943999</c:v>
                </c:pt>
                <c:pt idx="77">
                  <c:v>0.10455560458721237</c:v>
                </c:pt>
                <c:pt idx="78">
                  <c:v>9.951752964874469E-2</c:v>
                </c:pt>
                <c:pt idx="79">
                  <c:v>9.4722217393213293E-2</c:v>
                </c:pt>
                <c:pt idx="80">
                  <c:v>9.0157970154159009E-2</c:v>
                </c:pt>
                <c:pt idx="81">
                  <c:v>8.5813653924244157E-2</c:v>
                </c:pt>
                <c:pt idx="82">
                  <c:v>8.1678671194997443E-2</c:v>
                </c:pt>
                <c:pt idx="83">
                  <c:v>7.7742935105292024E-2</c:v>
                </c:pt>
                <c:pt idx="84">
                  <c:v>7.399684483549511E-2</c:v>
                </c:pt>
                <c:pt idx="85">
                  <c:v>7.0431262187264851E-2</c:v>
                </c:pt>
                <c:pt idx="86">
                  <c:v>6.7037489291864233E-2</c:v>
                </c:pt>
                <c:pt idx="87">
                  <c:v>6.3807247392613217E-2</c:v>
                </c:pt>
                <c:pt idx="88">
                  <c:v>6.0732656649721085E-2</c:v>
                </c:pt>
                <c:pt idx="89">
                  <c:v>5.7806216918235419E-2</c:v>
                </c:pt>
                <c:pt idx="90">
                  <c:v>5.5020789452216945E-2</c:v>
                </c:pt>
                <c:pt idx="91">
                  <c:v>5.2369579490509882E-2</c:v>
                </c:pt>
                <c:pt idx="92">
                  <c:v>4.9846119681627513E-2</c:v>
                </c:pt>
              </c:numCache>
            </c:numRef>
          </c:cat>
          <c:val>
            <c:numRef>
              <c:f>USDT_FSN!$V$8:$V$100</c:f>
              <c:numCache>
                <c:formatCode>[$$-409]#,##0</c:formatCode>
                <c:ptCount val="93"/>
                <c:pt idx="0">
                  <c:v>5576.5636797118132</c:v>
                </c:pt>
                <c:pt idx="1">
                  <c:v>5333.3145980260415</c:v>
                </c:pt>
                <c:pt idx="2">
                  <c:v>5102.0759397485044</c:v>
                </c:pt>
                <c:pt idx="3">
                  <c:v>4882.2546902234217</c:v>
                </c:pt>
                <c:pt idx="4">
                  <c:v>4673.2871148936401</c:v>
                </c:pt>
                <c:pt idx="5">
                  <c:v>4474.6373135957674</c:v>
                </c:pt>
                <c:pt idx="6">
                  <c:v>4285.7958462369761</c:v>
                </c:pt>
                <c:pt idx="7">
                  <c:v>4106.278426329025</c:v>
                </c:pt>
                <c:pt idx="8">
                  <c:v>3935.6246790290297</c:v>
                </c:pt>
                <c:pt idx="9">
                  <c:v>3773.396960501972</c:v>
                </c:pt>
                <c:pt idx="10">
                  <c:v>3619.1792355771863</c:v>
                </c:pt>
                <c:pt idx="11">
                  <c:v>3472.5760108205627</c:v>
                </c:pt>
                <c:pt idx="12">
                  <c:v>3333.2113202862975</c:v>
                </c:pt>
                <c:pt idx="13">
                  <c:v>3200.727761347161</c:v>
                </c:pt>
                <c:pt idx="14">
                  <c:v>3074.7855781306453</c:v>
                </c:pt>
                <c:pt idx="15">
                  <c:v>2955.0617902104441</c:v>
                </c:pt>
                <c:pt idx="16">
                  <c:v>2841.2493643188031</c:v>
                </c:pt>
                <c:pt idx="17">
                  <c:v>2733.0564269555621</c:v>
                </c:pt>
                <c:pt idx="18">
                  <c:v>2630.2055158746311</c:v>
                </c:pt>
                <c:pt idx="19">
                  <c:v>2532.4328685283217</c:v>
                </c:pt>
                <c:pt idx="20">
                  <c:v>2439.4877456447357</c:v>
                </c:pt>
                <c:pt idx="21">
                  <c:v>2351.1317882035264</c:v>
                </c:pt>
                <c:pt idx="22">
                  <c:v>2267.138406160977</c:v>
                </c:pt>
                <c:pt idx="23">
                  <c:v>2187.2921973567791</c:v>
                </c:pt>
                <c:pt idx="24">
                  <c:v>2111.388395112288</c:v>
                </c:pt>
                <c:pt idx="25">
                  <c:v>2039.2323431036184</c:v>
                </c:pt>
                <c:pt idx="26">
                  <c:v>1970.638996162877</c:v>
                </c:pt>
                <c:pt idx="27">
                  <c:v>1905.4324457273349</c:v>
                </c:pt>
                <c:pt idx="28">
                  <c:v>1843.4454687195478</c:v>
                </c:pt>
                <c:pt idx="29">
                  <c:v>1784.5190987015201</c:v>
                </c:pt>
                <c:pt idx="30">
                  <c:v>1728.5022182031328</c:v>
                </c:pt>
                <c:pt idx="31">
                  <c:v>1675.2511711793532</c:v>
                </c:pt>
                <c:pt idx="32">
                  <c:v>1624.6293946023725</c:v>
                </c:pt>
                <c:pt idx="33">
                  <c:v>1576.5070682438802</c:v>
                </c:pt>
                <c:pt idx="34">
                  <c:v>1530.7607817493385</c:v>
                </c:pt>
                <c:pt idx="35">
                  <c:v>1487.273218150465</c:v>
                </c:pt>
                <c:pt idx="36">
                  <c:v>1445.9328530042858</c:v>
                </c:pt>
                <c:pt idx="37">
                  <c:v>1406.6336683871991</c:v>
                </c:pt>
                <c:pt idx="38">
                  <c:v>1369.2748810105813</c:v>
                </c:pt>
                <c:pt idx="39">
                  <c:v>1333.7606837606836</c:v>
                </c:pt>
                <c:pt idx="40">
                  <c:v>1300</c:v>
                </c:pt>
                <c:pt idx="41">
                  <c:v>1268.6793575252827</c:v>
                </c:pt>
                <c:pt idx="42">
                  <c:v>1238.867919119841</c:v>
                </c:pt>
                <c:pt idx="43">
                  <c:v>1210.492962874328</c:v>
                </c:pt>
                <c:pt idx="44">
                  <c:v>1183.4852710285099</c:v>
                </c:pt>
                <c:pt idx="45">
                  <c:v>1157.7789611217229</c:v>
                </c:pt>
                <c:pt idx="46">
                  <c:v>1133.3113252794506</c:v>
                </c:pt>
                <c:pt idx="47">
                  <c:v>1110.0226772439746</c:v>
                </c:pt>
                <c:pt idx="48">
                  <c:v>1087.8562067759426</c:v>
                </c:pt>
                <c:pt idx="49">
                  <c:v>1066.7578410716883</c:v>
                </c:pt>
                <c:pt idx="50">
                  <c:v>1046.6761128582402</c:v>
                </c:pt>
                <c:pt idx="51">
                  <c:v>1027.5620348442499</c:v>
                </c:pt>
                <c:pt idx="52">
                  <c:v>1009.3689802205831</c:v>
                </c:pt>
                <c:pt idx="53">
                  <c:v>992.05256891905583</c:v>
                </c:pt>
                <c:pt idx="54">
                  <c:v>975.57055935186759</c:v>
                </c:pt>
                <c:pt idx="55">
                  <c:v>959.8827453676314</c:v>
                </c:pt>
                <c:pt idx="56">
                  <c:v>944.95085817264146</c:v>
                </c:pt>
                <c:pt idx="57">
                  <c:v>930.73847297812404</c:v>
                </c:pt>
                <c:pt idx="58">
                  <c:v>917.2109201457456</c:v>
                </c:pt>
                <c:pt idx="59">
                  <c:v>904.33520061463003</c:v>
                </c:pt>
                <c:pt idx="60">
                  <c:v>892.07990540357412</c:v>
                </c:pt>
                <c:pt idx="61">
                  <c:v>880.41513899209917</c:v>
                </c:pt>
                <c:pt idx="62">
                  <c:v>869.31244639343174</c:v>
                </c:pt>
                <c:pt idx="63">
                  <c:v>858.74474374151737</c:v>
                </c:pt>
                <c:pt idx="64">
                  <c:v>848.68625222274113</c:v>
                </c:pt>
                <c:pt idx="65">
                  <c:v>839.11243519118739</c:v>
                </c:pt>
                <c:pt idx="66">
                  <c:v>829.99993831403913</c:v>
                </c:pt>
                <c:pt idx="67">
                  <c:v>821.32653260110806</c:v>
                </c:pt>
                <c:pt idx="68">
                  <c:v>813.07106017951992</c:v>
                </c:pt>
                <c:pt idx="69">
                  <c:v>805.21338268128011</c:v>
                </c:pt>
                <c:pt idx="70">
                  <c:v>797.73433211781571</c:v>
                </c:pt>
                <c:pt idx="71">
                  <c:v>790.61566412165689</c:v>
                </c:pt>
                <c:pt idx="72">
                  <c:v>783.84001344119633</c:v>
                </c:pt>
                <c:pt idx="73">
                  <c:v>777.39085157996078</c:v>
                </c:pt>
                <c:pt idx="74">
                  <c:v>771.25244647705972</c:v>
                </c:pt>
                <c:pt idx="75">
                  <c:v>765.40982413045538</c:v>
                </c:pt>
                <c:pt idx="76">
                  <c:v>759.84873206943996</c:v>
                </c:pt>
                <c:pt idx="77">
                  <c:v>754.55560458721243</c:v>
                </c:pt>
                <c:pt idx="78">
                  <c:v>749.5175296487447</c:v>
                </c:pt>
                <c:pt idx="79">
                  <c:v>744.72221739321333</c:v>
                </c:pt>
                <c:pt idx="80">
                  <c:v>740.15797015415899</c:v>
                </c:pt>
                <c:pt idx="81">
                  <c:v>735.81365392424414</c:v>
                </c:pt>
                <c:pt idx="82">
                  <c:v>731.67867119499749</c:v>
                </c:pt>
                <c:pt idx="83">
                  <c:v>727.74293510529196</c:v>
                </c:pt>
                <c:pt idx="84">
                  <c:v>723.99684483549515</c:v>
                </c:pt>
                <c:pt idx="85">
                  <c:v>720.43126218726479</c:v>
                </c:pt>
                <c:pt idx="86">
                  <c:v>717.03748929186418</c:v>
                </c:pt>
                <c:pt idx="87">
                  <c:v>713.80724739261325</c:v>
                </c:pt>
                <c:pt idx="88">
                  <c:v>710.73265664972109</c:v>
                </c:pt>
                <c:pt idx="89">
                  <c:v>707.80621691823546</c:v>
                </c:pt>
                <c:pt idx="90">
                  <c:v>705.02078945221695</c:v>
                </c:pt>
                <c:pt idx="91">
                  <c:v>702.36957949050986</c:v>
                </c:pt>
                <c:pt idx="92">
                  <c:v>699.84611968162756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B9-4E72-B68A-343CEED1F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126960"/>
        <c:axId val="328124992"/>
      </c:lineChart>
      <c:catAx>
        <c:axId val="32812696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FSN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24992"/>
        <c:crosses val="autoZero"/>
        <c:auto val="1"/>
        <c:lblAlgn val="ctr"/>
        <c:lblOffset val="100"/>
        <c:noMultiLvlLbl val="0"/>
      </c:catAx>
      <c:valAx>
        <c:axId val="3281249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Holdings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2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Equivalent USDT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5.0925925925925923E-2"/>
          <c:w val="0.87733552055993003"/>
          <c:h val="0.59627296587926504"/>
        </c:manualLayout>
      </c:layout>
      <c:lineChart>
        <c:grouping val="standard"/>
        <c:varyColors val="0"/>
        <c:ser>
          <c:idx val="0"/>
          <c:order val="0"/>
          <c:tx>
            <c:strRef>
              <c:f>Fusion_USD!$E$17</c:f>
              <c:strCache>
                <c:ptCount val="1"/>
                <c:pt idx="0">
                  <c:v>Pooling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Fusion_USD!$B$18:$B$22</c:f>
              <c:numCache>
                <c:formatCode>0%</c:formatCode>
                <c:ptCount val="5"/>
                <c:pt idx="0">
                  <c:v>0.49999999999999989</c:v>
                </c:pt>
                <c:pt idx="1">
                  <c:v>0.25000000000000006</c:v>
                </c:pt>
                <c:pt idx="2">
                  <c:v>0</c:v>
                </c:pt>
                <c:pt idx="3">
                  <c:v>-0.25000000000000006</c:v>
                </c:pt>
                <c:pt idx="4">
                  <c:v>-0.5</c:v>
                </c:pt>
              </c:numCache>
            </c:numRef>
          </c:cat>
          <c:val>
            <c:numRef>
              <c:f>Fusion_USD!$E$18:$E$22</c:f>
              <c:numCache>
                <c:formatCode>0%</c:formatCode>
                <c:ptCount val="5"/>
                <c:pt idx="0">
                  <c:v>0.22474487139158897</c:v>
                </c:pt>
                <c:pt idx="1">
                  <c:v>0.11803398874989489</c:v>
                </c:pt>
                <c:pt idx="2">
                  <c:v>0</c:v>
                </c:pt>
                <c:pt idx="3">
                  <c:v>-0.1339745962155614</c:v>
                </c:pt>
                <c:pt idx="4">
                  <c:v>-0.29289321881345243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9-4C88-9A65-2DD5EA41C34D}"/>
            </c:ext>
          </c:extLst>
        </c:ser>
        <c:ser>
          <c:idx val="1"/>
          <c:order val="1"/>
          <c:tx>
            <c:strRef>
              <c:f>Fusion_USD!$J$17</c:f>
              <c:strCache>
                <c:ptCount val="1"/>
                <c:pt idx="0">
                  <c:v>Held Fusion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Fusion_USD!$B$18:$B$22</c:f>
              <c:numCache>
                <c:formatCode>0%</c:formatCode>
                <c:ptCount val="5"/>
                <c:pt idx="0">
                  <c:v>0.49999999999999989</c:v>
                </c:pt>
                <c:pt idx="1">
                  <c:v>0.25000000000000006</c:v>
                </c:pt>
                <c:pt idx="2">
                  <c:v>0</c:v>
                </c:pt>
                <c:pt idx="3">
                  <c:v>-0.25000000000000006</c:v>
                </c:pt>
                <c:pt idx="4">
                  <c:v>-0.5</c:v>
                </c:pt>
              </c:numCache>
            </c:numRef>
          </c:cat>
          <c:val>
            <c:numRef>
              <c:f>Fusion_USD!$J$18:$J$22</c:f>
              <c:numCache>
                <c:formatCode>0%</c:formatCode>
                <c:ptCount val="5"/>
                <c:pt idx="0">
                  <c:v>0.49999999999999989</c:v>
                </c:pt>
                <c:pt idx="1">
                  <c:v>0.25000000000000006</c:v>
                </c:pt>
                <c:pt idx="2">
                  <c:v>0</c:v>
                </c:pt>
                <c:pt idx="3">
                  <c:v>-0.25000000000000006</c:v>
                </c:pt>
                <c:pt idx="4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49-4C88-9A65-2DD5EA41C34D}"/>
            </c:ext>
          </c:extLst>
        </c:ser>
        <c:ser>
          <c:idx val="2"/>
          <c:order val="2"/>
          <c:tx>
            <c:strRef>
              <c:f>Fusion_USD!$M$17</c:f>
              <c:strCache>
                <c:ptCount val="1"/>
                <c:pt idx="0">
                  <c:v>Held USDT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Fusion_USD!$B$18:$B$22</c:f>
              <c:numCache>
                <c:formatCode>0%</c:formatCode>
                <c:ptCount val="5"/>
                <c:pt idx="0">
                  <c:v>0.49999999999999989</c:v>
                </c:pt>
                <c:pt idx="1">
                  <c:v>0.25000000000000006</c:v>
                </c:pt>
                <c:pt idx="2">
                  <c:v>0</c:v>
                </c:pt>
                <c:pt idx="3">
                  <c:v>-0.25000000000000006</c:v>
                </c:pt>
                <c:pt idx="4">
                  <c:v>-0.5</c:v>
                </c:pt>
              </c:numCache>
            </c:numRef>
          </c:cat>
          <c:val>
            <c:numRef>
              <c:f>Fusion_USD!$M$18:$M$22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49-4C88-9A65-2DD5EA41C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75224"/>
        <c:axId val="394071944"/>
      </c:lineChart>
      <c:catAx>
        <c:axId val="39407522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FSN Pice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71944"/>
        <c:crosses val="autoZero"/>
        <c:auto val="1"/>
        <c:lblAlgn val="ctr"/>
        <c:lblOffset val="100"/>
        <c:noMultiLvlLbl val="0"/>
      </c:catAx>
      <c:valAx>
        <c:axId val="3940719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Gain/Loss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7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867957130358708"/>
          <c:y val="0.75173447069116361"/>
          <c:w val="0.66354265091863518"/>
          <c:h val="0.218753280839895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Equivalent Fusion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5.0925925925925923E-2"/>
          <c:w val="0.87733552055993003"/>
          <c:h val="0.59627296587926504"/>
        </c:manualLayout>
      </c:layout>
      <c:lineChart>
        <c:grouping val="standard"/>
        <c:varyColors val="0"/>
        <c:ser>
          <c:idx val="0"/>
          <c:order val="0"/>
          <c:tx>
            <c:strRef>
              <c:f>Fusion_USD!$F$17</c:f>
              <c:strCache>
                <c:ptCount val="1"/>
                <c:pt idx="0">
                  <c:v>Pooling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Fusion_USD!$B$18:$B$22</c:f>
              <c:numCache>
                <c:formatCode>0%</c:formatCode>
                <c:ptCount val="5"/>
                <c:pt idx="0">
                  <c:v>0.49999999999999989</c:v>
                </c:pt>
                <c:pt idx="1">
                  <c:v>0.25000000000000006</c:v>
                </c:pt>
                <c:pt idx="2">
                  <c:v>0</c:v>
                </c:pt>
                <c:pt idx="3">
                  <c:v>-0.25000000000000006</c:v>
                </c:pt>
                <c:pt idx="4">
                  <c:v>-0.5</c:v>
                </c:pt>
              </c:numCache>
            </c:numRef>
          </c:cat>
          <c:val>
            <c:numRef>
              <c:f>Fusion_USD!$F$18:$F$22</c:f>
              <c:numCache>
                <c:formatCode>0%</c:formatCode>
                <c:ptCount val="5"/>
                <c:pt idx="0">
                  <c:v>-0.18350341907227397</c:v>
                </c:pt>
                <c:pt idx="1">
                  <c:v>-0.10557280900008413</c:v>
                </c:pt>
                <c:pt idx="2">
                  <c:v>0</c:v>
                </c:pt>
                <c:pt idx="3">
                  <c:v>0.1547005383792516</c:v>
                </c:pt>
                <c:pt idx="4">
                  <c:v>0.41421356237309503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7-4B51-B4C2-6A4223F29FC3}"/>
            </c:ext>
          </c:extLst>
        </c:ser>
        <c:ser>
          <c:idx val="1"/>
          <c:order val="1"/>
          <c:tx>
            <c:strRef>
              <c:f>Fusion_USD!$I$17</c:f>
              <c:strCache>
                <c:ptCount val="1"/>
                <c:pt idx="0">
                  <c:v>Held Fusion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Fusion_USD!$B$18:$B$22</c:f>
              <c:numCache>
                <c:formatCode>0%</c:formatCode>
                <c:ptCount val="5"/>
                <c:pt idx="0">
                  <c:v>0.49999999999999989</c:v>
                </c:pt>
                <c:pt idx="1">
                  <c:v>0.25000000000000006</c:v>
                </c:pt>
                <c:pt idx="2">
                  <c:v>0</c:v>
                </c:pt>
                <c:pt idx="3">
                  <c:v>-0.25000000000000006</c:v>
                </c:pt>
                <c:pt idx="4">
                  <c:v>-0.5</c:v>
                </c:pt>
              </c:numCache>
            </c:numRef>
          </c:cat>
          <c:val>
            <c:numRef>
              <c:f>Fusion_USD!$I$18:$I$22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57-4B51-B4C2-6A4223F29FC3}"/>
            </c:ext>
          </c:extLst>
        </c:ser>
        <c:ser>
          <c:idx val="2"/>
          <c:order val="2"/>
          <c:tx>
            <c:strRef>
              <c:f>Fusion_USD!$L$17</c:f>
              <c:strCache>
                <c:ptCount val="1"/>
                <c:pt idx="0">
                  <c:v>Held USDT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Fusion_USD!$B$18:$B$22</c:f>
              <c:numCache>
                <c:formatCode>0%</c:formatCode>
                <c:ptCount val="5"/>
                <c:pt idx="0">
                  <c:v>0.49999999999999989</c:v>
                </c:pt>
                <c:pt idx="1">
                  <c:v>0.25000000000000006</c:v>
                </c:pt>
                <c:pt idx="2">
                  <c:v>0</c:v>
                </c:pt>
                <c:pt idx="3">
                  <c:v>-0.25000000000000006</c:v>
                </c:pt>
                <c:pt idx="4">
                  <c:v>-0.5</c:v>
                </c:pt>
              </c:numCache>
            </c:numRef>
          </c:cat>
          <c:val>
            <c:numRef>
              <c:f>Fusion_USD!$L$18:$L$22</c:f>
              <c:numCache>
                <c:formatCode>0%</c:formatCode>
                <c:ptCount val="5"/>
                <c:pt idx="0">
                  <c:v>-0.33333333333333326</c:v>
                </c:pt>
                <c:pt idx="1">
                  <c:v>-0.20000000000000009</c:v>
                </c:pt>
                <c:pt idx="2">
                  <c:v>0</c:v>
                </c:pt>
                <c:pt idx="3">
                  <c:v>0.33333333333333354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57-4B51-B4C2-6A4223F29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75224"/>
        <c:axId val="394071944"/>
      </c:lineChart>
      <c:catAx>
        <c:axId val="39407522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FSN Pice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71944"/>
        <c:crosses val="autoZero"/>
        <c:auto val="1"/>
        <c:lblAlgn val="ctr"/>
        <c:lblOffset val="100"/>
        <c:noMultiLvlLbl val="0"/>
      </c:catAx>
      <c:valAx>
        <c:axId val="3940719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Gain/Loss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7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867957130358708"/>
          <c:y val="0.75173447069116361"/>
          <c:w val="0.168904895583704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Equivalent 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5.0925925925925923E-2"/>
          <c:w val="0.87733552055993003"/>
          <c:h val="0.59627296587926504"/>
        </c:manualLayout>
      </c:layout>
      <c:lineChart>
        <c:grouping val="standard"/>
        <c:varyColors val="0"/>
        <c:ser>
          <c:idx val="0"/>
          <c:order val="0"/>
          <c:tx>
            <c:strRef>
              <c:f>'Fusion_ANY(orXXX)'!$E$17</c:f>
              <c:strCache>
                <c:ptCount val="1"/>
                <c:pt idx="0">
                  <c:v>Pooling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'Fusion_ANY(orXXX)'!$B$18:$B$22</c:f>
              <c:numCache>
                <c:formatCode>0%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</c:v>
                </c:pt>
                <c:pt idx="3">
                  <c:v>-0.25</c:v>
                </c:pt>
                <c:pt idx="4">
                  <c:v>-0.5</c:v>
                </c:pt>
              </c:numCache>
            </c:numRef>
          </c:cat>
          <c:val>
            <c:numRef>
              <c:f>'Fusion_ANY(orXXX)'!$E$18:$E$22</c:f>
              <c:numCache>
                <c:formatCode>0%</c:formatCode>
                <c:ptCount val="5"/>
                <c:pt idx="0">
                  <c:v>-0.18350341907227402</c:v>
                </c:pt>
                <c:pt idx="1">
                  <c:v>-0.10557280900008413</c:v>
                </c:pt>
                <c:pt idx="2">
                  <c:v>0</c:v>
                </c:pt>
                <c:pt idx="3">
                  <c:v>0.15470053837925138</c:v>
                </c:pt>
                <c:pt idx="4">
                  <c:v>0.41421356237309509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B-43E5-8E1E-7FF55A035E15}"/>
            </c:ext>
          </c:extLst>
        </c:ser>
        <c:ser>
          <c:idx val="1"/>
          <c:order val="1"/>
          <c:tx>
            <c:strRef>
              <c:f>'Fusion_ANY(orXXX)'!$J$17</c:f>
              <c:strCache>
                <c:ptCount val="1"/>
                <c:pt idx="0">
                  <c:v>Held Fusion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'Fusion_ANY(orXXX)'!$B$18:$B$22</c:f>
              <c:numCache>
                <c:formatCode>0%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</c:v>
                </c:pt>
                <c:pt idx="3">
                  <c:v>-0.25</c:v>
                </c:pt>
                <c:pt idx="4">
                  <c:v>-0.5</c:v>
                </c:pt>
              </c:numCache>
            </c:numRef>
          </c:cat>
          <c:val>
            <c:numRef>
              <c:f>'Fusion_ANY(orXXX)'!$J$18:$J$22</c:f>
              <c:numCache>
                <c:formatCode>0%</c:formatCode>
                <c:ptCount val="5"/>
                <c:pt idx="0">
                  <c:v>-0.33333333333333337</c:v>
                </c:pt>
                <c:pt idx="1">
                  <c:v>-0.2</c:v>
                </c:pt>
                <c:pt idx="2">
                  <c:v>0</c:v>
                </c:pt>
                <c:pt idx="3">
                  <c:v>0.33333333333333326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B-43E5-8E1E-7FF55A035E15}"/>
            </c:ext>
          </c:extLst>
        </c:ser>
        <c:ser>
          <c:idx val="2"/>
          <c:order val="2"/>
          <c:tx>
            <c:strRef>
              <c:f>'Fusion_ANY(orXXX)'!$M$17</c:f>
              <c:strCache>
                <c:ptCount val="1"/>
                <c:pt idx="0">
                  <c:v>Held 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'Fusion_ANY(orXXX)'!$B$18:$B$22</c:f>
              <c:numCache>
                <c:formatCode>0%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</c:v>
                </c:pt>
                <c:pt idx="3">
                  <c:v>-0.25</c:v>
                </c:pt>
                <c:pt idx="4">
                  <c:v>-0.5</c:v>
                </c:pt>
              </c:numCache>
            </c:numRef>
          </c:cat>
          <c:val>
            <c:numRef>
              <c:f>'Fusion_ANY(orXXX)'!$M$18:$M$22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EB-43E5-8E1E-7FF55A035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75224"/>
        <c:axId val="394071944"/>
      </c:lineChart>
      <c:catAx>
        <c:axId val="39407522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ANY:FSN Ratio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71944"/>
        <c:crosses val="autoZero"/>
        <c:auto val="1"/>
        <c:lblAlgn val="ctr"/>
        <c:lblOffset val="100"/>
        <c:noMultiLvlLbl val="0"/>
      </c:catAx>
      <c:valAx>
        <c:axId val="3940719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Gain/Loss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7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867957130358708"/>
          <c:y val="0.75173447069116361"/>
          <c:w val="0.66354265091863518"/>
          <c:h val="0.218753280839895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Equivalent Fusion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5.0925925925925923E-2"/>
          <c:w val="0.87733552055993003"/>
          <c:h val="0.59627296587926504"/>
        </c:manualLayout>
      </c:layout>
      <c:lineChart>
        <c:grouping val="standard"/>
        <c:varyColors val="0"/>
        <c:ser>
          <c:idx val="0"/>
          <c:order val="0"/>
          <c:tx>
            <c:strRef>
              <c:f>'Fusion_ANY(orXXX)'!$F$17</c:f>
              <c:strCache>
                <c:ptCount val="1"/>
                <c:pt idx="0">
                  <c:v>Pooling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'Fusion_ANY(orXXX)'!$B$18:$B$22</c:f>
              <c:numCache>
                <c:formatCode>0%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</c:v>
                </c:pt>
                <c:pt idx="3">
                  <c:v>-0.25</c:v>
                </c:pt>
                <c:pt idx="4">
                  <c:v>-0.5</c:v>
                </c:pt>
              </c:numCache>
            </c:numRef>
          </c:cat>
          <c:val>
            <c:numRef>
              <c:f>'Fusion_ANY(orXXX)'!$F$18:$F$22</c:f>
              <c:numCache>
                <c:formatCode>0%</c:formatCode>
                <c:ptCount val="5"/>
                <c:pt idx="0">
                  <c:v>0.22474487139158897</c:v>
                </c:pt>
                <c:pt idx="1">
                  <c:v>0.11803398874989489</c:v>
                </c:pt>
                <c:pt idx="2">
                  <c:v>0</c:v>
                </c:pt>
                <c:pt idx="3">
                  <c:v>-0.1339745962155614</c:v>
                </c:pt>
                <c:pt idx="4">
                  <c:v>-0.29289321881345243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4-4EE2-9DBE-617F850288A2}"/>
            </c:ext>
          </c:extLst>
        </c:ser>
        <c:ser>
          <c:idx val="1"/>
          <c:order val="1"/>
          <c:tx>
            <c:strRef>
              <c:f>'Fusion_ANY(orXXX)'!$I$17</c:f>
              <c:strCache>
                <c:ptCount val="1"/>
                <c:pt idx="0">
                  <c:v>Held Fusion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'Fusion_ANY(orXXX)'!$B$18:$B$22</c:f>
              <c:numCache>
                <c:formatCode>0%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</c:v>
                </c:pt>
                <c:pt idx="3">
                  <c:v>-0.25</c:v>
                </c:pt>
                <c:pt idx="4">
                  <c:v>-0.5</c:v>
                </c:pt>
              </c:numCache>
            </c:numRef>
          </c:cat>
          <c:val>
            <c:numRef>
              <c:f>'Fusion_ANY(orXXX)'!$I$18:$I$22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4-4EE2-9DBE-617F850288A2}"/>
            </c:ext>
          </c:extLst>
        </c:ser>
        <c:ser>
          <c:idx val="2"/>
          <c:order val="2"/>
          <c:tx>
            <c:strRef>
              <c:f>'Fusion_ANY(orXXX)'!$L$17</c:f>
              <c:strCache>
                <c:ptCount val="1"/>
                <c:pt idx="0">
                  <c:v>Held 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'Fusion_ANY(orXXX)'!$B$18:$B$22</c:f>
              <c:numCache>
                <c:formatCode>0%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</c:v>
                </c:pt>
                <c:pt idx="3">
                  <c:v>-0.25</c:v>
                </c:pt>
                <c:pt idx="4">
                  <c:v>-0.5</c:v>
                </c:pt>
              </c:numCache>
            </c:numRef>
          </c:cat>
          <c:val>
            <c:numRef>
              <c:f>'Fusion_ANY(orXXX)'!$L$18:$L$22</c:f>
              <c:numCache>
                <c:formatCode>0%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</c:v>
                </c:pt>
                <c:pt idx="3">
                  <c:v>-0.25</c:v>
                </c:pt>
                <c:pt idx="4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4-4EE2-9DBE-617F85028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75224"/>
        <c:axId val="394071944"/>
      </c:lineChart>
      <c:catAx>
        <c:axId val="39407522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ANY:FSN Ratio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71944"/>
        <c:crosses val="autoZero"/>
        <c:auto val="1"/>
        <c:lblAlgn val="ctr"/>
        <c:lblOffset val="100"/>
        <c:noMultiLvlLbl val="0"/>
      </c:catAx>
      <c:valAx>
        <c:axId val="3940719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Gain/Loss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7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867957130358708"/>
          <c:y val="0.75173447069116361"/>
          <c:w val="0.168904895583704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66240</xdr:colOff>
      <xdr:row>8</xdr:row>
      <xdr:rowOff>132050</xdr:rowOff>
    </xdr:from>
    <xdr:to>
      <xdr:col>52</xdr:col>
      <xdr:colOff>82260</xdr:colOff>
      <xdr:row>59</xdr:row>
      <xdr:rowOff>43296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733EDF-2505-42D3-AF96-C51E33EB6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38</xdr:row>
      <xdr:rowOff>90487</xdr:rowOff>
    </xdr:from>
    <xdr:to>
      <xdr:col>3</xdr:col>
      <xdr:colOff>666750</xdr:colOff>
      <xdr:row>52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E506A-4212-47E8-A656-332DF35EE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1209675</xdr:colOff>
      <xdr:row>38</xdr:row>
      <xdr:rowOff>85725</xdr:rowOff>
    </xdr:from>
    <xdr:to>
      <xdr:col>6</xdr:col>
      <xdr:colOff>1924050</xdr:colOff>
      <xdr:row>52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B45EC4-63C5-4783-AC1E-4CE1089C4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265018</xdr:colOff>
      <xdr:row>40</xdr:row>
      <xdr:rowOff>34457</xdr:rowOff>
    </xdr:from>
    <xdr:to>
      <xdr:col>3</xdr:col>
      <xdr:colOff>846043</xdr:colOff>
      <xdr:row>54</xdr:row>
      <xdr:rowOff>110657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C1AE4-37BD-45D9-96CF-D44FBEC9E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1176057</xdr:colOff>
      <xdr:row>39</xdr:row>
      <xdr:rowOff>186578</xdr:rowOff>
    </xdr:from>
    <xdr:to>
      <xdr:col>6</xdr:col>
      <xdr:colOff>1890432</xdr:colOff>
      <xdr:row>54</xdr:row>
      <xdr:rowOff>72278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C487C0-54A2-4469-A46F-821490DC5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AC4B-FA82-490A-832D-C08AE784707D}">
  <dimension ref="A1:BE815"/>
  <sheetViews>
    <sheetView topLeftCell="D1" zoomScale="70" zoomScaleNormal="70" workbookViewId="0">
      <pane ySplit="7" topLeftCell="A8" activePane="bottomLeft" state="frozen"/>
      <selection pane="bottomLeft" activeCell="G18" sqref="G18"/>
    </sheetView>
  </sheetViews>
  <sheetFormatPr defaultRowHeight="15" x14ac:dyDescent="0.25"/>
  <cols>
    <col min="1" max="1" width="13.140625" hidden="1" customWidth="1"/>
    <col min="2" max="2" width="12.42578125" hidden="1" customWidth="1"/>
    <col min="3" max="3" width="12.85546875" hidden="1" customWidth="1"/>
    <col min="4" max="4" width="15.85546875" bestFit="1" customWidth="1"/>
    <col min="5" max="5" width="15.85546875" customWidth="1"/>
    <col min="6" max="6" width="20" customWidth="1"/>
    <col min="7" max="7" width="15.28515625" customWidth="1"/>
    <col min="8" max="8" width="14.85546875" style="3" customWidth="1"/>
    <col min="9" max="9" width="23.42578125" customWidth="1"/>
    <col min="10" max="10" width="31.140625" bestFit="1" customWidth="1"/>
    <col min="11" max="11" width="20.28515625" customWidth="1"/>
    <col min="12" max="12" width="24.28515625" bestFit="1" customWidth="1"/>
    <col min="13" max="13" width="10.140625" bestFit="1" customWidth="1"/>
    <col min="14" max="14" width="58.5703125" bestFit="1" customWidth="1"/>
    <col min="15" max="15" width="35.42578125" customWidth="1"/>
    <col min="16" max="16" width="10.140625" customWidth="1"/>
    <col min="17" max="17" width="33.42578125" bestFit="1" customWidth="1"/>
    <col min="18" max="18" width="33.42578125" customWidth="1"/>
    <col min="19" max="19" width="11.42578125" customWidth="1"/>
    <col min="20" max="20" width="19.140625" bestFit="1" customWidth="1"/>
    <col min="21" max="21" width="34" bestFit="1" customWidth="1"/>
    <col min="22" max="22" width="30.28515625" bestFit="1" customWidth="1"/>
    <col min="23" max="23" width="13.42578125" bestFit="1" customWidth="1"/>
    <col min="24" max="24" width="15" bestFit="1" customWidth="1"/>
    <col min="25" max="25" width="19.140625" bestFit="1" customWidth="1"/>
    <col min="26" max="26" width="41.140625" bestFit="1" customWidth="1"/>
  </cols>
  <sheetData>
    <row r="1" spans="1:57" ht="18.75" x14ac:dyDescent="0.3">
      <c r="D1" s="26" t="s">
        <v>5</v>
      </c>
      <c r="E1" s="26"/>
      <c r="J1" s="10" t="s">
        <v>8</v>
      </c>
      <c r="K1" s="30">
        <f>K2/K6</f>
        <v>769230.76923076925</v>
      </c>
      <c r="N1" s="8" t="s">
        <v>3</v>
      </c>
      <c r="O1" s="27">
        <v>2.5000000000000001E-2</v>
      </c>
      <c r="P1" s="6"/>
      <c r="Q1" s="6"/>
      <c r="R1" s="6"/>
      <c r="S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</row>
    <row r="2" spans="1:57" x14ac:dyDescent="0.25">
      <c r="J2" s="10" t="s">
        <v>13</v>
      </c>
      <c r="K2" s="30">
        <v>500000</v>
      </c>
      <c r="L2" s="18" t="s">
        <v>14</v>
      </c>
      <c r="P2" s="6"/>
      <c r="Q2" s="6"/>
      <c r="R2" s="6"/>
      <c r="S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</row>
    <row r="3" spans="1:57" x14ac:dyDescent="0.25">
      <c r="J3" s="28" t="s">
        <v>9</v>
      </c>
      <c r="K3" s="17">
        <v>1000</v>
      </c>
      <c r="L3" s="19">
        <f>K3/(K1/K2)</f>
        <v>650</v>
      </c>
      <c r="P3" s="6"/>
      <c r="Q3" s="6"/>
      <c r="R3" s="6"/>
      <c r="S3" s="6"/>
      <c r="U3" s="6"/>
      <c r="V3" s="6"/>
      <c r="W3" s="6"/>
      <c r="X3" s="6"/>
      <c r="Y3" s="8" t="s">
        <v>24</v>
      </c>
      <c r="Z3" s="43">
        <v>7.0000000000000007E-2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</row>
    <row r="4" spans="1:57" ht="21" x14ac:dyDescent="0.35">
      <c r="J4" t="s">
        <v>11</v>
      </c>
      <c r="K4" s="29">
        <f>K3/(K1+K2)</f>
        <v>7.8787878787878792E-4</v>
      </c>
      <c r="N4" s="36" t="str">
        <f>"Starting Balance is "&amp;K3&amp;" FSN and "&amp;L3&amp;" USDT - equivalent of "&amp;2*K3&amp;" FSN or "&amp;2*L3&amp;" USDT"</f>
        <v>Starting Balance is 1000 FSN and 650 USDT - equivalent of 2000 FSN or 1300 USDT</v>
      </c>
      <c r="P4" s="6"/>
      <c r="Q4" s="6"/>
      <c r="R4" s="6"/>
      <c r="S4" s="6"/>
      <c r="U4" s="6"/>
      <c r="V4" s="6"/>
      <c r="W4" s="6"/>
      <c r="X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</row>
    <row r="5" spans="1:57" x14ac:dyDescent="0.25">
      <c r="H5"/>
      <c r="N5" s="12" t="s">
        <v>15</v>
      </c>
      <c r="P5" s="6"/>
      <c r="R5" s="6"/>
      <c r="S5" s="6"/>
      <c r="U5" s="6"/>
      <c r="V5" s="6"/>
      <c r="W5" s="6"/>
      <c r="X5" s="6"/>
      <c r="Y5" s="6"/>
      <c r="Z5" s="44" t="s">
        <v>26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</row>
    <row r="6" spans="1:57" x14ac:dyDescent="0.25">
      <c r="H6"/>
      <c r="J6" s="42" t="s">
        <v>23</v>
      </c>
      <c r="K6" s="17">
        <v>0.65</v>
      </c>
      <c r="N6" s="59" t="s">
        <v>1</v>
      </c>
      <c r="O6" s="59"/>
      <c r="P6" s="59"/>
      <c r="Q6" s="59"/>
      <c r="R6" s="59"/>
      <c r="S6" s="6"/>
      <c r="T6" s="59" t="s">
        <v>20</v>
      </c>
      <c r="U6" s="59"/>
      <c r="V6" s="59"/>
      <c r="W6" s="60" t="s">
        <v>22</v>
      </c>
      <c r="X6" s="60"/>
      <c r="Y6" s="60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</row>
    <row r="7" spans="1:57" x14ac:dyDescent="0.25">
      <c r="F7" s="15" t="s">
        <v>18</v>
      </c>
      <c r="G7" s="15" t="s">
        <v>4</v>
      </c>
      <c r="H7" s="16" t="s">
        <v>16</v>
      </c>
      <c r="I7" s="15" t="s">
        <v>2</v>
      </c>
      <c r="N7" s="14" t="s">
        <v>12</v>
      </c>
      <c r="O7" s="13" t="s">
        <v>10</v>
      </c>
      <c r="P7" s="13" t="s">
        <v>17</v>
      </c>
      <c r="Q7" s="14" t="s">
        <v>0</v>
      </c>
      <c r="R7" s="14" t="str">
        <f>"Equivalent USDTPooling"&amp;K3&amp;" FSN &amp; "&amp;L3&amp;" USDT"</f>
        <v>Equivalent USDTPooling1000 FSN &amp; 650 USDT</v>
      </c>
      <c r="S7" s="6"/>
      <c r="T7" s="13" t="str">
        <f>"HODL "&amp;K3*2&amp;" FSN"</f>
        <v>HODL 2000 FSN</v>
      </c>
      <c r="U7" s="13" t="str">
        <f>"HODL "&amp;L3*2&amp;" USDT"</f>
        <v>HODL 1300 USDT</v>
      </c>
      <c r="V7" s="13" t="str">
        <f>"HODL "&amp;K3&amp;" FSN &amp; "&amp;L3&amp;" USDT"</f>
        <v>HODL 1000 FSN &amp; 650 USDT</v>
      </c>
      <c r="W7" s="13" t="s">
        <v>6</v>
      </c>
      <c r="X7" s="13" t="s">
        <v>19</v>
      </c>
      <c r="Y7" s="13" t="s">
        <v>21</v>
      </c>
      <c r="Z7" s="6" t="s">
        <v>25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</row>
    <row r="8" spans="1:57" x14ac:dyDescent="0.25">
      <c r="A8" s="35"/>
      <c r="B8" s="35"/>
      <c r="C8" s="35"/>
      <c r="D8" s="35"/>
      <c r="E8" s="35"/>
      <c r="F8" s="5">
        <f>H8/G8</f>
        <v>4.9265636797118129</v>
      </c>
      <c r="G8" s="4">
        <f t="shared" ref="G8:G47" si="0">G9*(1-$O$1)</f>
        <v>279772.80158441124</v>
      </c>
      <c r="H8" s="3">
        <f t="shared" ref="H8:H47" si="1">I8/G8</f>
        <v>1378318.5228569799</v>
      </c>
      <c r="I8">
        <f t="shared" ref="I8:I40" si="2">I9</f>
        <v>385616034615.38464</v>
      </c>
      <c r="J8" s="35"/>
      <c r="K8" s="35"/>
      <c r="L8" s="35"/>
      <c r="M8" s="35"/>
      <c r="N8" s="32">
        <f t="shared" ref="N8:N39" si="3">F8</f>
        <v>4.9265636797118129</v>
      </c>
      <c r="O8" s="8">
        <f t="shared" ref="O8:O47" si="4">$O$48/$G$48*G8</f>
        <v>363.23243988788039</v>
      </c>
      <c r="P8" s="8">
        <f t="shared" ref="P8:P39" si="5">O8*F8</f>
        <v>1789.4877456447359</v>
      </c>
      <c r="Q8" s="10">
        <f>O8+P8/N8</f>
        <v>726.46487977576078</v>
      </c>
      <c r="R8" s="37">
        <f>P8+O8*N8</f>
        <v>3578.9754912894718</v>
      </c>
      <c r="S8" s="6"/>
      <c r="T8" s="40">
        <f>$Q$48*N8</f>
        <v>9853.1273594236263</v>
      </c>
      <c r="U8" s="40">
        <f>$P$48*2</f>
        <v>1300</v>
      </c>
      <c r="V8" s="40">
        <f>$O$48*N8+$P$48</f>
        <v>5576.5636797118132</v>
      </c>
      <c r="W8" s="1">
        <f>T8/$R8-1</f>
        <v>1.7530580702226701</v>
      </c>
      <c r="X8" s="1">
        <f t="shared" ref="X8:X11" si="6">U8/$R8-1</f>
        <v>-0.63676756011211966</v>
      </c>
      <c r="Y8" s="1">
        <f>V8/$R8-1</f>
        <v>0.55814525505527524</v>
      </c>
      <c r="Z8" s="6">
        <f>(P8*(1+$Z$3)-$L$3)/N8+O8-$K$3</f>
        <v>-380.04665481899019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</row>
    <row r="9" spans="1:57" x14ac:dyDescent="0.25">
      <c r="A9" s="35"/>
      <c r="B9" s="35"/>
      <c r="C9" s="35"/>
      <c r="D9" s="35"/>
      <c r="E9" s="35"/>
      <c r="F9" s="5">
        <f t="shared" ref="F9:F72" si="7">H9/G9</f>
        <v>4.6833145980260413</v>
      </c>
      <c r="G9" s="4">
        <f t="shared" si="0"/>
        <v>286946.46316349873</v>
      </c>
      <c r="H9" s="3">
        <f t="shared" si="1"/>
        <v>1343860.5597855553</v>
      </c>
      <c r="I9">
        <f t="shared" si="2"/>
        <v>385616034615.38464</v>
      </c>
      <c r="J9" s="35"/>
      <c r="K9" s="35"/>
      <c r="L9" s="35"/>
      <c r="M9" s="35"/>
      <c r="N9" s="32">
        <f t="shared" si="3"/>
        <v>4.6833145980260413</v>
      </c>
      <c r="O9" s="8">
        <f t="shared" si="4"/>
        <v>372.54609219269787</v>
      </c>
      <c r="P9" s="8">
        <f t="shared" si="5"/>
        <v>1744.7505520036173</v>
      </c>
      <c r="Q9" s="10">
        <f t="shared" ref="Q9:Q71" si="8">O9+P9/N9</f>
        <v>745.09218438539574</v>
      </c>
      <c r="R9" s="37">
        <f t="shared" ref="R9:R71" si="9">P9+O9*N9</f>
        <v>3489.5011040072345</v>
      </c>
      <c r="S9" s="6"/>
      <c r="T9" s="40">
        <f t="shared" ref="T9:T71" si="10">$Q$48*N9</f>
        <v>9366.629196052083</v>
      </c>
      <c r="U9" s="40">
        <f t="shared" ref="U9:U100" si="11">$P$48*2</f>
        <v>1300</v>
      </c>
      <c r="V9" s="40">
        <f t="shared" ref="V9:V71" si="12">$O$48*N9+$P$48</f>
        <v>5333.3145980260415</v>
      </c>
      <c r="W9" s="1">
        <f t="shared" ref="W9:W11" si="13">T9/$R9-1</f>
        <v>1.6842316184671033</v>
      </c>
      <c r="X9" s="1">
        <f t="shared" si="6"/>
        <v>-0.62745390780730226</v>
      </c>
      <c r="Y9" s="1">
        <f t="shared" ref="Y9:Y11" si="14">V9/$R9-1</f>
        <v>0.52838885532990054</v>
      </c>
      <c r="Z9" s="6">
        <f t="shared" ref="Z9:Z72" si="15">(P9*(1+$Z$3)-$L$3)/N9+O9-$K$3</f>
        <v>-367.62017996916552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</row>
    <row r="10" spans="1:57" x14ac:dyDescent="0.25">
      <c r="A10" s="35"/>
      <c r="B10" s="35"/>
      <c r="C10" s="35"/>
      <c r="D10" s="35"/>
      <c r="E10" s="35"/>
      <c r="F10" s="5">
        <f t="shared" si="7"/>
        <v>4.4520759397485046</v>
      </c>
      <c r="G10" s="4">
        <f t="shared" si="0"/>
        <v>294304.06478307565</v>
      </c>
      <c r="H10" s="3">
        <f t="shared" si="1"/>
        <v>1310264.0457909163</v>
      </c>
      <c r="I10">
        <f t="shared" si="2"/>
        <v>385616034615.38464</v>
      </c>
      <c r="J10" s="35"/>
      <c r="K10" s="6"/>
      <c r="L10" s="6"/>
      <c r="M10" s="6"/>
      <c r="N10" s="32">
        <f t="shared" si="3"/>
        <v>4.4520759397485046</v>
      </c>
      <c r="O10" s="8">
        <f t="shared" si="4"/>
        <v>382.09855609507474</v>
      </c>
      <c r="P10" s="8">
        <f t="shared" si="5"/>
        <v>1701.1317882035266</v>
      </c>
      <c r="Q10" s="10">
        <f t="shared" si="8"/>
        <v>764.19711219014948</v>
      </c>
      <c r="R10" s="37">
        <f t="shared" si="9"/>
        <v>3402.2635764070533</v>
      </c>
      <c r="S10" s="6"/>
      <c r="T10" s="40">
        <f t="shared" si="10"/>
        <v>8904.1518794970088</v>
      </c>
      <c r="U10" s="40">
        <f t="shared" si="11"/>
        <v>1300</v>
      </c>
      <c r="V10" s="40">
        <f t="shared" si="12"/>
        <v>5102.0759397485044</v>
      </c>
      <c r="W10" s="1">
        <f t="shared" si="13"/>
        <v>1.6171258280054253</v>
      </c>
      <c r="X10" s="1">
        <f t="shared" si="6"/>
        <v>-0.6179014439049253</v>
      </c>
      <c r="Y10" s="1">
        <f t="shared" si="14"/>
        <v>0.49961219205025009</v>
      </c>
      <c r="Z10" s="6">
        <f t="shared" si="15"/>
        <v>-355.0552954531363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</row>
    <row r="11" spans="1:57" x14ac:dyDescent="0.25">
      <c r="D11" s="35"/>
      <c r="E11" s="35"/>
      <c r="F11" s="5">
        <f t="shared" si="7"/>
        <v>4.2322546902234217</v>
      </c>
      <c r="G11" s="4">
        <f t="shared" si="0"/>
        <v>301850.32285443658</v>
      </c>
      <c r="H11" s="3">
        <f t="shared" si="1"/>
        <v>1277507.4446461434</v>
      </c>
      <c r="I11">
        <f t="shared" si="2"/>
        <v>385616034615.38464</v>
      </c>
      <c r="J11" s="6"/>
      <c r="K11" s="6"/>
      <c r="L11" s="6"/>
      <c r="M11" s="6"/>
      <c r="N11" s="32">
        <f t="shared" si="3"/>
        <v>4.2322546902234217</v>
      </c>
      <c r="O11" s="8">
        <f t="shared" si="4"/>
        <v>391.89595496930747</v>
      </c>
      <c r="P11" s="8">
        <f t="shared" si="5"/>
        <v>1658.6034934984384</v>
      </c>
      <c r="Q11" s="10">
        <f t="shared" si="8"/>
        <v>783.79190993861494</v>
      </c>
      <c r="R11" s="37">
        <f t="shared" si="9"/>
        <v>3317.2069869968768</v>
      </c>
      <c r="S11" s="6"/>
      <c r="T11" s="40">
        <f t="shared" si="10"/>
        <v>8464.5093804468434</v>
      </c>
      <c r="U11" s="40">
        <f t="shared" si="11"/>
        <v>1300</v>
      </c>
      <c r="V11" s="40">
        <f t="shared" si="12"/>
        <v>4882.2546902234217</v>
      </c>
      <c r="W11" s="1">
        <f t="shared" si="13"/>
        <v>1.5516976823052895</v>
      </c>
      <c r="X11" s="1">
        <f t="shared" si="6"/>
        <v>-0.6081040450306926</v>
      </c>
      <c r="Y11" s="1">
        <f t="shared" si="14"/>
        <v>0.4717968186372985</v>
      </c>
      <c r="Z11" s="6">
        <f t="shared" si="15"/>
        <v>-342.35781273483894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</row>
    <row r="12" spans="1:57" x14ac:dyDescent="0.25">
      <c r="D12" s="35"/>
      <c r="E12" s="35"/>
      <c r="F12" s="5">
        <f t="shared" si="7"/>
        <v>4.0232871148936402</v>
      </c>
      <c r="G12" s="4">
        <f t="shared" si="0"/>
        <v>309590.07472249906</v>
      </c>
      <c r="H12" s="3">
        <f t="shared" si="1"/>
        <v>1245569.7585299897</v>
      </c>
      <c r="I12">
        <f t="shared" si="2"/>
        <v>385616034615.38464</v>
      </c>
      <c r="J12" s="6"/>
      <c r="K12" s="6"/>
      <c r="L12" s="6"/>
      <c r="M12" s="6"/>
      <c r="N12" s="32">
        <f t="shared" si="3"/>
        <v>4.0232871148936402</v>
      </c>
      <c r="O12" s="8">
        <f t="shared" si="4"/>
        <v>401.94456919928973</v>
      </c>
      <c r="P12" s="8">
        <f t="shared" si="5"/>
        <v>1617.1384061609774</v>
      </c>
      <c r="Q12" s="10">
        <f t="shared" si="8"/>
        <v>803.88913839857946</v>
      </c>
      <c r="R12" s="37">
        <f t="shared" si="9"/>
        <v>3234.2768123219548</v>
      </c>
      <c r="S12" s="6"/>
      <c r="T12" s="40">
        <f t="shared" si="10"/>
        <v>8046.5742297872803</v>
      </c>
      <c r="U12" s="40">
        <f t="shared" si="11"/>
        <v>1300</v>
      </c>
      <c r="V12" s="40">
        <f t="shared" si="12"/>
        <v>4673.2871148936401</v>
      </c>
      <c r="W12" s="1">
        <f>T12/$R12-1</f>
        <v>1.4879052402476574</v>
      </c>
      <c r="X12" s="1">
        <f t="shared" ref="X12:X71" si="16">U12/$R12-1</f>
        <v>-0.59805543080071033</v>
      </c>
      <c r="Y12" s="1">
        <f t="shared" ref="Y12:Y71" si="17">V12/$R12-1</f>
        <v>0.44492490472347357</v>
      </c>
      <c r="Z12" s="6">
        <f t="shared" si="15"/>
        <v>-329.53417846627281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25">
      <c r="D13" s="35"/>
      <c r="E13" s="35"/>
      <c r="F13" s="5">
        <f t="shared" si="7"/>
        <v>3.8246373135957668</v>
      </c>
      <c r="G13" s="4">
        <f t="shared" si="0"/>
        <v>317528.28176666569</v>
      </c>
      <c r="H13" s="3">
        <f t="shared" si="1"/>
        <v>1214430.51456674</v>
      </c>
      <c r="I13">
        <f t="shared" si="2"/>
        <v>385616034615.38464</v>
      </c>
      <c r="J13" s="6"/>
      <c r="K13" s="6"/>
      <c r="L13" s="6"/>
      <c r="M13" s="6"/>
      <c r="N13" s="32">
        <f t="shared" si="3"/>
        <v>3.8246373135957668</v>
      </c>
      <c r="O13" s="8">
        <f t="shared" si="4"/>
        <v>412.25084020439971</v>
      </c>
      <c r="P13" s="8">
        <f t="shared" si="5"/>
        <v>1576.709946006953</v>
      </c>
      <c r="Q13" s="10">
        <f t="shared" si="8"/>
        <v>824.50168040879942</v>
      </c>
      <c r="R13" s="37">
        <f t="shared" si="9"/>
        <v>3153.4198920139061</v>
      </c>
      <c r="S13" s="6"/>
      <c r="T13" s="40">
        <f t="shared" si="10"/>
        <v>7649.2746271915339</v>
      </c>
      <c r="U13" s="40">
        <f t="shared" si="11"/>
        <v>1300</v>
      </c>
      <c r="V13" s="40">
        <f t="shared" si="12"/>
        <v>4474.6373135957674</v>
      </c>
      <c r="W13" s="1">
        <f t="shared" ref="W13:W71" si="18">T13/$R13-1</f>
        <v>1.4257076092414658</v>
      </c>
      <c r="X13" s="1">
        <f t="shared" si="16"/>
        <v>-0.58774915979560038</v>
      </c>
      <c r="Y13" s="1">
        <f t="shared" si="17"/>
        <v>0.41897922472293292</v>
      </c>
      <c r="Z13" s="6">
        <f t="shared" si="15"/>
        <v>-316.5915160261261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25">
      <c r="F14" s="5">
        <f t="shared" si="7"/>
        <v>3.6357958462369759</v>
      </c>
      <c r="G14" s="4">
        <f t="shared" si="0"/>
        <v>325670.03258119558</v>
      </c>
      <c r="H14" s="3">
        <f t="shared" si="1"/>
        <v>1184069.7517025715</v>
      </c>
      <c r="I14">
        <f t="shared" si="2"/>
        <v>385616034615.38464</v>
      </c>
      <c r="J14" s="6"/>
      <c r="K14" s="6"/>
      <c r="L14" s="6"/>
      <c r="M14" s="6"/>
      <c r="N14" s="32">
        <f t="shared" si="3"/>
        <v>3.6357958462369759</v>
      </c>
      <c r="O14" s="8">
        <f t="shared" si="4"/>
        <v>422.82137456861506</v>
      </c>
      <c r="P14" s="8">
        <f t="shared" si="5"/>
        <v>1537.2921973567791</v>
      </c>
      <c r="Q14" s="10">
        <f t="shared" si="8"/>
        <v>845.64274913723011</v>
      </c>
      <c r="R14" s="37">
        <f t="shared" si="9"/>
        <v>3074.5843947135581</v>
      </c>
      <c r="S14" s="6"/>
      <c r="T14" s="40">
        <f t="shared" si="10"/>
        <v>7271.5916924739522</v>
      </c>
      <c r="U14" s="40">
        <f t="shared" si="11"/>
        <v>1300</v>
      </c>
      <c r="V14" s="40">
        <f t="shared" si="12"/>
        <v>4285.7958462369761</v>
      </c>
      <c r="W14" s="1">
        <f t="shared" si="18"/>
        <v>1.3650649190104298</v>
      </c>
      <c r="X14" s="1">
        <f t="shared" si="16"/>
        <v>-0.57717862543138487</v>
      </c>
      <c r="Y14" s="1">
        <f t="shared" si="17"/>
        <v>0.39394314678952225</v>
      </c>
      <c r="Z14" s="6">
        <f t="shared" si="15"/>
        <v>-303.53766943505991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25">
      <c r="F15" s="5">
        <f t="shared" si="7"/>
        <v>3.4562784263290256</v>
      </c>
      <c r="G15" s="4">
        <f t="shared" si="0"/>
        <v>334020.54623712366</v>
      </c>
      <c r="H15" s="3">
        <f t="shared" si="1"/>
        <v>1154468.0079100074</v>
      </c>
      <c r="I15">
        <f t="shared" si="2"/>
        <v>385616034615.38464</v>
      </c>
      <c r="J15" s="6"/>
      <c r="K15" s="6"/>
      <c r="L15" s="6"/>
      <c r="M15" s="6"/>
      <c r="N15" s="32">
        <f t="shared" si="3"/>
        <v>3.4562784263290256</v>
      </c>
      <c r="O15" s="8">
        <f t="shared" si="4"/>
        <v>433.66294827550263</v>
      </c>
      <c r="P15" s="8">
        <f t="shared" si="5"/>
        <v>1498.85989242286</v>
      </c>
      <c r="Q15" s="10">
        <f t="shared" si="8"/>
        <v>867.32589655100537</v>
      </c>
      <c r="R15" s="37">
        <f t="shared" si="9"/>
        <v>2997.7197848457199</v>
      </c>
      <c r="S15" s="6"/>
      <c r="T15" s="40">
        <f t="shared" si="10"/>
        <v>6912.556852658051</v>
      </c>
      <c r="U15" s="40">
        <f t="shared" si="11"/>
        <v>1300</v>
      </c>
      <c r="V15" s="40">
        <f t="shared" si="12"/>
        <v>4106.278426329025</v>
      </c>
      <c r="W15" s="1">
        <f t="shared" si="18"/>
        <v>1.3059382960351682</v>
      </c>
      <c r="X15" s="1">
        <f t="shared" si="16"/>
        <v>-0.56633705172449744</v>
      </c>
      <c r="Y15" s="1">
        <f t="shared" si="17"/>
        <v>0.36980062215533538</v>
      </c>
      <c r="Z15" s="6">
        <f t="shared" si="15"/>
        <v>-290.38124977671077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25">
      <c r="F16" s="5">
        <f t="shared" si="7"/>
        <v>3.2856246790290298</v>
      </c>
      <c r="G16" s="4">
        <f t="shared" si="0"/>
        <v>342585.17562781915</v>
      </c>
      <c r="H16" s="3">
        <f t="shared" si="1"/>
        <v>1125606.3077122571</v>
      </c>
      <c r="I16">
        <f t="shared" si="2"/>
        <v>385616034615.38464</v>
      </c>
      <c r="J16" s="6"/>
      <c r="K16" s="6"/>
      <c r="L16" s="6"/>
      <c r="M16" s="6"/>
      <c r="N16" s="32">
        <f t="shared" si="3"/>
        <v>3.2856246790290298</v>
      </c>
      <c r="O16" s="8">
        <f t="shared" si="4"/>
        <v>444.7825110517976</v>
      </c>
      <c r="P16" s="8">
        <f t="shared" si="5"/>
        <v>1461.3883951122884</v>
      </c>
      <c r="Q16" s="10">
        <f t="shared" si="8"/>
        <v>889.5650221035952</v>
      </c>
      <c r="R16" s="37">
        <f t="shared" si="9"/>
        <v>2922.7767902245769</v>
      </c>
      <c r="S16" s="6"/>
      <c r="T16" s="40">
        <f t="shared" si="10"/>
        <v>6571.2493580580594</v>
      </c>
      <c r="U16" s="40">
        <f t="shared" si="11"/>
        <v>1300</v>
      </c>
      <c r="V16" s="40">
        <f t="shared" si="12"/>
        <v>3935.6246790290297</v>
      </c>
      <c r="W16" s="1">
        <f t="shared" si="18"/>
        <v>1.2482898386342893</v>
      </c>
      <c r="X16" s="1">
        <f t="shared" si="16"/>
        <v>-0.55521748894820255</v>
      </c>
      <c r="Y16" s="1">
        <f t="shared" si="17"/>
        <v>0.34653617484304333</v>
      </c>
      <c r="Z16" s="6">
        <f t="shared" si="15"/>
        <v>-277.13168426032132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6:57" x14ac:dyDescent="0.25">
      <c r="F17" s="5">
        <f t="shared" si="7"/>
        <v>3.1233969605019718</v>
      </c>
      <c r="G17" s="4">
        <f t="shared" si="0"/>
        <v>351369.41090032732</v>
      </c>
      <c r="H17" s="3">
        <f t="shared" si="1"/>
        <v>1097466.1500194508</v>
      </c>
      <c r="I17">
        <f t="shared" si="2"/>
        <v>385616034615.38464</v>
      </c>
      <c r="K17" s="6"/>
      <c r="L17" s="6"/>
      <c r="M17" s="6"/>
      <c r="N17" s="32">
        <f t="shared" si="3"/>
        <v>3.1233969605019718</v>
      </c>
      <c r="O17" s="8">
        <f t="shared" si="4"/>
        <v>456.18719082235646</v>
      </c>
      <c r="P17" s="8">
        <f t="shared" si="5"/>
        <v>1424.8536852344812</v>
      </c>
      <c r="Q17" s="10">
        <f t="shared" si="8"/>
        <v>912.37438164471291</v>
      </c>
      <c r="R17" s="37">
        <f t="shared" si="9"/>
        <v>2849.7073704689624</v>
      </c>
      <c r="S17" s="6"/>
      <c r="T17" s="40">
        <f t="shared" si="10"/>
        <v>6246.793921003944</v>
      </c>
      <c r="U17" s="40">
        <f t="shared" si="11"/>
        <v>1300</v>
      </c>
      <c r="V17" s="40">
        <f t="shared" si="12"/>
        <v>3773.396960501972</v>
      </c>
      <c r="W17" s="1">
        <f t="shared" si="18"/>
        <v>1.1920825926684322</v>
      </c>
      <c r="X17" s="1">
        <f t="shared" si="16"/>
        <v>-0.54381280917764363</v>
      </c>
      <c r="Y17" s="1">
        <f t="shared" si="17"/>
        <v>0.32413489174539434</v>
      </c>
      <c r="Z17" s="6">
        <f t="shared" si="15"/>
        <v>-263.79926806811523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6:57" x14ac:dyDescent="0.25">
      <c r="F18" s="5">
        <f t="shared" si="7"/>
        <v>2.9691792355771862</v>
      </c>
      <c r="G18" s="4">
        <f t="shared" si="0"/>
        <v>360378.88297469472</v>
      </c>
      <c r="H18" s="3">
        <f t="shared" si="1"/>
        <v>1070029.4962689644</v>
      </c>
      <c r="I18">
        <f t="shared" si="2"/>
        <v>385616034615.38464</v>
      </c>
      <c r="J18" s="6"/>
      <c r="K18" s="6"/>
      <c r="L18" s="6"/>
      <c r="M18" s="6"/>
      <c r="N18" s="32">
        <f t="shared" si="3"/>
        <v>2.9691792355771862</v>
      </c>
      <c r="O18" s="8">
        <f t="shared" si="4"/>
        <v>467.88429827933999</v>
      </c>
      <c r="P18" s="8">
        <f t="shared" si="5"/>
        <v>1389.2323431036189</v>
      </c>
      <c r="Q18" s="10">
        <f t="shared" si="8"/>
        <v>935.76859655867997</v>
      </c>
      <c r="R18" s="37">
        <f t="shared" si="9"/>
        <v>2778.4646862072377</v>
      </c>
      <c r="S18" s="6"/>
      <c r="T18" s="40">
        <f t="shared" si="10"/>
        <v>5938.3584711543726</v>
      </c>
      <c r="U18" s="40">
        <f t="shared" si="11"/>
        <v>1300</v>
      </c>
      <c r="V18" s="40">
        <f t="shared" si="12"/>
        <v>3619.1792355771863</v>
      </c>
      <c r="W18" s="1">
        <f t="shared" si="18"/>
        <v>1.1372805278517215</v>
      </c>
      <c r="X18" s="1">
        <f t="shared" si="16"/>
        <v>-0.53211570172066003</v>
      </c>
      <c r="Y18" s="1">
        <f t="shared" si="17"/>
        <v>0.3025824130655308</v>
      </c>
      <c r="Z18" s="6">
        <f t="shared" si="15"/>
        <v>-250.39521913811654</v>
      </c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6:57" x14ac:dyDescent="0.25">
      <c r="F19" s="5">
        <f t="shared" si="7"/>
        <v>2.8225760108205629</v>
      </c>
      <c r="G19" s="4">
        <f t="shared" si="0"/>
        <v>369619.36715353304</v>
      </c>
      <c r="H19" s="3">
        <f>I19/G19</f>
        <v>1043278.7588622402</v>
      </c>
      <c r="I19">
        <f t="shared" si="2"/>
        <v>385616034615.38464</v>
      </c>
      <c r="J19" s="6"/>
      <c r="K19" s="6"/>
      <c r="L19" s="6"/>
      <c r="M19" s="6"/>
      <c r="N19" s="32">
        <f t="shared" si="3"/>
        <v>2.8225760108205629</v>
      </c>
      <c r="O19" s="8">
        <f t="shared" si="4"/>
        <v>479.88133156855383</v>
      </c>
      <c r="P19" s="8">
        <f t="shared" si="5"/>
        <v>1354.5015345260285</v>
      </c>
      <c r="Q19" s="10">
        <f t="shared" si="8"/>
        <v>959.76266313710767</v>
      </c>
      <c r="R19" s="37">
        <f t="shared" si="9"/>
        <v>2709.0030690520571</v>
      </c>
      <c r="S19" s="6"/>
      <c r="T19" s="40">
        <f t="shared" si="10"/>
        <v>5645.1520216411254</v>
      </c>
      <c r="U19" s="40">
        <f t="shared" si="11"/>
        <v>1300</v>
      </c>
      <c r="V19" s="40">
        <f t="shared" si="12"/>
        <v>3472.5760108205627</v>
      </c>
      <c r="W19" s="1">
        <f t="shared" si="18"/>
        <v>1.0838485146554282</v>
      </c>
      <c r="X19" s="1">
        <f t="shared" si="16"/>
        <v>-0.52011866843144627</v>
      </c>
      <c r="Y19" s="1">
        <f t="shared" si="17"/>
        <v>0.28186492311199096</v>
      </c>
      <c r="Z19" s="6">
        <f t="shared" si="15"/>
        <v>-236.93173604110189</v>
      </c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6:57" x14ac:dyDescent="0.25">
      <c r="F20" s="5">
        <f t="shared" si="7"/>
        <v>2.6832113202862975</v>
      </c>
      <c r="G20" s="4">
        <f t="shared" si="0"/>
        <v>379096.78682413645</v>
      </c>
      <c r="H20" s="3">
        <f t="shared" si="1"/>
        <v>1017196.7898906843</v>
      </c>
      <c r="I20">
        <f>I21</f>
        <v>385616034615.38464</v>
      </c>
      <c r="J20" s="6"/>
      <c r="K20" s="6"/>
      <c r="L20" s="6"/>
      <c r="M20" s="6"/>
      <c r="N20" s="32">
        <f t="shared" si="3"/>
        <v>2.6832113202862975</v>
      </c>
      <c r="O20" s="8">
        <f t="shared" si="4"/>
        <v>492.18598109595268</v>
      </c>
      <c r="P20" s="8">
        <f t="shared" si="5"/>
        <v>1320.6389961628779</v>
      </c>
      <c r="Q20" s="10">
        <f t="shared" si="8"/>
        <v>984.37196219190537</v>
      </c>
      <c r="R20" s="37">
        <f t="shared" si="9"/>
        <v>2641.2779923257558</v>
      </c>
      <c r="S20" s="6"/>
      <c r="T20" s="40">
        <f t="shared" si="10"/>
        <v>5366.4226405725949</v>
      </c>
      <c r="U20" s="40">
        <f t="shared" si="11"/>
        <v>1300</v>
      </c>
      <c r="V20" s="40">
        <f t="shared" si="12"/>
        <v>3333.2113202862975</v>
      </c>
      <c r="W20" s="1">
        <f t="shared" si="18"/>
        <v>1.0317523017890422</v>
      </c>
      <c r="X20" s="1">
        <f t="shared" si="16"/>
        <v>-0.50781401890404743</v>
      </c>
      <c r="Y20" s="1">
        <f t="shared" si="17"/>
        <v>0.26196914144249739</v>
      </c>
      <c r="Z20" s="6">
        <f t="shared" si="15"/>
        <v>-223.4220591187634</v>
      </c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6:57" x14ac:dyDescent="0.25">
      <c r="F21" s="5">
        <f t="shared" si="7"/>
        <v>2.5507277613471611</v>
      </c>
      <c r="G21" s="4">
        <f t="shared" si="0"/>
        <v>388817.21725552459</v>
      </c>
      <c r="H21" s="3">
        <f t="shared" si="1"/>
        <v>991766.87014341704</v>
      </c>
      <c r="I21">
        <f t="shared" si="2"/>
        <v>385616034615.38464</v>
      </c>
      <c r="J21" s="6"/>
      <c r="K21" s="6"/>
      <c r="L21" s="6"/>
      <c r="M21" s="6"/>
      <c r="N21" s="32">
        <f t="shared" si="3"/>
        <v>2.5507277613471611</v>
      </c>
      <c r="O21" s="8">
        <f t="shared" si="4"/>
        <v>504.80613445738737</v>
      </c>
      <c r="P21" s="8">
        <f t="shared" si="5"/>
        <v>1287.6230212588057</v>
      </c>
      <c r="Q21" s="10">
        <f t="shared" si="8"/>
        <v>1009.6122689147747</v>
      </c>
      <c r="R21" s="37">
        <f t="shared" si="9"/>
        <v>2575.2460425176114</v>
      </c>
      <c r="S21" s="6"/>
      <c r="T21" s="40">
        <f t="shared" si="10"/>
        <v>5101.4555226943221</v>
      </c>
      <c r="U21" s="40">
        <f t="shared" si="11"/>
        <v>1300</v>
      </c>
      <c r="V21" s="40">
        <f t="shared" si="12"/>
        <v>3200.727761347161</v>
      </c>
      <c r="W21" s="1">
        <f t="shared" si="18"/>
        <v>0.98095849424431636</v>
      </c>
      <c r="X21" s="1">
        <f t="shared" si="16"/>
        <v>-0.49519386554261269</v>
      </c>
      <c r="Y21" s="1">
        <f t="shared" si="17"/>
        <v>0.24288231435085184</v>
      </c>
      <c r="Z21" s="6">
        <f t="shared" si="15"/>
        <v>-209.88053505901803</v>
      </c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6:57" x14ac:dyDescent="0.25">
      <c r="F22" s="5">
        <f t="shared" si="7"/>
        <v>2.4247855781306451</v>
      </c>
      <c r="G22" s="4">
        <f t="shared" si="0"/>
        <v>398786.88949284574</v>
      </c>
      <c r="H22" s="3">
        <f t="shared" si="1"/>
        <v>966972.69838983158</v>
      </c>
      <c r="I22">
        <f t="shared" si="2"/>
        <v>385616034615.38464</v>
      </c>
      <c r="J22" s="6"/>
      <c r="K22" s="6"/>
      <c r="L22" s="6"/>
      <c r="M22" s="6"/>
      <c r="N22" s="32">
        <f t="shared" si="3"/>
        <v>2.4247855781306451</v>
      </c>
      <c r="O22" s="8">
        <f t="shared" si="4"/>
        <v>517.74988149475632</v>
      </c>
      <c r="P22" s="8">
        <f t="shared" si="5"/>
        <v>1255.4324457273358</v>
      </c>
      <c r="Q22" s="10">
        <f t="shared" si="8"/>
        <v>1035.4997629895126</v>
      </c>
      <c r="R22" s="37">
        <f t="shared" si="9"/>
        <v>2510.8648914546716</v>
      </c>
      <c r="S22" s="6"/>
      <c r="T22" s="40">
        <f t="shared" si="10"/>
        <v>4849.5711562612905</v>
      </c>
      <c r="U22" s="40">
        <f t="shared" si="11"/>
        <v>1300</v>
      </c>
      <c r="V22" s="40">
        <f t="shared" si="12"/>
        <v>3074.7855781306453</v>
      </c>
      <c r="W22" s="1">
        <f t="shared" si="18"/>
        <v>0.93143453188820824</v>
      </c>
      <c r="X22" s="1">
        <f t="shared" si="16"/>
        <v>-0.4822501185052438</v>
      </c>
      <c r="Y22" s="1">
        <f t="shared" si="17"/>
        <v>0.22459220669148228</v>
      </c>
      <c r="Z22" s="6">
        <f t="shared" si="15"/>
        <v>-196.32268509368851</v>
      </c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6:57" x14ac:dyDescent="0.25">
      <c r="F23" s="5">
        <f t="shared" si="7"/>
        <v>2.305061790210444</v>
      </c>
      <c r="G23" s="4">
        <f t="shared" si="0"/>
        <v>409012.19435163669</v>
      </c>
      <c r="H23" s="3">
        <f t="shared" si="1"/>
        <v>942798.38093008578</v>
      </c>
      <c r="I23">
        <f t="shared" si="2"/>
        <v>385616034615.38464</v>
      </c>
      <c r="J23" s="6"/>
      <c r="K23" s="6"/>
      <c r="L23" s="6"/>
      <c r="M23" s="6"/>
      <c r="N23" s="32">
        <f t="shared" si="3"/>
        <v>2.305061790210444</v>
      </c>
      <c r="O23" s="8">
        <f t="shared" si="4"/>
        <v>531.02551948180133</v>
      </c>
      <c r="P23" s="8">
        <f t="shared" si="5"/>
        <v>1224.0466345841519</v>
      </c>
      <c r="Q23" s="10">
        <f t="shared" si="8"/>
        <v>1062.0510389636027</v>
      </c>
      <c r="R23" s="37">
        <f t="shared" si="9"/>
        <v>2448.0932691683038</v>
      </c>
      <c r="S23" s="6"/>
      <c r="T23" s="40">
        <f t="shared" si="10"/>
        <v>4610.1235804208882</v>
      </c>
      <c r="U23" s="40">
        <f t="shared" si="11"/>
        <v>1300</v>
      </c>
      <c r="V23" s="40">
        <f t="shared" si="12"/>
        <v>2955.0617902104441</v>
      </c>
      <c r="W23" s="1">
        <f t="shared" si="18"/>
        <v>0.88314866859100349</v>
      </c>
      <c r="X23" s="1">
        <f t="shared" si="16"/>
        <v>-0.46897448051819857</v>
      </c>
      <c r="Y23" s="1">
        <f t="shared" si="17"/>
        <v>0.20708709403640246</v>
      </c>
      <c r="Z23" s="6">
        <f t="shared" si="15"/>
        <v>-182.76527701358827</v>
      </c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6:57" x14ac:dyDescent="0.25">
      <c r="F24" s="5">
        <f t="shared" si="7"/>
        <v>2.1912493643188031</v>
      </c>
      <c r="G24" s="4">
        <f t="shared" si="0"/>
        <v>419499.68651449919</v>
      </c>
      <c r="H24" s="3">
        <f t="shared" si="1"/>
        <v>919228.42140683357</v>
      </c>
      <c r="I24">
        <f t="shared" si="2"/>
        <v>385616034615.38464</v>
      </c>
      <c r="J24" s="6"/>
      <c r="K24" s="6"/>
      <c r="L24" s="6"/>
      <c r="M24" s="6"/>
      <c r="N24" s="32">
        <f t="shared" si="3"/>
        <v>2.1912493643188031</v>
      </c>
      <c r="O24" s="8">
        <f t="shared" si="4"/>
        <v>544.64155844287325</v>
      </c>
      <c r="P24" s="8">
        <f t="shared" si="5"/>
        <v>1193.4454687195482</v>
      </c>
      <c r="Q24" s="10">
        <f t="shared" si="8"/>
        <v>1089.2831168857465</v>
      </c>
      <c r="R24" s="37">
        <f t="shared" si="9"/>
        <v>2386.8909374390964</v>
      </c>
      <c r="S24" s="6"/>
      <c r="T24" s="40">
        <f t="shared" si="10"/>
        <v>4382.4987286376063</v>
      </c>
      <c r="U24" s="40">
        <f t="shared" si="11"/>
        <v>1300</v>
      </c>
      <c r="V24" s="40">
        <f t="shared" si="12"/>
        <v>2841.2493643188031</v>
      </c>
      <c r="W24" s="1">
        <f t="shared" si="18"/>
        <v>0.83606995187622801</v>
      </c>
      <c r="X24" s="1">
        <f t="shared" si="16"/>
        <v>-0.45535844155712679</v>
      </c>
      <c r="Y24" s="1">
        <f t="shared" si="17"/>
        <v>0.1903557551595505</v>
      </c>
      <c r="Z24" s="6">
        <f t="shared" si="15"/>
        <v>-169.226401206334</v>
      </c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6:57" x14ac:dyDescent="0.25">
      <c r="F25" s="5">
        <f t="shared" si="7"/>
        <v>2.083056426955562</v>
      </c>
      <c r="G25" s="4">
        <f t="shared" si="0"/>
        <v>430256.08873281971</v>
      </c>
      <c r="H25" s="3">
        <f t="shared" si="1"/>
        <v>896247.71087166271</v>
      </c>
      <c r="I25">
        <f t="shared" si="2"/>
        <v>385616034615.38464</v>
      </c>
      <c r="J25" s="6"/>
      <c r="K25" s="6"/>
      <c r="L25" s="6"/>
      <c r="M25" s="6"/>
      <c r="N25" s="32">
        <f t="shared" si="3"/>
        <v>2.083056426955562</v>
      </c>
      <c r="O25" s="8">
        <f t="shared" si="4"/>
        <v>558.60672660807518</v>
      </c>
      <c r="P25" s="8">
        <f t="shared" si="5"/>
        <v>1163.6093320015596</v>
      </c>
      <c r="Q25" s="10">
        <f t="shared" si="8"/>
        <v>1117.2134532161504</v>
      </c>
      <c r="R25" s="37">
        <f t="shared" si="9"/>
        <v>2327.2186640031191</v>
      </c>
      <c r="S25" s="6"/>
      <c r="T25" s="40">
        <f t="shared" si="10"/>
        <v>4166.1128539111241</v>
      </c>
      <c r="U25" s="40">
        <f t="shared" si="11"/>
        <v>1300</v>
      </c>
      <c r="V25" s="40">
        <f t="shared" si="12"/>
        <v>2733.0564269555621</v>
      </c>
      <c r="W25" s="1">
        <f t="shared" si="18"/>
        <v>0.79016820307932201</v>
      </c>
      <c r="X25" s="1">
        <f t="shared" si="16"/>
        <v>-0.44139327339192491</v>
      </c>
      <c r="Y25" s="1">
        <f t="shared" si="17"/>
        <v>0.17438746484369849</v>
      </c>
      <c r="Z25" s="6">
        <f t="shared" si="15"/>
        <v>-155.72555093307324</v>
      </c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6:57" x14ac:dyDescent="0.25">
      <c r="F26" s="5">
        <f t="shared" si="7"/>
        <v>1.9802055158746312</v>
      </c>
      <c r="G26" s="4">
        <f t="shared" si="0"/>
        <v>441288.29613622534</v>
      </c>
      <c r="H26" s="3">
        <f t="shared" si="1"/>
        <v>873841.51809987111</v>
      </c>
      <c r="I26">
        <f t="shared" si="2"/>
        <v>385616034615.38464</v>
      </c>
      <c r="J26" s="6"/>
      <c r="K26" s="6"/>
      <c r="L26" s="6"/>
      <c r="M26" s="6"/>
      <c r="N26" s="32">
        <f t="shared" si="3"/>
        <v>1.9802055158746312</v>
      </c>
      <c r="O26" s="8">
        <f t="shared" si="4"/>
        <v>572.92997600828221</v>
      </c>
      <c r="P26" s="8">
        <f t="shared" si="5"/>
        <v>1134.5190987015205</v>
      </c>
      <c r="Q26" s="10">
        <f t="shared" si="8"/>
        <v>1145.8599520165644</v>
      </c>
      <c r="R26" s="37">
        <f t="shared" si="9"/>
        <v>2269.0381974030411</v>
      </c>
      <c r="S26" s="6"/>
      <c r="T26" s="40">
        <f t="shared" si="10"/>
        <v>3960.4110317492623</v>
      </c>
      <c r="U26" s="40">
        <f t="shared" si="11"/>
        <v>1300</v>
      </c>
      <c r="V26" s="40">
        <f t="shared" si="12"/>
        <v>2630.2055158746311</v>
      </c>
      <c r="W26" s="1">
        <f t="shared" si="18"/>
        <v>0.74541399800233887</v>
      </c>
      <c r="X26" s="1">
        <f t="shared" si="16"/>
        <v>-0.4270700239917179</v>
      </c>
      <c r="Y26" s="1">
        <f t="shared" si="17"/>
        <v>0.15917198700531054</v>
      </c>
      <c r="Z26" s="6">
        <f t="shared" si="15"/>
        <v>-142.28370707170654</v>
      </c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6:57" x14ac:dyDescent="0.25">
      <c r="F27" s="5">
        <f t="shared" si="7"/>
        <v>1.8824328685283214</v>
      </c>
      <c r="G27" s="4">
        <f t="shared" si="0"/>
        <v>452603.38065253879</v>
      </c>
      <c r="H27" s="3">
        <f t="shared" si="1"/>
        <v>851995.48014737433</v>
      </c>
      <c r="I27">
        <f t="shared" si="2"/>
        <v>385616034615.38464</v>
      </c>
      <c r="J27" s="6"/>
      <c r="K27" s="6"/>
      <c r="L27" s="6"/>
      <c r="M27" s="6"/>
      <c r="N27" s="32">
        <f t="shared" si="3"/>
        <v>1.8824328685283214</v>
      </c>
      <c r="O27" s="8">
        <f t="shared" si="4"/>
        <v>587.62048821362271</v>
      </c>
      <c r="P27" s="8">
        <f t="shared" si="5"/>
        <v>1106.1561212339825</v>
      </c>
      <c r="Q27" s="10">
        <f t="shared" si="8"/>
        <v>1175.2409764272454</v>
      </c>
      <c r="R27" s="37">
        <f t="shared" si="9"/>
        <v>2212.312242467965</v>
      </c>
      <c r="S27" s="6"/>
      <c r="T27" s="40">
        <f t="shared" si="10"/>
        <v>3764.865737056643</v>
      </c>
      <c r="U27" s="40">
        <f t="shared" si="11"/>
        <v>1300</v>
      </c>
      <c r="V27" s="40">
        <f t="shared" si="12"/>
        <v>2532.4328685283217</v>
      </c>
      <c r="W27" s="1">
        <f t="shared" si="18"/>
        <v>0.70177864805228074</v>
      </c>
      <c r="X27" s="1">
        <f t="shared" si="16"/>
        <v>-0.41237951178637733</v>
      </c>
      <c r="Y27" s="1">
        <f t="shared" si="17"/>
        <v>0.14469956813295171</v>
      </c>
      <c r="Z27" s="6">
        <f t="shared" si="15"/>
        <v>-128.92342756621724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6:57" x14ac:dyDescent="0.25">
      <c r="F28" s="5">
        <f t="shared" si="7"/>
        <v>1.7894877456447356</v>
      </c>
      <c r="G28" s="4">
        <f t="shared" si="0"/>
        <v>464208.59554106544</v>
      </c>
      <c r="H28" s="3">
        <f t="shared" si="1"/>
        <v>830695.59314369003</v>
      </c>
      <c r="I28">
        <f t="shared" si="2"/>
        <v>385616034615.38464</v>
      </c>
      <c r="J28" s="6"/>
      <c r="K28" s="6"/>
      <c r="L28" s="6"/>
      <c r="M28" s="6"/>
      <c r="N28" s="32">
        <f t="shared" si="3"/>
        <v>1.7894877456447356</v>
      </c>
      <c r="O28" s="8">
        <f t="shared" si="4"/>
        <v>602.68768021910023</v>
      </c>
      <c r="P28" s="8">
        <f t="shared" si="5"/>
        <v>1078.502218203133</v>
      </c>
      <c r="Q28" s="10">
        <f t="shared" si="8"/>
        <v>1205.3753604382005</v>
      </c>
      <c r="R28" s="37">
        <f t="shared" si="9"/>
        <v>2157.004436406266</v>
      </c>
      <c r="S28" s="6"/>
      <c r="T28" s="40">
        <f t="shared" si="10"/>
        <v>3578.9754912894709</v>
      </c>
      <c r="U28" s="40">
        <f t="shared" si="11"/>
        <v>1300</v>
      </c>
      <c r="V28" s="40">
        <f t="shared" si="12"/>
        <v>2439.4877456447357</v>
      </c>
      <c r="W28" s="1">
        <f t="shared" si="18"/>
        <v>0.65923418185097349</v>
      </c>
      <c r="X28" s="1">
        <f t="shared" si="16"/>
        <v>-0.39731231978089987</v>
      </c>
      <c r="Y28" s="1">
        <f t="shared" si="17"/>
        <v>0.13096093103503703</v>
      </c>
      <c r="Z28" s="6">
        <f t="shared" si="15"/>
        <v>-115.66894183434283</v>
      </c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6:57" x14ac:dyDescent="0.25">
      <c r="F29" s="5">
        <f t="shared" si="7"/>
        <v>1.7011317882035264</v>
      </c>
      <c r="G29" s="4">
        <f t="shared" si="0"/>
        <v>476111.38004211843</v>
      </c>
      <c r="H29" s="3">
        <f t="shared" si="1"/>
        <v>809928.20331509772</v>
      </c>
      <c r="I29">
        <f t="shared" si="2"/>
        <v>385616034615.38464</v>
      </c>
      <c r="J29" s="6"/>
      <c r="K29" s="6"/>
      <c r="L29" s="6"/>
      <c r="M29" s="6"/>
      <c r="N29" s="32">
        <f t="shared" si="3"/>
        <v>1.7011317882035264</v>
      </c>
      <c r="O29" s="8">
        <f t="shared" si="4"/>
        <v>618.1412104811285</v>
      </c>
      <c r="P29" s="8">
        <f t="shared" si="5"/>
        <v>1051.5396627480545</v>
      </c>
      <c r="Q29" s="10">
        <f t="shared" si="8"/>
        <v>1236.282420962257</v>
      </c>
      <c r="R29" s="37">
        <f t="shared" si="9"/>
        <v>2103.079325496109</v>
      </c>
      <c r="S29" s="6"/>
      <c r="T29" s="40">
        <f t="shared" si="10"/>
        <v>3402.2635764070528</v>
      </c>
      <c r="U29" s="40">
        <f t="shared" si="11"/>
        <v>1300</v>
      </c>
      <c r="V29" s="40">
        <f t="shared" si="12"/>
        <v>2351.1317882035264</v>
      </c>
      <c r="W29" s="1">
        <f t="shared" si="18"/>
        <v>0.61775332730469912</v>
      </c>
      <c r="X29" s="1">
        <f t="shared" si="16"/>
        <v>-0.38185878951887153</v>
      </c>
      <c r="Y29" s="1">
        <f t="shared" si="17"/>
        <v>0.11794726889291374</v>
      </c>
      <c r="Z29" s="6">
        <f t="shared" si="15"/>
        <v>-102.54625039913878</v>
      </c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6:57" x14ac:dyDescent="0.25">
      <c r="F30" s="5">
        <f t="shared" si="7"/>
        <v>1.617138406160977</v>
      </c>
      <c r="G30" s="4">
        <f t="shared" si="0"/>
        <v>488319.36414576252</v>
      </c>
      <c r="H30" s="3">
        <f t="shared" si="1"/>
        <v>789679.99823222018</v>
      </c>
      <c r="I30">
        <f t="shared" si="2"/>
        <v>385616034615.38464</v>
      </c>
      <c r="J30" s="6"/>
      <c r="K30" s="6"/>
      <c r="L30" s="6"/>
      <c r="M30" s="6"/>
      <c r="N30" s="32">
        <f t="shared" si="3"/>
        <v>1.617138406160977</v>
      </c>
      <c r="O30" s="8">
        <f t="shared" si="4"/>
        <v>633.99098510884983</v>
      </c>
      <c r="P30" s="8">
        <f t="shared" si="5"/>
        <v>1025.2511711793532</v>
      </c>
      <c r="Q30" s="10">
        <f t="shared" si="8"/>
        <v>1267.9819702176997</v>
      </c>
      <c r="R30" s="37">
        <f t="shared" si="9"/>
        <v>2050.5023423587063</v>
      </c>
      <c r="S30" s="6"/>
      <c r="T30" s="40">
        <f t="shared" si="10"/>
        <v>3234.2768123219539</v>
      </c>
      <c r="U30" s="40">
        <f t="shared" si="11"/>
        <v>1300</v>
      </c>
      <c r="V30" s="40">
        <f t="shared" si="12"/>
        <v>2267.138406160977</v>
      </c>
      <c r="W30" s="1">
        <f t="shared" si="18"/>
        <v>0.57730949412208132</v>
      </c>
      <c r="X30" s="1">
        <f t="shared" si="16"/>
        <v>-0.36600901489115034</v>
      </c>
      <c r="Y30" s="1">
        <f t="shared" si="17"/>
        <v>0.10565023961546549</v>
      </c>
      <c r="Z30" s="6">
        <f t="shared" si="15"/>
        <v>-89.5832300239706</v>
      </c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6:57" x14ac:dyDescent="0.25">
      <c r="F31" s="5">
        <f t="shared" si="7"/>
        <v>1.5372921973567788</v>
      </c>
      <c r="G31" s="4">
        <f t="shared" si="0"/>
        <v>500840.37348283338</v>
      </c>
      <c r="H31" s="3">
        <f t="shared" si="1"/>
        <v>769937.9982764147</v>
      </c>
      <c r="I31">
        <f t="shared" si="2"/>
        <v>385616034615.38464</v>
      </c>
      <c r="J31" s="6"/>
      <c r="K31" s="6"/>
      <c r="L31" s="6"/>
      <c r="M31" s="6"/>
      <c r="N31" s="32">
        <f t="shared" si="3"/>
        <v>1.5372921973567788</v>
      </c>
      <c r="O31" s="8">
        <f t="shared" si="4"/>
        <v>650.24716421420499</v>
      </c>
      <c r="P31" s="8">
        <f t="shared" si="5"/>
        <v>999.61989189986934</v>
      </c>
      <c r="Q31" s="10">
        <f t="shared" si="8"/>
        <v>1300.49432842841</v>
      </c>
      <c r="R31" s="37">
        <f t="shared" si="9"/>
        <v>1999.2397837997387</v>
      </c>
      <c r="S31" s="6"/>
      <c r="T31" s="40">
        <f t="shared" si="10"/>
        <v>3074.5843947135577</v>
      </c>
      <c r="U31" s="40">
        <f t="shared" si="11"/>
        <v>1300</v>
      </c>
      <c r="V31" s="40">
        <f t="shared" si="12"/>
        <v>2187.2921973567791</v>
      </c>
      <c r="W31" s="1">
        <f t="shared" si="18"/>
        <v>0.53787675676902946</v>
      </c>
      <c r="X31" s="1">
        <f t="shared" si="16"/>
        <v>-0.34975283578579519</v>
      </c>
      <c r="Y31" s="1">
        <f t="shared" si="17"/>
        <v>9.4061960491617302E-2</v>
      </c>
      <c r="Z31" s="6">
        <f t="shared" si="15"/>
        <v>-76.809744645210685</v>
      </c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6:57" x14ac:dyDescent="0.25">
      <c r="F32" s="5">
        <f t="shared" si="7"/>
        <v>1.4613883951122877</v>
      </c>
      <c r="G32" s="4">
        <f t="shared" si="0"/>
        <v>513682.43434136757</v>
      </c>
      <c r="H32" s="3">
        <f t="shared" si="1"/>
        <v>750689.54831950425</v>
      </c>
      <c r="I32">
        <f t="shared" si="2"/>
        <v>385616034615.38464</v>
      </c>
      <c r="J32" s="6"/>
      <c r="K32" s="6"/>
      <c r="L32" s="6"/>
      <c r="M32" s="6"/>
      <c r="N32" s="32">
        <f t="shared" si="3"/>
        <v>1.4613883951122877</v>
      </c>
      <c r="O32" s="8">
        <f t="shared" si="4"/>
        <v>666.92016842482565</v>
      </c>
      <c r="P32" s="8">
        <f t="shared" si="5"/>
        <v>974.6293946023726</v>
      </c>
      <c r="Q32" s="10">
        <f t="shared" si="8"/>
        <v>1333.8403368496513</v>
      </c>
      <c r="R32" s="37">
        <f t="shared" si="9"/>
        <v>1949.2587892047452</v>
      </c>
      <c r="S32" s="6"/>
      <c r="T32" s="40">
        <f t="shared" si="10"/>
        <v>2922.7767902245755</v>
      </c>
      <c r="U32" s="40">
        <f t="shared" si="11"/>
        <v>1300</v>
      </c>
      <c r="V32" s="40">
        <f t="shared" si="12"/>
        <v>2111.388395112288</v>
      </c>
      <c r="W32" s="1">
        <f t="shared" si="18"/>
        <v>0.49942983784980366</v>
      </c>
      <c r="X32" s="1">
        <f t="shared" si="16"/>
        <v>-0.33307983157517451</v>
      </c>
      <c r="Y32" s="1">
        <f t="shared" si="17"/>
        <v>8.3175003137314629E-2</v>
      </c>
      <c r="Z32" s="6">
        <f t="shared" si="15"/>
        <v>-64.25776241240851</v>
      </c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4:57" x14ac:dyDescent="0.25">
      <c r="F33" s="5">
        <f t="shared" si="7"/>
        <v>1.3892323431036184</v>
      </c>
      <c r="G33" s="4">
        <f t="shared" si="0"/>
        <v>526853.77881165908</v>
      </c>
      <c r="H33" s="3">
        <f t="shared" si="1"/>
        <v>731922.30961151666</v>
      </c>
      <c r="I33">
        <f t="shared" si="2"/>
        <v>385616034615.38464</v>
      </c>
      <c r="J33" s="6"/>
      <c r="K33" s="6"/>
      <c r="L33" s="6"/>
      <c r="M33" s="6"/>
      <c r="N33" s="32">
        <f t="shared" si="3"/>
        <v>1.3892323431036184</v>
      </c>
      <c r="O33" s="8">
        <f t="shared" si="4"/>
        <v>684.02068556392373</v>
      </c>
      <c r="P33" s="8">
        <f t="shared" si="5"/>
        <v>950.26365973731322</v>
      </c>
      <c r="Q33" s="10">
        <f t="shared" si="8"/>
        <v>1368.0413711278475</v>
      </c>
      <c r="R33" s="37">
        <f t="shared" si="9"/>
        <v>1900.5273194746264</v>
      </c>
      <c r="S33" s="6"/>
      <c r="T33" s="40">
        <f t="shared" si="10"/>
        <v>2778.4646862072368</v>
      </c>
      <c r="U33" s="40">
        <f t="shared" si="11"/>
        <v>1300</v>
      </c>
      <c r="V33" s="40">
        <f t="shared" si="12"/>
        <v>2039.2323431036184</v>
      </c>
      <c r="W33" s="1">
        <f t="shared" si="18"/>
        <v>0.46194409190355845</v>
      </c>
      <c r="X33" s="1">
        <f t="shared" si="16"/>
        <v>-0.31597931443607641</v>
      </c>
      <c r="Y33" s="1">
        <f t="shared" si="17"/>
        <v>7.2982388733741077E-2</v>
      </c>
      <c r="Z33" s="6">
        <f t="shared" si="15"/>
        <v>-51.961479162017895</v>
      </c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4:57" x14ac:dyDescent="0.25">
      <c r="F34" s="5">
        <f t="shared" si="7"/>
        <v>1.3206389961628771</v>
      </c>
      <c r="G34" s="4">
        <f t="shared" si="0"/>
        <v>540362.85006324016</v>
      </c>
      <c r="H34" s="3">
        <f t="shared" si="1"/>
        <v>713624.25187122868</v>
      </c>
      <c r="I34">
        <f t="shared" si="2"/>
        <v>385616034615.38464</v>
      </c>
      <c r="J34" s="6"/>
      <c r="K34" s="6"/>
      <c r="L34" s="6"/>
      <c r="M34" s="6"/>
      <c r="N34" s="32">
        <f t="shared" si="3"/>
        <v>1.3206389961628771</v>
      </c>
      <c r="O34" s="8">
        <f t="shared" si="4"/>
        <v>701.55967750146033</v>
      </c>
      <c r="P34" s="8">
        <f t="shared" si="5"/>
        <v>926.50706824388033</v>
      </c>
      <c r="Q34" s="10">
        <f t="shared" si="8"/>
        <v>1403.1193550029207</v>
      </c>
      <c r="R34" s="37">
        <f t="shared" si="9"/>
        <v>1853.0141364877607</v>
      </c>
      <c r="S34" s="6"/>
      <c r="T34" s="40">
        <f t="shared" si="10"/>
        <v>2641.277992325754</v>
      </c>
      <c r="U34" s="40">
        <f t="shared" si="11"/>
        <v>1300</v>
      </c>
      <c r="V34" s="40">
        <f t="shared" si="12"/>
        <v>1970.638996162877</v>
      </c>
      <c r="W34" s="1">
        <f t="shared" si="18"/>
        <v>0.42539548960596929</v>
      </c>
      <c r="X34" s="1">
        <f t="shared" si="16"/>
        <v>-0.29844032249853991</v>
      </c>
      <c r="Y34" s="1">
        <f t="shared" si="17"/>
        <v>6.3477583553714689E-2</v>
      </c>
      <c r="Z34" s="6">
        <f t="shared" si="15"/>
        <v>-39.957448667929953</v>
      </c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4:57" x14ac:dyDescent="0.25">
      <c r="F35" s="5">
        <f t="shared" si="7"/>
        <v>1.2554324457273349</v>
      </c>
      <c r="G35" s="4">
        <f t="shared" si="0"/>
        <v>554218.30775716936</v>
      </c>
      <c r="H35" s="3">
        <f t="shared" si="1"/>
        <v>695783.64557444793</v>
      </c>
      <c r="I35">
        <f t="shared" si="2"/>
        <v>385616034615.38464</v>
      </c>
      <c r="J35" s="6"/>
      <c r="K35" s="6"/>
      <c r="L35" s="6"/>
      <c r="M35" s="6"/>
      <c r="N35" s="32">
        <f t="shared" si="3"/>
        <v>1.2554324457273349</v>
      </c>
      <c r="O35" s="8">
        <f t="shared" si="4"/>
        <v>719.54838718098495</v>
      </c>
      <c r="P35" s="8">
        <f t="shared" si="5"/>
        <v>903.34439153778328</v>
      </c>
      <c r="Q35" s="10">
        <f t="shared" si="8"/>
        <v>1439.0967743619699</v>
      </c>
      <c r="R35" s="37">
        <f t="shared" si="9"/>
        <v>1806.6887830755666</v>
      </c>
      <c r="S35" s="6"/>
      <c r="T35" s="40">
        <f t="shared" si="10"/>
        <v>2510.8648914546698</v>
      </c>
      <c r="U35" s="40">
        <f t="shared" si="11"/>
        <v>1300</v>
      </c>
      <c r="V35" s="40">
        <f t="shared" si="12"/>
        <v>1905.4324457273349</v>
      </c>
      <c r="W35" s="1">
        <f t="shared" si="18"/>
        <v>0.38976060236582</v>
      </c>
      <c r="X35" s="1">
        <f t="shared" si="16"/>
        <v>-0.28045161281901521</v>
      </c>
      <c r="Y35" s="1">
        <f t="shared" si="17"/>
        <v>5.4654494773402451E-2</v>
      </c>
      <c r="Z35" s="6">
        <f t="shared" si="15"/>
        <v>-28.284720030117683</v>
      </c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4:57" x14ac:dyDescent="0.25">
      <c r="F36" s="5">
        <f t="shared" si="7"/>
        <v>1.1934454687195477</v>
      </c>
      <c r="G36" s="4">
        <f t="shared" si="0"/>
        <v>568429.0335970968</v>
      </c>
      <c r="H36" s="3">
        <f t="shared" si="1"/>
        <v>678389.05443508667</v>
      </c>
      <c r="I36">
        <f t="shared" si="2"/>
        <v>385616034615.38464</v>
      </c>
      <c r="J36" s="6"/>
      <c r="K36" s="6"/>
      <c r="L36" s="6"/>
      <c r="M36" s="6"/>
      <c r="N36" s="32">
        <f t="shared" si="3"/>
        <v>1.1934454687195477</v>
      </c>
      <c r="O36" s="8">
        <f t="shared" si="4"/>
        <v>737.99834582665119</v>
      </c>
      <c r="P36" s="8">
        <f t="shared" si="5"/>
        <v>880.76078174933855</v>
      </c>
      <c r="Q36" s="10">
        <f t="shared" si="8"/>
        <v>1475.9966916533024</v>
      </c>
      <c r="R36" s="37">
        <f t="shared" si="9"/>
        <v>1761.5215634986771</v>
      </c>
      <c r="S36" s="6"/>
      <c r="T36" s="40">
        <f t="shared" si="10"/>
        <v>2386.8909374390955</v>
      </c>
      <c r="U36" s="40">
        <f t="shared" si="11"/>
        <v>1300</v>
      </c>
      <c r="V36" s="40">
        <f t="shared" si="12"/>
        <v>1843.4454687195478</v>
      </c>
      <c r="W36" s="1">
        <f t="shared" si="18"/>
        <v>0.35501658730667485</v>
      </c>
      <c r="X36" s="1">
        <f t="shared" si="16"/>
        <v>-0.26200165417334886</v>
      </c>
      <c r="Y36" s="1">
        <f t="shared" si="17"/>
        <v>4.6507466566662936E-2</v>
      </c>
      <c r="Z36" s="6">
        <f t="shared" si="15"/>
        <v>-16.984982581705481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4:57" x14ac:dyDescent="0.25">
      <c r="F37" s="5">
        <f t="shared" si="7"/>
        <v>1.1345190987015201</v>
      </c>
      <c r="G37" s="4">
        <f t="shared" si="0"/>
        <v>583004.13702266337</v>
      </c>
      <c r="H37" s="3">
        <f t="shared" si="1"/>
        <v>661429.32807420962</v>
      </c>
      <c r="I37">
        <f t="shared" si="2"/>
        <v>385616034615.38464</v>
      </c>
      <c r="J37" s="6"/>
      <c r="K37" s="6"/>
      <c r="L37" s="6"/>
      <c r="M37" s="6"/>
      <c r="N37" s="32">
        <f t="shared" si="3"/>
        <v>1.1345190987015201</v>
      </c>
      <c r="O37" s="8">
        <f t="shared" si="4"/>
        <v>756.92138033502692</v>
      </c>
      <c r="P37" s="8">
        <f t="shared" si="5"/>
        <v>858.74176220560526</v>
      </c>
      <c r="Q37" s="10">
        <f t="shared" si="8"/>
        <v>1513.8427606700538</v>
      </c>
      <c r="R37" s="37">
        <f t="shared" si="9"/>
        <v>1717.4835244112105</v>
      </c>
      <c r="S37" s="6"/>
      <c r="T37" s="40">
        <f t="shared" si="10"/>
        <v>2269.0381974030402</v>
      </c>
      <c r="U37" s="40">
        <f t="shared" si="11"/>
        <v>1300</v>
      </c>
      <c r="V37" s="40">
        <f t="shared" si="12"/>
        <v>1784.5190987015201</v>
      </c>
      <c r="W37" s="1">
        <f t="shared" si="18"/>
        <v>0.32114117262400765</v>
      </c>
      <c r="X37" s="1">
        <f t="shared" si="16"/>
        <v>-0.24307861966497324</v>
      </c>
      <c r="Y37" s="1">
        <f t="shared" si="17"/>
        <v>3.9031276479517096E-2</v>
      </c>
      <c r="Z37" s="6">
        <f t="shared" si="15"/>
        <v>-6.1027187147765289</v>
      </c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4:57" x14ac:dyDescent="0.25">
      <c r="F38" s="5">
        <f t="shared" si="7"/>
        <v>1.0785022182031327</v>
      </c>
      <c r="G38" s="4">
        <f t="shared" si="0"/>
        <v>597952.96104888548</v>
      </c>
      <c r="H38" s="3">
        <f t="shared" si="1"/>
        <v>644893.59487235441</v>
      </c>
      <c r="I38">
        <f t="shared" si="2"/>
        <v>385616034615.38464</v>
      </c>
      <c r="J38" s="6"/>
      <c r="K38" s="6"/>
      <c r="L38" s="6"/>
      <c r="M38" s="6"/>
      <c r="N38" s="32">
        <f t="shared" si="3"/>
        <v>1.0785022182031327</v>
      </c>
      <c r="O38" s="8">
        <f t="shared" si="4"/>
        <v>776.32962085643783</v>
      </c>
      <c r="P38" s="8">
        <f t="shared" si="5"/>
        <v>837.27321815046525</v>
      </c>
      <c r="Q38" s="10">
        <f t="shared" si="8"/>
        <v>1552.6592417128757</v>
      </c>
      <c r="R38" s="37">
        <f t="shared" si="9"/>
        <v>1674.5464363009305</v>
      </c>
      <c r="S38" s="6"/>
      <c r="T38" s="40">
        <f t="shared" si="10"/>
        <v>2157.0044364062655</v>
      </c>
      <c r="U38" s="40">
        <f t="shared" si="11"/>
        <v>1300</v>
      </c>
      <c r="V38" s="40">
        <f t="shared" si="12"/>
        <v>1728.5022182031328</v>
      </c>
      <c r="W38" s="1">
        <f t="shared" si="18"/>
        <v>0.28811264330840758</v>
      </c>
      <c r="X38" s="1">
        <f t="shared" si="16"/>
        <v>-0.22367037914356247</v>
      </c>
      <c r="Y38" s="1">
        <f t="shared" si="17"/>
        <v>3.222113208242261E-2</v>
      </c>
      <c r="Z38" s="6">
        <f t="shared" si="15"/>
        <v>4.3146349537261131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4:57" x14ac:dyDescent="0.25">
      <c r="F39" s="5">
        <f t="shared" si="7"/>
        <v>1.025251171179353</v>
      </c>
      <c r="G39" s="4">
        <f t="shared" si="0"/>
        <v>613285.08825526712</v>
      </c>
      <c r="H39" s="3">
        <f t="shared" si="1"/>
        <v>628771.25500054553</v>
      </c>
      <c r="I39">
        <f t="shared" si="2"/>
        <v>385616034615.38464</v>
      </c>
      <c r="J39" s="6"/>
      <c r="K39" s="6"/>
      <c r="L39" s="6"/>
      <c r="M39" s="6"/>
      <c r="N39" s="32">
        <f t="shared" si="3"/>
        <v>1.025251171179353</v>
      </c>
      <c r="O39" s="8">
        <f t="shared" si="4"/>
        <v>796.23550857070541</v>
      </c>
      <c r="P39" s="8">
        <f t="shared" si="5"/>
        <v>816.34138769670346</v>
      </c>
      <c r="Q39" s="10">
        <f t="shared" si="8"/>
        <v>1592.4710171414108</v>
      </c>
      <c r="R39" s="37">
        <f t="shared" si="9"/>
        <v>1632.6827753934069</v>
      </c>
      <c r="S39" s="6"/>
      <c r="T39" s="40">
        <f t="shared" si="10"/>
        <v>2050.5023423587063</v>
      </c>
      <c r="U39" s="40">
        <f t="shared" si="11"/>
        <v>1300</v>
      </c>
      <c r="V39" s="40">
        <f t="shared" si="12"/>
        <v>1675.2511711793532</v>
      </c>
      <c r="W39" s="1">
        <f t="shared" si="18"/>
        <v>0.25590982722569766</v>
      </c>
      <c r="X39" s="1">
        <f t="shared" si="16"/>
        <v>-0.20376449142929465</v>
      </c>
      <c r="Y39" s="1">
        <f t="shared" si="17"/>
        <v>2.6072667898201507E-2</v>
      </c>
      <c r="Z39" s="6">
        <f t="shared" si="15"/>
        <v>14.216517632510431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4:57" x14ac:dyDescent="0.25">
      <c r="F40" s="5">
        <f t="shared" si="7"/>
        <v>0.97462939460237241</v>
      </c>
      <c r="G40" s="4">
        <f t="shared" si="0"/>
        <v>629010.34692847915</v>
      </c>
      <c r="H40" s="3">
        <f t="shared" si="1"/>
        <v>613051.97362553189</v>
      </c>
      <c r="I40">
        <f t="shared" si="2"/>
        <v>385616034615.38464</v>
      </c>
      <c r="J40" s="6"/>
      <c r="K40" s="6"/>
      <c r="L40" s="6"/>
      <c r="M40" s="6"/>
      <c r="N40" s="32">
        <f t="shared" ref="N40:N71" si="19">F40</f>
        <v>0.97462939460237241</v>
      </c>
      <c r="O40" s="8">
        <f t="shared" si="4"/>
        <v>816.65180366226195</v>
      </c>
      <c r="P40" s="8">
        <f t="shared" ref="P40:P71" si="20">O40*F40</f>
        <v>795.9328530042859</v>
      </c>
      <c r="Q40" s="10">
        <f t="shared" si="8"/>
        <v>1633.3036073245239</v>
      </c>
      <c r="R40" s="37">
        <f t="shared" si="9"/>
        <v>1591.8657060085718</v>
      </c>
      <c r="S40" s="6"/>
      <c r="T40" s="40">
        <f t="shared" si="10"/>
        <v>1949.2587892047447</v>
      </c>
      <c r="U40" s="40">
        <f t="shared" si="11"/>
        <v>1300</v>
      </c>
      <c r="V40" s="40">
        <f t="shared" si="12"/>
        <v>1624.6293946023725</v>
      </c>
      <c r="W40" s="1">
        <f t="shared" si="18"/>
        <v>0.22451208154505498</v>
      </c>
      <c r="X40" s="1">
        <f t="shared" si="16"/>
        <v>-0.18334819633773813</v>
      </c>
      <c r="Y40" s="1">
        <f t="shared" si="17"/>
        <v>2.0581942603658421E-2</v>
      </c>
      <c r="Z40" s="6">
        <f t="shared" si="15"/>
        <v>23.549065156056713</v>
      </c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4:57" x14ac:dyDescent="0.25">
      <c r="F41" s="5">
        <f t="shared" si="7"/>
        <v>0.92650706824388018</v>
      </c>
      <c r="G41" s="4">
        <f t="shared" si="0"/>
        <v>645138.81736254273</v>
      </c>
      <c r="H41" s="3">
        <f t="shared" si="1"/>
        <v>597725.67428489355</v>
      </c>
      <c r="I41">
        <f>I42</f>
        <v>385616034615.38464</v>
      </c>
      <c r="J41" s="6"/>
      <c r="K41" s="6"/>
      <c r="L41" s="6"/>
      <c r="M41" s="6"/>
      <c r="N41" s="32">
        <f t="shared" si="19"/>
        <v>0.92650706824388018</v>
      </c>
      <c r="O41" s="8">
        <f t="shared" si="4"/>
        <v>837.59159349975596</v>
      </c>
      <c r="P41" s="8">
        <f t="shared" si="20"/>
        <v>776.03453167917871</v>
      </c>
      <c r="Q41" s="10">
        <f t="shared" si="8"/>
        <v>1675.1831869995119</v>
      </c>
      <c r="R41" s="37">
        <f t="shared" si="9"/>
        <v>1552.0690633583574</v>
      </c>
      <c r="S41" s="6"/>
      <c r="T41" s="40">
        <f t="shared" si="10"/>
        <v>1853.0141364877604</v>
      </c>
      <c r="U41" s="40">
        <f t="shared" si="11"/>
        <v>1300</v>
      </c>
      <c r="V41" s="40">
        <f t="shared" si="12"/>
        <v>1576.5070682438802</v>
      </c>
      <c r="W41" s="1">
        <f t="shared" si="18"/>
        <v>0.19389927950642871</v>
      </c>
      <c r="X41" s="1">
        <f t="shared" si="16"/>
        <v>-0.16240840650024424</v>
      </c>
      <c r="Y41" s="1">
        <f t="shared" si="17"/>
        <v>1.5745436503092236E-2</v>
      </c>
      <c r="Z41" s="6">
        <f t="shared" si="15"/>
        <v>32.254921043034756</v>
      </c>
      <c r="AA41" s="6"/>
      <c r="AB41" s="2"/>
      <c r="AC41" s="2"/>
      <c r="AD41" s="2"/>
    </row>
    <row r="42" spans="4:57" x14ac:dyDescent="0.25">
      <c r="F42" s="5">
        <f t="shared" si="7"/>
        <v>0.88076078174933847</v>
      </c>
      <c r="G42" s="4">
        <f t="shared" si="0"/>
        <v>661680.83832055668</v>
      </c>
      <c r="H42" s="3">
        <f t="shared" si="1"/>
        <v>582782.53242777113</v>
      </c>
      <c r="I42">
        <f t="shared" ref="I42:I46" si="21">I43</f>
        <v>385616034615.38464</v>
      </c>
      <c r="J42" s="6"/>
      <c r="K42" s="6"/>
      <c r="L42" s="6"/>
      <c r="M42" s="6"/>
      <c r="N42" s="32">
        <f t="shared" si="19"/>
        <v>0.88076078174933847</v>
      </c>
      <c r="O42" s="8">
        <f t="shared" si="4"/>
        <v>859.06830102539072</v>
      </c>
      <c r="P42" s="8">
        <f t="shared" si="20"/>
        <v>756.63366838719912</v>
      </c>
      <c r="Q42" s="10">
        <f t="shared" si="8"/>
        <v>1718.1366020507814</v>
      </c>
      <c r="R42" s="37">
        <f t="shared" si="9"/>
        <v>1513.2673367743982</v>
      </c>
      <c r="S42" s="6"/>
      <c r="T42" s="40">
        <f t="shared" si="10"/>
        <v>1761.5215634986769</v>
      </c>
      <c r="U42" s="40">
        <f t="shared" si="11"/>
        <v>1300</v>
      </c>
      <c r="V42" s="40">
        <f t="shared" si="12"/>
        <v>1530.7607817493385</v>
      </c>
      <c r="W42" s="1">
        <f t="shared" si="18"/>
        <v>0.16405179751876786</v>
      </c>
      <c r="X42" s="1">
        <f t="shared" si="16"/>
        <v>-0.14093169897460933</v>
      </c>
      <c r="Y42" s="1">
        <f t="shared" si="17"/>
        <v>1.156004927207932E-2</v>
      </c>
      <c r="Z42" s="6">
        <f t="shared" si="15"/>
        <v>40.273037295907443</v>
      </c>
      <c r="AA42" s="6"/>
      <c r="AB42" s="2"/>
      <c r="AC42" s="2"/>
      <c r="AD42" s="2"/>
    </row>
    <row r="43" spans="4:57" x14ac:dyDescent="0.25">
      <c r="F43" s="5">
        <f t="shared" si="7"/>
        <v>0.83727321815046507</v>
      </c>
      <c r="G43" s="4">
        <f t="shared" si="0"/>
        <v>678647.01366210938</v>
      </c>
      <c r="H43" s="3">
        <f t="shared" si="1"/>
        <v>568212.96911707695</v>
      </c>
      <c r="I43">
        <f t="shared" si="21"/>
        <v>385616034615.38464</v>
      </c>
      <c r="J43" s="6"/>
      <c r="K43" s="6"/>
      <c r="L43" s="6"/>
      <c r="M43" s="6"/>
      <c r="N43" s="32">
        <f t="shared" si="19"/>
        <v>0.83727321815046507</v>
      </c>
      <c r="O43" s="8">
        <f t="shared" si="4"/>
        <v>881.0956933593751</v>
      </c>
      <c r="P43" s="8">
        <f t="shared" si="20"/>
        <v>737.71782667751938</v>
      </c>
      <c r="Q43" s="10">
        <f t="shared" si="8"/>
        <v>1762.1913867187502</v>
      </c>
      <c r="R43" s="37">
        <f t="shared" si="9"/>
        <v>1475.4356533550388</v>
      </c>
      <c r="S43" s="6"/>
      <c r="T43" s="40">
        <f t="shared" si="10"/>
        <v>1674.5464363009301</v>
      </c>
      <c r="U43" s="40">
        <f t="shared" si="11"/>
        <v>1300</v>
      </c>
      <c r="V43" s="40">
        <f t="shared" si="12"/>
        <v>1487.273218150465</v>
      </c>
      <c r="W43" s="1">
        <f t="shared" si="18"/>
        <v>0.13495050258079844</v>
      </c>
      <c r="X43" s="1">
        <f t="shared" si="16"/>
        <v>-0.11890430664062523</v>
      </c>
      <c r="Y43" s="1">
        <f t="shared" si="17"/>
        <v>8.0230979700866012E-3</v>
      </c>
      <c r="Z43" s="6">
        <f t="shared" si="15"/>
        <v>47.538464397468942</v>
      </c>
      <c r="AA43" s="6"/>
      <c r="AB43" s="2"/>
      <c r="AC43" s="2"/>
      <c r="AD43" s="2"/>
    </row>
    <row r="44" spans="4:57" x14ac:dyDescent="0.25">
      <c r="F44" s="5">
        <f t="shared" si="7"/>
        <v>0.79593285300428596</v>
      </c>
      <c r="G44" s="4">
        <f t="shared" si="0"/>
        <v>696048.21914062498</v>
      </c>
      <c r="H44" s="3">
        <f t="shared" si="1"/>
        <v>554007.64488915005</v>
      </c>
      <c r="I44">
        <f t="shared" si="21"/>
        <v>385616034615.38464</v>
      </c>
      <c r="J44" s="6"/>
      <c r="K44" s="6"/>
      <c r="L44" s="6"/>
      <c r="M44" s="6"/>
      <c r="N44" s="32">
        <f t="shared" si="19"/>
        <v>0.79593285300428596</v>
      </c>
      <c r="O44" s="8">
        <f t="shared" si="4"/>
        <v>903.68789062500002</v>
      </c>
      <c r="P44" s="8">
        <f t="shared" si="20"/>
        <v>719.27488101058134</v>
      </c>
      <c r="Q44" s="10">
        <f t="shared" si="8"/>
        <v>1807.3757812499998</v>
      </c>
      <c r="R44" s="37">
        <f t="shared" si="9"/>
        <v>1438.5497620211627</v>
      </c>
      <c r="S44" s="6"/>
      <c r="T44" s="40">
        <f t="shared" si="10"/>
        <v>1591.8657060085718</v>
      </c>
      <c r="U44" s="40">
        <f t="shared" si="11"/>
        <v>1300</v>
      </c>
      <c r="V44" s="40">
        <f t="shared" si="12"/>
        <v>1445.9328530042858</v>
      </c>
      <c r="W44" s="1">
        <f t="shared" si="18"/>
        <v>0.1065767400162787</v>
      </c>
      <c r="X44" s="1">
        <f t="shared" si="16"/>
        <v>-9.6312109375000121E-2</v>
      </c>
      <c r="Y44" s="1">
        <f t="shared" si="17"/>
        <v>5.1323153206392913E-3</v>
      </c>
      <c r="Z44" s="6">
        <f t="shared" si="15"/>
        <v>53.982129931488316</v>
      </c>
      <c r="AA44" s="6"/>
      <c r="AB44" s="2"/>
      <c r="AC44" s="2"/>
      <c r="AD44" s="2"/>
    </row>
    <row r="45" spans="4:57" x14ac:dyDescent="0.25">
      <c r="F45" s="5">
        <f t="shared" si="7"/>
        <v>0.75663366838719925</v>
      </c>
      <c r="G45" s="4">
        <f t="shared" si="0"/>
        <v>713895.609375</v>
      </c>
      <c r="H45" s="3">
        <f t="shared" si="1"/>
        <v>540157.4537669213</v>
      </c>
      <c r="I45">
        <f t="shared" si="21"/>
        <v>385616034615.38464</v>
      </c>
      <c r="J45" s="6"/>
      <c r="K45" s="6"/>
      <c r="L45" s="6"/>
      <c r="M45" s="6"/>
      <c r="N45" s="32">
        <f t="shared" si="19"/>
        <v>0.75663366838719925</v>
      </c>
      <c r="O45" s="8">
        <f t="shared" si="4"/>
        <v>926.859375</v>
      </c>
      <c r="P45" s="8">
        <f t="shared" si="20"/>
        <v>701.29300898531676</v>
      </c>
      <c r="Q45" s="10">
        <f t="shared" si="8"/>
        <v>1853.71875</v>
      </c>
      <c r="R45" s="37">
        <f t="shared" si="9"/>
        <v>1402.5860179706335</v>
      </c>
      <c r="S45" s="9"/>
      <c r="T45" s="40">
        <f t="shared" si="10"/>
        <v>1513.2673367743985</v>
      </c>
      <c r="U45" s="40">
        <f t="shared" si="11"/>
        <v>1300</v>
      </c>
      <c r="V45" s="40">
        <f t="shared" si="12"/>
        <v>1406.6336683871991</v>
      </c>
      <c r="W45" s="1">
        <f t="shared" si="18"/>
        <v>7.8912321515871797E-2</v>
      </c>
      <c r="X45" s="1">
        <f t="shared" si="16"/>
        <v>-7.314062500000007E-2</v>
      </c>
      <c r="Y45" s="1">
        <f t="shared" si="17"/>
        <v>2.885848257935697E-3</v>
      </c>
      <c r="Z45" s="6">
        <f t="shared" si="15"/>
        <v>59.530605224609417</v>
      </c>
      <c r="AA45" s="6"/>
      <c r="AB45" s="2"/>
      <c r="AC45" s="2"/>
      <c r="AD45" s="2"/>
    </row>
    <row r="46" spans="4:57" x14ac:dyDescent="0.25">
      <c r="F46" s="5">
        <f t="shared" si="7"/>
        <v>0.71927488101058135</v>
      </c>
      <c r="G46" s="4">
        <f t="shared" si="0"/>
        <v>732200.625</v>
      </c>
      <c r="H46" s="3">
        <f t="shared" si="1"/>
        <v>526653.51742274826</v>
      </c>
      <c r="I46">
        <f t="shared" si="21"/>
        <v>385616034615.38464</v>
      </c>
      <c r="J46" s="6"/>
      <c r="K46" s="6"/>
      <c r="L46" s="6"/>
      <c r="M46" s="6"/>
      <c r="N46" s="32">
        <f t="shared" si="19"/>
        <v>0.71927488101058135</v>
      </c>
      <c r="O46" s="8">
        <f t="shared" si="4"/>
        <v>950.625</v>
      </c>
      <c r="P46" s="8">
        <f t="shared" si="20"/>
        <v>683.76068376068395</v>
      </c>
      <c r="Q46" s="10">
        <f t="shared" si="8"/>
        <v>1901.25</v>
      </c>
      <c r="R46" s="37">
        <f t="shared" si="9"/>
        <v>1367.5213675213679</v>
      </c>
      <c r="S46" s="9"/>
      <c r="T46" s="40">
        <f t="shared" si="10"/>
        <v>1438.5497620211627</v>
      </c>
      <c r="U46" s="40">
        <f t="shared" si="11"/>
        <v>1300</v>
      </c>
      <c r="V46" s="40">
        <f t="shared" si="12"/>
        <v>1369.2748810105813</v>
      </c>
      <c r="W46" s="1">
        <f t="shared" si="18"/>
        <v>5.1939513477974986E-2</v>
      </c>
      <c r="X46" s="1">
        <f t="shared" si="16"/>
        <v>-4.937500000000028E-2</v>
      </c>
      <c r="Y46" s="1">
        <f t="shared" si="17"/>
        <v>1.2822567389874084E-3</v>
      </c>
      <c r="Z46" s="6">
        <f t="shared" si="15"/>
        <v>64.105859375000364</v>
      </c>
      <c r="AA46" s="6"/>
      <c r="AB46" s="2"/>
      <c r="AC46" s="2"/>
      <c r="AD46" s="2"/>
    </row>
    <row r="47" spans="4:57" x14ac:dyDescent="0.25">
      <c r="F47" s="5">
        <f t="shared" si="7"/>
        <v>0.68376068376068377</v>
      </c>
      <c r="G47" s="4">
        <f t="shared" si="0"/>
        <v>750975</v>
      </c>
      <c r="H47" s="3">
        <f t="shared" si="1"/>
        <v>513487.1794871795</v>
      </c>
      <c r="I47">
        <f>I48</f>
        <v>385616034615.38464</v>
      </c>
      <c r="J47" s="6"/>
      <c r="K47" s="6"/>
      <c r="L47" s="6"/>
      <c r="M47" s="6"/>
      <c r="N47" s="32">
        <f t="shared" si="19"/>
        <v>0.68376068376068377</v>
      </c>
      <c r="O47" s="8">
        <f t="shared" si="4"/>
        <v>975</v>
      </c>
      <c r="P47" s="8">
        <f t="shared" si="20"/>
        <v>666.66666666666663</v>
      </c>
      <c r="Q47" s="10">
        <f t="shared" si="8"/>
        <v>1950</v>
      </c>
      <c r="R47" s="37">
        <f t="shared" si="9"/>
        <v>1333.3333333333333</v>
      </c>
      <c r="S47" s="9"/>
      <c r="T47" s="40">
        <f t="shared" si="10"/>
        <v>1367.5213675213674</v>
      </c>
      <c r="U47" s="40">
        <f t="shared" si="11"/>
        <v>1300</v>
      </c>
      <c r="V47" s="40">
        <f t="shared" si="12"/>
        <v>1333.7606837606836</v>
      </c>
      <c r="W47" s="1">
        <f t="shared" si="18"/>
        <v>2.564102564102555E-2</v>
      </c>
      <c r="X47" s="1">
        <f t="shared" si="16"/>
        <v>-2.4999999999999911E-2</v>
      </c>
      <c r="Y47" s="1">
        <f t="shared" si="17"/>
        <v>3.2051282051281937E-4</v>
      </c>
      <c r="Z47" s="6">
        <f t="shared" si="15"/>
        <v>67.625</v>
      </c>
      <c r="AA47" s="6"/>
      <c r="AB47" s="2"/>
      <c r="AC47" s="2"/>
      <c r="AD47" s="2"/>
    </row>
    <row r="48" spans="4:57" ht="18.75" x14ac:dyDescent="0.3">
      <c r="D48" s="25" t="s">
        <v>7</v>
      </c>
      <c r="E48" s="25"/>
      <c r="F48" s="5">
        <f t="shared" si="7"/>
        <v>0.65</v>
      </c>
      <c r="G48" s="20">
        <f>K1+K3</f>
        <v>770230.76923076925</v>
      </c>
      <c r="H48" s="21">
        <f>K2+L3</f>
        <v>500650</v>
      </c>
      <c r="I48" s="22">
        <f>G48*H48</f>
        <v>385616034615.38464</v>
      </c>
      <c r="J48" s="23"/>
      <c r="K48" s="23"/>
      <c r="L48" s="23"/>
      <c r="M48" s="22"/>
      <c r="N48" s="33">
        <f t="shared" si="19"/>
        <v>0.65</v>
      </c>
      <c r="O48" s="11">
        <f>K3</f>
        <v>1000</v>
      </c>
      <c r="P48" s="11">
        <f t="shared" si="20"/>
        <v>650</v>
      </c>
      <c r="Q48" s="11">
        <f t="shared" si="8"/>
        <v>2000</v>
      </c>
      <c r="R48" s="38">
        <f t="shared" si="9"/>
        <v>1300</v>
      </c>
      <c r="S48" s="24"/>
      <c r="T48" s="38">
        <f t="shared" si="10"/>
        <v>1300</v>
      </c>
      <c r="U48" s="38">
        <f t="shared" si="11"/>
        <v>1300</v>
      </c>
      <c r="V48" s="38">
        <f t="shared" si="12"/>
        <v>1300</v>
      </c>
      <c r="W48" s="41">
        <f t="shared" si="18"/>
        <v>0</v>
      </c>
      <c r="X48" s="41">
        <f t="shared" si="16"/>
        <v>0</v>
      </c>
      <c r="Y48" s="41">
        <f t="shared" si="17"/>
        <v>0</v>
      </c>
      <c r="Z48" s="6">
        <f t="shared" si="15"/>
        <v>70</v>
      </c>
      <c r="AA48" s="6"/>
      <c r="AB48" s="2"/>
      <c r="AC48" s="2"/>
      <c r="AD48" s="2"/>
    </row>
    <row r="49" spans="6:30" x14ac:dyDescent="0.25">
      <c r="F49" s="5">
        <f t="shared" si="7"/>
        <v>0.61867935752528269</v>
      </c>
      <c r="G49" s="4">
        <f t="shared" ref="G49:G112" si="22">G48*(1+$O$1)</f>
        <v>789486.53846153838</v>
      </c>
      <c r="H49" s="3">
        <f>I49/G49</f>
        <v>488439.02439024398</v>
      </c>
      <c r="I49">
        <f>I48</f>
        <v>385616034615.38464</v>
      </c>
      <c r="J49" s="6"/>
      <c r="K49" s="6"/>
      <c r="L49" s="6"/>
      <c r="M49" s="6"/>
      <c r="N49" s="32">
        <f t="shared" si="19"/>
        <v>0.61867935752528269</v>
      </c>
      <c r="O49" s="8">
        <f t="shared" ref="O49:O80" si="23">$O$48/$G$48*G49</f>
        <v>1025</v>
      </c>
      <c r="P49" s="8">
        <f t="shared" si="20"/>
        <v>634.14634146341473</v>
      </c>
      <c r="Q49" s="10">
        <f t="shared" si="8"/>
        <v>2050</v>
      </c>
      <c r="R49" s="37">
        <f t="shared" si="9"/>
        <v>1268.2926829268295</v>
      </c>
      <c r="S49" s="9"/>
      <c r="T49" s="40">
        <f t="shared" si="10"/>
        <v>1237.3587150505655</v>
      </c>
      <c r="U49" s="40">
        <f t="shared" si="11"/>
        <v>1300</v>
      </c>
      <c r="V49" s="40">
        <f t="shared" si="12"/>
        <v>1268.6793575252827</v>
      </c>
      <c r="W49" s="1">
        <f t="shared" si="18"/>
        <v>-2.4390243902438935E-2</v>
      </c>
      <c r="X49" s="1">
        <f t="shared" si="16"/>
        <v>2.4999999999999911E-2</v>
      </c>
      <c r="Y49" s="1">
        <f t="shared" si="17"/>
        <v>3.0487804878043256E-4</v>
      </c>
      <c r="Z49" s="6">
        <f t="shared" si="15"/>
        <v>71.125000000000227</v>
      </c>
      <c r="AA49" s="6"/>
      <c r="AB49" s="2"/>
      <c r="AC49" s="2"/>
      <c r="AD49" s="2"/>
    </row>
    <row r="50" spans="6:30" x14ac:dyDescent="0.25">
      <c r="F50" s="5">
        <f t="shared" si="7"/>
        <v>0.58886791911984093</v>
      </c>
      <c r="G50" s="4">
        <f t="shared" si="22"/>
        <v>809223.70192307676</v>
      </c>
      <c r="H50" s="3">
        <f t="shared" ref="H50:H113" si="24">I50/G50</f>
        <v>476525.87745389662</v>
      </c>
      <c r="I50">
        <f t="shared" ref="I50:I113" si="25">I49</f>
        <v>385616034615.38464</v>
      </c>
      <c r="J50" s="6"/>
      <c r="K50" s="6"/>
      <c r="L50" s="6"/>
      <c r="M50" s="6"/>
      <c r="N50" s="32">
        <f t="shared" si="19"/>
        <v>0.58886791911984093</v>
      </c>
      <c r="O50" s="8">
        <f t="shared" si="23"/>
        <v>1050.6249999999998</v>
      </c>
      <c r="P50" s="8">
        <f t="shared" si="20"/>
        <v>618.67935752528274</v>
      </c>
      <c r="Q50" s="10">
        <f t="shared" si="8"/>
        <v>2101.2499999999995</v>
      </c>
      <c r="R50" s="37">
        <f t="shared" si="9"/>
        <v>1237.3587150505655</v>
      </c>
      <c r="S50" s="9"/>
      <c r="T50" s="40">
        <f t="shared" si="10"/>
        <v>1177.7358382396819</v>
      </c>
      <c r="U50" s="40">
        <f t="shared" si="11"/>
        <v>1300</v>
      </c>
      <c r="V50" s="40">
        <f>$O$48*N50+$P$48</f>
        <v>1238.867919119841</v>
      </c>
      <c r="W50" s="1">
        <f t="shared" si="18"/>
        <v>-4.8185603807257338E-2</v>
      </c>
      <c r="X50" s="1">
        <f t="shared" si="16"/>
        <v>5.0624999999999698E-2</v>
      </c>
      <c r="Y50" s="1">
        <f t="shared" si="17"/>
        <v>1.2196980963712356E-3</v>
      </c>
      <c r="Z50" s="6">
        <f t="shared" si="15"/>
        <v>70.980859375000136</v>
      </c>
      <c r="AA50" s="6"/>
      <c r="AB50" s="2"/>
      <c r="AC50" s="2"/>
      <c r="AD50" s="2"/>
    </row>
    <row r="51" spans="6:30" x14ac:dyDescent="0.25">
      <c r="F51" s="5">
        <f t="shared" si="7"/>
        <v>0.56049296287432815</v>
      </c>
      <c r="G51" s="4">
        <f t="shared" si="22"/>
        <v>829454.29447115364</v>
      </c>
      <c r="H51" s="3">
        <f t="shared" si="24"/>
        <v>464903.29507697234</v>
      </c>
      <c r="I51">
        <f t="shared" si="25"/>
        <v>385616034615.38464</v>
      </c>
      <c r="J51" s="6"/>
      <c r="K51" s="6"/>
      <c r="L51" s="6"/>
      <c r="M51" s="6"/>
      <c r="N51" s="32">
        <f t="shared" si="19"/>
        <v>0.56049296287432815</v>
      </c>
      <c r="O51" s="8">
        <f t="shared" si="23"/>
        <v>1076.8906249999998</v>
      </c>
      <c r="P51" s="8">
        <f t="shared" si="20"/>
        <v>603.58961709783694</v>
      </c>
      <c r="Q51" s="10">
        <f t="shared" si="8"/>
        <v>2153.7812499999995</v>
      </c>
      <c r="R51" s="37">
        <f t="shared" si="9"/>
        <v>1207.1792341956739</v>
      </c>
      <c r="S51" s="9"/>
      <c r="T51" s="40">
        <f t="shared" si="10"/>
        <v>1120.9859257486562</v>
      </c>
      <c r="U51" s="40">
        <f t="shared" si="11"/>
        <v>1300</v>
      </c>
      <c r="V51" s="40">
        <f t="shared" si="12"/>
        <v>1210.492962874328</v>
      </c>
      <c r="W51" s="1">
        <f t="shared" si="18"/>
        <v>-7.1400589080251264E-2</v>
      </c>
      <c r="X51" s="1">
        <f t="shared" si="16"/>
        <v>7.6890624999999435E-2</v>
      </c>
      <c r="Y51" s="1">
        <f t="shared" si="17"/>
        <v>2.7450179598740299E-3</v>
      </c>
      <c r="Z51" s="6">
        <f t="shared" si="15"/>
        <v>69.470175537109753</v>
      </c>
      <c r="AA51" s="6"/>
      <c r="AB51" s="2"/>
      <c r="AC51" s="2"/>
      <c r="AD51" s="2"/>
    </row>
    <row r="52" spans="6:30" x14ac:dyDescent="0.25">
      <c r="F52" s="5">
        <f t="shared" si="7"/>
        <v>0.53348527102850996</v>
      </c>
      <c r="G52" s="4">
        <f t="shared" si="22"/>
        <v>850190.65183293237</v>
      </c>
      <c r="H52" s="3">
        <f t="shared" si="24"/>
        <v>453564.19031899748</v>
      </c>
      <c r="I52">
        <f t="shared" si="25"/>
        <v>385616034615.38464</v>
      </c>
      <c r="J52" s="6"/>
      <c r="K52" s="6"/>
      <c r="L52" s="6"/>
      <c r="M52" s="6"/>
      <c r="N52" s="32">
        <f t="shared" si="19"/>
        <v>0.53348527102850996</v>
      </c>
      <c r="O52" s="8">
        <f t="shared" si="23"/>
        <v>1103.8128906249997</v>
      </c>
      <c r="P52" s="8">
        <f t="shared" si="20"/>
        <v>588.86791911984096</v>
      </c>
      <c r="Q52" s="10">
        <f t="shared" si="8"/>
        <v>2207.6257812499994</v>
      </c>
      <c r="R52" s="37">
        <f t="shared" si="9"/>
        <v>1177.7358382396819</v>
      </c>
      <c r="S52" s="9"/>
      <c r="T52" s="40">
        <f t="shared" si="10"/>
        <v>1066.9705420570199</v>
      </c>
      <c r="U52" s="40">
        <f t="shared" si="11"/>
        <v>1300</v>
      </c>
      <c r="V52" s="40">
        <f t="shared" si="12"/>
        <v>1183.4852710285099</v>
      </c>
      <c r="W52" s="1">
        <f t="shared" si="18"/>
        <v>-9.4049355200244933E-2</v>
      </c>
      <c r="X52" s="1">
        <f t="shared" si="16"/>
        <v>0.10381289062499932</v>
      </c>
      <c r="Y52" s="1">
        <f t="shared" si="17"/>
        <v>4.8817677123771386E-3</v>
      </c>
      <c r="Z52" s="6">
        <f t="shared" si="15"/>
        <v>66.489786083832314</v>
      </c>
      <c r="AA52" s="6"/>
      <c r="AB52" s="2"/>
      <c r="AC52" s="2"/>
      <c r="AD52" s="2"/>
    </row>
    <row r="53" spans="6:30" x14ac:dyDescent="0.25">
      <c r="F53" s="5">
        <f t="shared" si="7"/>
        <v>0.50777896112172283</v>
      </c>
      <c r="G53" s="4">
        <f t="shared" si="22"/>
        <v>871445.41812875564</v>
      </c>
      <c r="H53" s="3">
        <f t="shared" si="24"/>
        <v>442501.64909170486</v>
      </c>
      <c r="I53">
        <f t="shared" si="25"/>
        <v>385616034615.38464</v>
      </c>
      <c r="J53" s="6"/>
      <c r="K53" s="6"/>
      <c r="L53" s="6"/>
      <c r="M53" s="6"/>
      <c r="N53" s="32">
        <f t="shared" si="19"/>
        <v>0.50777896112172283</v>
      </c>
      <c r="O53" s="8">
        <f t="shared" si="23"/>
        <v>1131.4082128906246</v>
      </c>
      <c r="P53" s="8">
        <f t="shared" si="20"/>
        <v>574.5052869461864</v>
      </c>
      <c r="Q53" s="10">
        <f t="shared" si="8"/>
        <v>2262.8164257812491</v>
      </c>
      <c r="R53" s="37">
        <f t="shared" si="9"/>
        <v>1149.0105738923728</v>
      </c>
      <c r="S53" s="9"/>
      <c r="T53" s="40">
        <f t="shared" si="10"/>
        <v>1015.5579222434457</v>
      </c>
      <c r="U53" s="40">
        <f t="shared" si="11"/>
        <v>1300</v>
      </c>
      <c r="V53" s="40">
        <f t="shared" si="12"/>
        <v>1157.7789611217229</v>
      </c>
      <c r="W53" s="1">
        <f t="shared" si="18"/>
        <v>-0.11614571239048277</v>
      </c>
      <c r="X53" s="1">
        <f t="shared" si="16"/>
        <v>0.13140821289062421</v>
      </c>
      <c r="Y53" s="1">
        <f t="shared" si="17"/>
        <v>7.6312502500708312E-3</v>
      </c>
      <c r="Z53" s="6">
        <f t="shared" si="15"/>
        <v>61.93045648723637</v>
      </c>
      <c r="AA53" s="6"/>
      <c r="AB53" s="2"/>
      <c r="AC53" s="2"/>
      <c r="AD53" s="2"/>
    </row>
    <row r="54" spans="6:30" x14ac:dyDescent="0.25">
      <c r="F54" s="5">
        <f t="shared" si="7"/>
        <v>0.48331132527945064</v>
      </c>
      <c r="G54" s="4">
        <f t="shared" si="22"/>
        <v>893231.55358197447</v>
      </c>
      <c r="H54" s="3">
        <f t="shared" si="24"/>
        <v>431708.92594312673</v>
      </c>
      <c r="I54">
        <f t="shared" si="25"/>
        <v>385616034615.38464</v>
      </c>
      <c r="J54" s="6"/>
      <c r="K54" s="6"/>
      <c r="L54" s="6"/>
      <c r="M54" s="6"/>
      <c r="N54" s="32">
        <f t="shared" si="19"/>
        <v>0.48331132527945064</v>
      </c>
      <c r="O54" s="8">
        <f t="shared" si="23"/>
        <v>1159.69341821289</v>
      </c>
      <c r="P54" s="8">
        <f t="shared" si="20"/>
        <v>560.4929628743281</v>
      </c>
      <c r="Q54" s="10">
        <f t="shared" si="8"/>
        <v>2319.3868364257801</v>
      </c>
      <c r="R54" s="37">
        <f t="shared" si="9"/>
        <v>1120.9859257486562</v>
      </c>
      <c r="S54" s="9"/>
      <c r="T54" s="40">
        <f t="shared" si="10"/>
        <v>966.62265055890134</v>
      </c>
      <c r="U54" s="40">
        <f t="shared" si="11"/>
        <v>1300</v>
      </c>
      <c r="V54" s="40">
        <f t="shared" si="12"/>
        <v>1133.3113252794506</v>
      </c>
      <c r="W54" s="1">
        <f t="shared" si="18"/>
        <v>-0.13770313403949519</v>
      </c>
      <c r="X54" s="1">
        <f t="shared" si="16"/>
        <v>0.15969341821288996</v>
      </c>
      <c r="Y54" s="1">
        <f t="shared" si="17"/>
        <v>1.0995142086697385E-2</v>
      </c>
      <c r="Z54" s="6">
        <f t="shared" si="15"/>
        <v>55.67655145438539</v>
      </c>
      <c r="AA54" s="6"/>
      <c r="AB54" s="2"/>
      <c r="AC54" s="2"/>
      <c r="AD54" s="2"/>
    </row>
    <row r="55" spans="6:30" x14ac:dyDescent="0.25">
      <c r="F55" s="5">
        <f t="shared" si="7"/>
        <v>0.4600226772439745</v>
      </c>
      <c r="G55" s="4">
        <f t="shared" si="22"/>
        <v>915562.34242152376</v>
      </c>
      <c r="H55" s="3">
        <f t="shared" si="24"/>
        <v>421179.4399445139</v>
      </c>
      <c r="I55">
        <f t="shared" si="25"/>
        <v>385616034615.38464</v>
      </c>
      <c r="J55" s="6"/>
      <c r="K55" s="6"/>
      <c r="L55" s="6"/>
      <c r="M55" s="6"/>
      <c r="N55" s="32">
        <f t="shared" si="19"/>
        <v>0.4600226772439745</v>
      </c>
      <c r="O55" s="8">
        <f t="shared" si="23"/>
        <v>1188.6857536682123</v>
      </c>
      <c r="P55" s="8">
        <f t="shared" si="20"/>
        <v>546.82240280422263</v>
      </c>
      <c r="Q55" s="10">
        <f t="shared" si="8"/>
        <v>2377.3715073364247</v>
      </c>
      <c r="R55" s="37">
        <f t="shared" si="9"/>
        <v>1093.6448056084453</v>
      </c>
      <c r="S55" s="9"/>
      <c r="T55" s="40">
        <f t="shared" si="10"/>
        <v>920.045354487949</v>
      </c>
      <c r="U55" s="40">
        <f t="shared" si="11"/>
        <v>1300</v>
      </c>
      <c r="V55" s="40">
        <f t="shared" si="12"/>
        <v>1110.0226772439746</v>
      </c>
      <c r="W55" s="1">
        <f t="shared" si="18"/>
        <v>-0.15873476491658078</v>
      </c>
      <c r="X55" s="1">
        <f t="shared" si="16"/>
        <v>0.18868575366821205</v>
      </c>
      <c r="Y55" s="1">
        <f t="shared" si="17"/>
        <v>1.4975494375815801E-2</v>
      </c>
      <c r="Z55" s="6">
        <f t="shared" si="15"/>
        <v>47.605689119434146</v>
      </c>
      <c r="AA55" s="6"/>
      <c r="AB55" s="2"/>
      <c r="AC55" s="2"/>
      <c r="AD55" s="2"/>
    </row>
    <row r="56" spans="6:30" x14ac:dyDescent="0.25">
      <c r="F56" s="5">
        <f t="shared" si="7"/>
        <v>0.4378562067759425</v>
      </c>
      <c r="G56" s="4">
        <f t="shared" si="22"/>
        <v>938451.40098206175</v>
      </c>
      <c r="H56" s="3">
        <f t="shared" si="24"/>
        <v>410906.77067757456</v>
      </c>
      <c r="I56">
        <f t="shared" si="25"/>
        <v>385616034615.38464</v>
      </c>
      <c r="J56" s="6"/>
      <c r="K56" s="6"/>
      <c r="L56" s="6"/>
      <c r="M56" s="6"/>
      <c r="N56" s="32">
        <f t="shared" si="19"/>
        <v>0.4378562067759425</v>
      </c>
      <c r="O56" s="8">
        <f t="shared" si="23"/>
        <v>1218.4028975099175</v>
      </c>
      <c r="P56" s="8">
        <f t="shared" si="20"/>
        <v>533.48527102850994</v>
      </c>
      <c r="Q56" s="10">
        <f t="shared" si="8"/>
        <v>2436.8057950198349</v>
      </c>
      <c r="R56" s="37">
        <f t="shared" si="9"/>
        <v>1066.9705420570199</v>
      </c>
      <c r="S56" s="9"/>
      <c r="T56" s="40">
        <f t="shared" si="10"/>
        <v>875.71241355188499</v>
      </c>
      <c r="U56" s="40">
        <f t="shared" si="11"/>
        <v>1300</v>
      </c>
      <c r="V56" s="40">
        <f t="shared" si="12"/>
        <v>1087.8562067759426</v>
      </c>
      <c r="W56" s="1">
        <f t="shared" si="18"/>
        <v>-0.17925342918690801</v>
      </c>
      <c r="X56" s="1">
        <f t="shared" si="16"/>
        <v>0.21840289750991726</v>
      </c>
      <c r="Y56" s="1">
        <f t="shared" si="17"/>
        <v>1.9574734161504681E-2</v>
      </c>
      <c r="Z56" s="6">
        <f t="shared" si="15"/>
        <v>37.588377184967158</v>
      </c>
      <c r="AA56" s="6"/>
      <c r="AB56" s="2"/>
      <c r="AC56" s="2"/>
      <c r="AD56" s="2"/>
    </row>
    <row r="57" spans="6:30" x14ac:dyDescent="0.25">
      <c r="F57" s="5">
        <f t="shared" si="7"/>
        <v>0.4167578410716884</v>
      </c>
      <c r="G57" s="4">
        <f t="shared" si="22"/>
        <v>961912.68600661319</v>
      </c>
      <c r="H57" s="3">
        <f t="shared" si="24"/>
        <v>400884.65431958501</v>
      </c>
      <c r="I57">
        <f t="shared" si="25"/>
        <v>385616034615.38464</v>
      </c>
      <c r="J57" s="6"/>
      <c r="K57" s="6"/>
      <c r="L57" s="6"/>
      <c r="M57" s="6"/>
      <c r="N57" s="32">
        <f t="shared" si="19"/>
        <v>0.4167578410716884</v>
      </c>
      <c r="O57" s="8">
        <f t="shared" si="23"/>
        <v>1248.8629699476653</v>
      </c>
      <c r="P57" s="8">
        <f t="shared" si="20"/>
        <v>520.47343514976581</v>
      </c>
      <c r="Q57" s="10">
        <f t="shared" si="8"/>
        <v>2497.7259398953302</v>
      </c>
      <c r="R57" s="37">
        <f t="shared" si="9"/>
        <v>1040.9468702995316</v>
      </c>
      <c r="S57" s="9"/>
      <c r="T57" s="40">
        <f t="shared" si="10"/>
        <v>833.51568214337681</v>
      </c>
      <c r="U57" s="40">
        <f t="shared" si="11"/>
        <v>1300</v>
      </c>
      <c r="V57" s="40">
        <f t="shared" si="12"/>
        <v>1066.7578410716883</v>
      </c>
      <c r="W57" s="1">
        <f t="shared" si="18"/>
        <v>-0.19927163823112959</v>
      </c>
      <c r="X57" s="1">
        <f t="shared" si="16"/>
        <v>0.24886296994766521</v>
      </c>
      <c r="Y57" s="1">
        <f t="shared" si="17"/>
        <v>2.4795665858267757E-2</v>
      </c>
      <c r="Z57" s="6">
        <f t="shared" si="15"/>
        <v>25.487630085164255</v>
      </c>
      <c r="AA57" s="6"/>
      <c r="AB57" s="2"/>
      <c r="AC57" s="2"/>
      <c r="AD57" s="2"/>
    </row>
    <row r="58" spans="6:30" x14ac:dyDescent="0.25">
      <c r="F58" s="5">
        <f t="shared" si="7"/>
        <v>0.39667611285824012</v>
      </c>
      <c r="G58" s="4">
        <f t="shared" si="22"/>
        <v>985960.5031567784</v>
      </c>
      <c r="H58" s="3">
        <f t="shared" si="24"/>
        <v>391106.97982398543</v>
      </c>
      <c r="I58">
        <f t="shared" si="25"/>
        <v>385616034615.38464</v>
      </c>
      <c r="J58" s="6"/>
      <c r="K58" s="6"/>
      <c r="L58" s="6"/>
      <c r="M58" s="6"/>
      <c r="N58" s="32">
        <f t="shared" si="19"/>
        <v>0.39667611285824012</v>
      </c>
      <c r="O58" s="8">
        <f t="shared" si="23"/>
        <v>1280.0845441963568</v>
      </c>
      <c r="P58" s="8">
        <f t="shared" si="20"/>
        <v>507.77896112172289</v>
      </c>
      <c r="Q58" s="10">
        <f t="shared" si="8"/>
        <v>2560.1690883927135</v>
      </c>
      <c r="R58" s="37">
        <f t="shared" si="9"/>
        <v>1015.5579222434458</v>
      </c>
      <c r="S58" s="9"/>
      <c r="T58" s="40">
        <f t="shared" si="10"/>
        <v>793.35222571648023</v>
      </c>
      <c r="U58" s="40">
        <f t="shared" si="11"/>
        <v>1300</v>
      </c>
      <c r="V58" s="40">
        <f t="shared" si="12"/>
        <v>1046.6761128582402</v>
      </c>
      <c r="W58" s="1">
        <f t="shared" si="18"/>
        <v>-0.2188015982742727</v>
      </c>
      <c r="X58" s="1">
        <f t="shared" si="16"/>
        <v>0.28008454419635642</v>
      </c>
      <c r="Y58" s="1">
        <f t="shared" si="17"/>
        <v>3.0641472961042027E-2</v>
      </c>
      <c r="Z58" s="6">
        <f t="shared" si="15"/>
        <v>11.158566196064612</v>
      </c>
      <c r="AA58" s="6"/>
      <c r="AB58" s="2"/>
      <c r="AC58" s="2"/>
      <c r="AD58" s="2"/>
    </row>
    <row r="59" spans="6:30" x14ac:dyDescent="0.25">
      <c r="F59" s="5">
        <f t="shared" si="7"/>
        <v>0.37756203484424999</v>
      </c>
      <c r="G59" s="4">
        <f t="shared" si="22"/>
        <v>1010609.5157356978</v>
      </c>
      <c r="H59" s="3">
        <f t="shared" si="24"/>
        <v>381567.78519413213</v>
      </c>
      <c r="I59">
        <f t="shared" si="25"/>
        <v>385616034615.38464</v>
      </c>
      <c r="J59" s="6"/>
      <c r="K59" s="6"/>
      <c r="L59" s="6"/>
      <c r="M59" s="6"/>
      <c r="N59" s="32">
        <f t="shared" si="19"/>
        <v>0.37756203484424999</v>
      </c>
      <c r="O59" s="8">
        <f t="shared" si="23"/>
        <v>1312.0866578012656</v>
      </c>
      <c r="P59" s="8">
        <f t="shared" si="20"/>
        <v>495.39410841143695</v>
      </c>
      <c r="Q59" s="10">
        <f t="shared" si="8"/>
        <v>2624.1733156025311</v>
      </c>
      <c r="R59" s="37">
        <f t="shared" si="9"/>
        <v>990.78821682287389</v>
      </c>
      <c r="S59" s="9"/>
      <c r="T59" s="40">
        <f t="shared" si="10"/>
        <v>755.12406968849996</v>
      </c>
      <c r="U59" s="40">
        <f t="shared" si="11"/>
        <v>1300</v>
      </c>
      <c r="V59" s="40">
        <f t="shared" si="12"/>
        <v>1027.5620348442499</v>
      </c>
      <c r="W59" s="1">
        <f t="shared" si="18"/>
        <v>-0.23785521782855867</v>
      </c>
      <c r="X59" s="1">
        <f t="shared" si="16"/>
        <v>0.31208665780126532</v>
      </c>
      <c r="Y59" s="1">
        <f t="shared" si="17"/>
        <v>3.7115719986353213E-2</v>
      </c>
      <c r="Z59" s="6">
        <f t="shared" si="15"/>
        <v>-5.5520159314751254</v>
      </c>
      <c r="AA59" s="6"/>
      <c r="AB59" s="2"/>
      <c r="AC59" s="2"/>
      <c r="AD59" s="2"/>
    </row>
    <row r="60" spans="6:30" x14ac:dyDescent="0.25">
      <c r="F60" s="5">
        <f t="shared" si="7"/>
        <v>0.35936898022058306</v>
      </c>
      <c r="G60" s="4">
        <f t="shared" si="22"/>
        <v>1035874.7536290901</v>
      </c>
      <c r="H60" s="3">
        <f t="shared" si="24"/>
        <v>372261.25384793384</v>
      </c>
      <c r="I60">
        <f t="shared" si="25"/>
        <v>385616034615.38464</v>
      </c>
      <c r="J60" s="6"/>
      <c r="K60" s="6"/>
      <c r="L60" s="6"/>
      <c r="M60" s="6"/>
      <c r="N60" s="32">
        <f t="shared" si="19"/>
        <v>0.35936898022058306</v>
      </c>
      <c r="O60" s="8">
        <f t="shared" si="23"/>
        <v>1344.8888242462972</v>
      </c>
      <c r="P60" s="8">
        <f t="shared" si="20"/>
        <v>483.31132527945078</v>
      </c>
      <c r="Q60" s="10">
        <f t="shared" si="8"/>
        <v>2689.7776484925944</v>
      </c>
      <c r="R60" s="37">
        <f t="shared" si="9"/>
        <v>966.62265055890157</v>
      </c>
      <c r="S60" s="9"/>
      <c r="T60" s="40">
        <f t="shared" si="10"/>
        <v>718.73796044116614</v>
      </c>
      <c r="U60" s="40">
        <f t="shared" si="11"/>
        <v>1300</v>
      </c>
      <c r="V60" s="40">
        <f t="shared" si="12"/>
        <v>1009.3689802205831</v>
      </c>
      <c r="W60" s="1">
        <f t="shared" si="18"/>
        <v>-0.25644411495469133</v>
      </c>
      <c r="X60" s="1">
        <f t="shared" si="16"/>
        <v>0.34488882424629663</v>
      </c>
      <c r="Y60" s="1">
        <f t="shared" si="17"/>
        <v>4.4222354645802708E-2</v>
      </c>
      <c r="Z60" s="6">
        <f t="shared" si="15"/>
        <v>-24.806083392751589</v>
      </c>
      <c r="AA60" s="6"/>
      <c r="AB60" s="2"/>
      <c r="AC60" s="2"/>
      <c r="AD60" s="2"/>
    </row>
    <row r="61" spans="6:30" x14ac:dyDescent="0.25">
      <c r="F61" s="5">
        <f t="shared" si="7"/>
        <v>0.34205256891905589</v>
      </c>
      <c r="G61" s="4">
        <f t="shared" si="22"/>
        <v>1061771.6224698173</v>
      </c>
      <c r="H61" s="3">
        <f t="shared" si="24"/>
        <v>363181.71107115498</v>
      </c>
      <c r="I61">
        <f t="shared" si="25"/>
        <v>385616034615.38464</v>
      </c>
      <c r="J61" s="6"/>
      <c r="K61" s="6"/>
      <c r="L61" s="6"/>
      <c r="M61" s="6"/>
      <c r="N61" s="32">
        <f t="shared" si="19"/>
        <v>0.34205256891905589</v>
      </c>
      <c r="O61" s="8">
        <f t="shared" si="23"/>
        <v>1378.5110448524545</v>
      </c>
      <c r="P61" s="8">
        <f t="shared" si="20"/>
        <v>471.5232441750739</v>
      </c>
      <c r="Q61" s="10">
        <f t="shared" si="8"/>
        <v>2757.0220897049089</v>
      </c>
      <c r="R61" s="37">
        <f t="shared" si="9"/>
        <v>943.0464883501478</v>
      </c>
      <c r="S61" s="9"/>
      <c r="T61" s="40">
        <f t="shared" si="10"/>
        <v>684.10513783811177</v>
      </c>
      <c r="U61" s="40">
        <f t="shared" si="11"/>
        <v>1300</v>
      </c>
      <c r="V61" s="40">
        <f t="shared" si="12"/>
        <v>992.05256891905583</v>
      </c>
      <c r="W61" s="1">
        <f t="shared" si="18"/>
        <v>-0.27457962434604022</v>
      </c>
      <c r="X61" s="1">
        <f t="shared" si="16"/>
        <v>0.37851104485245424</v>
      </c>
      <c r="Y61" s="1">
        <f t="shared" si="17"/>
        <v>5.1965710253206954E-2</v>
      </c>
      <c r="Z61" s="6">
        <f t="shared" si="15"/>
        <v>-46.774837935624419</v>
      </c>
      <c r="AA61" s="6"/>
      <c r="AB61" s="2"/>
      <c r="AC61" s="2"/>
      <c r="AD61" s="2"/>
    </row>
    <row r="62" spans="6:30" x14ac:dyDescent="0.25">
      <c r="F62" s="5">
        <f t="shared" si="7"/>
        <v>0.32557055935186763</v>
      </c>
      <c r="G62" s="4">
        <f t="shared" si="22"/>
        <v>1088315.9130315627</v>
      </c>
      <c r="H62" s="3">
        <f t="shared" si="24"/>
        <v>354323.62055722438</v>
      </c>
      <c r="I62">
        <f t="shared" si="25"/>
        <v>385616034615.38464</v>
      </c>
      <c r="J62" s="6"/>
      <c r="K62" s="6"/>
      <c r="L62" s="6"/>
      <c r="M62" s="6"/>
      <c r="N62" s="32">
        <f t="shared" si="19"/>
        <v>0.32557055935186763</v>
      </c>
      <c r="O62" s="8">
        <f t="shared" si="23"/>
        <v>1412.9738209737657</v>
      </c>
      <c r="P62" s="8">
        <f t="shared" si="20"/>
        <v>460.02267724397456</v>
      </c>
      <c r="Q62" s="10">
        <f t="shared" si="8"/>
        <v>2825.9476419475313</v>
      </c>
      <c r="R62" s="37">
        <f t="shared" si="9"/>
        <v>920.04535448794911</v>
      </c>
      <c r="S62" s="9"/>
      <c r="T62" s="40">
        <f t="shared" si="10"/>
        <v>651.14111870373529</v>
      </c>
      <c r="U62" s="40">
        <f t="shared" si="11"/>
        <v>1300</v>
      </c>
      <c r="V62" s="40">
        <f t="shared" si="12"/>
        <v>975.57055935186759</v>
      </c>
      <c r="W62" s="1">
        <f t="shared" si="18"/>
        <v>-0.29227280424003921</v>
      </c>
      <c r="X62" s="1">
        <f t="shared" si="16"/>
        <v>0.41297382097376545</v>
      </c>
      <c r="Y62" s="1">
        <f t="shared" si="17"/>
        <v>6.0350508366863176E-2</v>
      </c>
      <c r="Z62" s="6">
        <f t="shared" si="15"/>
        <v>-71.639209341507922</v>
      </c>
      <c r="AA62" s="6"/>
      <c r="AB62" s="2"/>
      <c r="AC62" s="2"/>
      <c r="AD62" s="2"/>
    </row>
    <row r="63" spans="6:30" x14ac:dyDescent="0.25">
      <c r="F63" s="5">
        <f t="shared" si="7"/>
        <v>0.30988274536763138</v>
      </c>
      <c r="G63" s="4">
        <f t="shared" si="22"/>
        <v>1115523.8108573516</v>
      </c>
      <c r="H63" s="3">
        <f t="shared" si="24"/>
        <v>345681.58103143849</v>
      </c>
      <c r="I63">
        <f t="shared" si="25"/>
        <v>385616034615.38464</v>
      </c>
      <c r="J63" s="6"/>
      <c r="K63" s="6"/>
      <c r="L63" s="6"/>
      <c r="M63" s="6"/>
      <c r="N63" s="32">
        <f t="shared" si="19"/>
        <v>0.30988274536763138</v>
      </c>
      <c r="O63" s="8">
        <f t="shared" si="23"/>
        <v>1448.2981664981096</v>
      </c>
      <c r="P63" s="8">
        <f t="shared" si="20"/>
        <v>448.80261194534108</v>
      </c>
      <c r="Q63" s="10">
        <f t="shared" si="8"/>
        <v>2896.5963329962192</v>
      </c>
      <c r="R63" s="37">
        <f t="shared" si="9"/>
        <v>897.60522389068217</v>
      </c>
      <c r="S63" s="9"/>
      <c r="T63" s="40">
        <f t="shared" si="10"/>
        <v>619.7654907352628</v>
      </c>
      <c r="U63" s="40">
        <f t="shared" si="11"/>
        <v>1300</v>
      </c>
      <c r="V63" s="40">
        <f t="shared" si="12"/>
        <v>959.8827453676314</v>
      </c>
      <c r="W63" s="1">
        <f t="shared" si="18"/>
        <v>-0.30953444316101375</v>
      </c>
      <c r="X63" s="1">
        <f t="shared" si="16"/>
        <v>0.44829816649810939</v>
      </c>
      <c r="Y63" s="1">
        <f t="shared" si="17"/>
        <v>6.9381861668547762E-2</v>
      </c>
      <c r="Z63" s="6">
        <f t="shared" si="15"/>
        <v>-99.59037443069883</v>
      </c>
      <c r="AA63" s="6"/>
      <c r="AB63" s="2"/>
      <c r="AC63" s="2"/>
      <c r="AD63" s="2"/>
    </row>
    <row r="64" spans="6:30" x14ac:dyDescent="0.25">
      <c r="F64" s="5">
        <f t="shared" si="7"/>
        <v>0.29495085817264144</v>
      </c>
      <c r="G64" s="4">
        <f t="shared" si="22"/>
        <v>1143411.9061287853</v>
      </c>
      <c r="H64" s="3">
        <f t="shared" si="24"/>
        <v>337250.32295750099</v>
      </c>
      <c r="I64">
        <f t="shared" si="25"/>
        <v>385616034615.38464</v>
      </c>
      <c r="J64" s="6"/>
      <c r="K64" s="6"/>
      <c r="L64" s="6"/>
      <c r="M64" s="6"/>
      <c r="N64" s="32">
        <f t="shared" si="19"/>
        <v>0.29495085817264144</v>
      </c>
      <c r="O64" s="8">
        <f t="shared" si="23"/>
        <v>1484.5056206605623</v>
      </c>
      <c r="P64" s="8">
        <f t="shared" si="20"/>
        <v>437.85620677594255</v>
      </c>
      <c r="Q64" s="10">
        <f t="shared" si="8"/>
        <v>2969.0112413211245</v>
      </c>
      <c r="R64" s="37">
        <f t="shared" si="9"/>
        <v>875.71241355188511</v>
      </c>
      <c r="S64" s="9"/>
      <c r="T64" s="40">
        <f t="shared" si="10"/>
        <v>589.90171634528292</v>
      </c>
      <c r="U64" s="40">
        <f t="shared" si="11"/>
        <v>1300</v>
      </c>
      <c r="V64" s="40">
        <f t="shared" si="12"/>
        <v>944.95085817264146</v>
      </c>
      <c r="W64" s="1">
        <f t="shared" si="18"/>
        <v>-0.32637506649854997</v>
      </c>
      <c r="X64" s="1">
        <f t="shared" si="16"/>
        <v>0.48450562066056202</v>
      </c>
      <c r="Y64" s="1">
        <f t="shared" si="17"/>
        <v>7.906527708100608E-2</v>
      </c>
      <c r="Z64" s="6">
        <f t="shared" si="15"/>
        <v>-130.83030300543692</v>
      </c>
      <c r="AA64" s="6"/>
      <c r="AB64" s="2"/>
      <c r="AC64" s="2"/>
      <c r="AD64" s="2"/>
    </row>
    <row r="65" spans="6:30" x14ac:dyDescent="0.25">
      <c r="F65" s="5">
        <f t="shared" si="7"/>
        <v>0.28073847297812404</v>
      </c>
      <c r="G65" s="4">
        <f t="shared" si="22"/>
        <v>1171997.2037820048</v>
      </c>
      <c r="H65" s="3">
        <f t="shared" si="24"/>
        <v>329024.70532439125</v>
      </c>
      <c r="I65">
        <f t="shared" si="25"/>
        <v>385616034615.38464</v>
      </c>
      <c r="J65" s="6"/>
      <c r="K65" s="6"/>
      <c r="L65" s="6"/>
      <c r="M65" s="6"/>
      <c r="N65" s="32">
        <f t="shared" si="19"/>
        <v>0.28073847297812404</v>
      </c>
      <c r="O65" s="8">
        <f t="shared" si="23"/>
        <v>1521.6182611770762</v>
      </c>
      <c r="P65" s="8">
        <f t="shared" si="20"/>
        <v>427.1767870984807</v>
      </c>
      <c r="Q65" s="10">
        <f t="shared" si="8"/>
        <v>3043.2365223541524</v>
      </c>
      <c r="R65" s="37">
        <f t="shared" si="9"/>
        <v>854.3535741969614</v>
      </c>
      <c r="S65" s="9"/>
      <c r="T65" s="40">
        <f t="shared" si="10"/>
        <v>561.47694595624807</v>
      </c>
      <c r="U65" s="40">
        <f t="shared" si="11"/>
        <v>1300</v>
      </c>
      <c r="V65" s="40">
        <f t="shared" si="12"/>
        <v>930.73847297812404</v>
      </c>
      <c r="W65" s="1">
        <f t="shared" si="18"/>
        <v>-0.34280494292541464</v>
      </c>
      <c r="X65" s="1">
        <f t="shared" si="16"/>
        <v>0.52161826117707544</v>
      </c>
      <c r="Y65" s="1">
        <f t="shared" si="17"/>
        <v>8.9406659125830457E-2</v>
      </c>
      <c r="Z65" s="6">
        <f t="shared" si="15"/>
        <v>-165.57233211100015</v>
      </c>
      <c r="AA65" s="6"/>
      <c r="AB65" s="2"/>
      <c r="AC65" s="2"/>
      <c r="AD65" s="2"/>
    </row>
    <row r="66" spans="6:30" x14ac:dyDescent="0.25">
      <c r="F66" s="5">
        <f t="shared" si="7"/>
        <v>0.26721092014574566</v>
      </c>
      <c r="G66" s="4">
        <f t="shared" si="22"/>
        <v>1201297.1338765549</v>
      </c>
      <c r="H66" s="3">
        <f t="shared" si="24"/>
        <v>320999.71251160122</v>
      </c>
      <c r="I66">
        <f t="shared" si="25"/>
        <v>385616034615.38464</v>
      </c>
      <c r="J66" s="6"/>
      <c r="K66" s="6"/>
      <c r="L66" s="6"/>
      <c r="M66" s="6"/>
      <c r="N66" s="32">
        <f t="shared" si="19"/>
        <v>0.26721092014574566</v>
      </c>
      <c r="O66" s="8">
        <f t="shared" si="23"/>
        <v>1559.658717706503</v>
      </c>
      <c r="P66" s="8">
        <f t="shared" si="20"/>
        <v>416.75784107168846</v>
      </c>
      <c r="Q66" s="10">
        <f t="shared" si="8"/>
        <v>3119.317435413006</v>
      </c>
      <c r="R66" s="37">
        <f t="shared" si="9"/>
        <v>833.51568214337692</v>
      </c>
      <c r="S66" s="9"/>
      <c r="T66" s="40">
        <f t="shared" si="10"/>
        <v>534.42184029149132</v>
      </c>
      <c r="U66" s="40">
        <f t="shared" si="11"/>
        <v>1300</v>
      </c>
      <c r="V66" s="40">
        <f t="shared" si="12"/>
        <v>917.2109201457456</v>
      </c>
      <c r="W66" s="1">
        <f t="shared" si="18"/>
        <v>-0.35883409065894101</v>
      </c>
      <c r="X66" s="1">
        <f t="shared" si="16"/>
        <v>0.55965871770650244</v>
      </c>
      <c r="Y66" s="1">
        <f t="shared" si="17"/>
        <v>0.10041231352378066</v>
      </c>
      <c r="Z66" s="6">
        <f t="shared" si="15"/>
        <v>-204.04177006543125</v>
      </c>
      <c r="AA66" s="6"/>
      <c r="AB66" s="2"/>
      <c r="AC66" s="2"/>
      <c r="AD66" s="2"/>
    </row>
    <row r="67" spans="6:30" x14ac:dyDescent="0.25">
      <c r="F67" s="5">
        <f t="shared" si="7"/>
        <v>0.25433520061463</v>
      </c>
      <c r="G67" s="4">
        <f t="shared" si="22"/>
        <v>1231329.5622234687</v>
      </c>
      <c r="H67" s="3">
        <f t="shared" si="24"/>
        <v>313170.45123083045</v>
      </c>
      <c r="I67">
        <f t="shared" si="25"/>
        <v>385616034615.38464</v>
      </c>
      <c r="J67" s="6"/>
      <c r="K67" s="6"/>
      <c r="L67" s="6"/>
      <c r="M67" s="6"/>
      <c r="N67" s="32">
        <f t="shared" si="19"/>
        <v>0.25433520061463</v>
      </c>
      <c r="O67" s="8">
        <f t="shared" si="23"/>
        <v>1598.6501856491655</v>
      </c>
      <c r="P67" s="8">
        <f t="shared" si="20"/>
        <v>406.59301567969601</v>
      </c>
      <c r="Q67" s="10">
        <f t="shared" si="8"/>
        <v>3197.3003712983309</v>
      </c>
      <c r="R67" s="37">
        <f t="shared" si="9"/>
        <v>813.18603135939202</v>
      </c>
      <c r="S67" s="9"/>
      <c r="T67" s="40">
        <f t="shared" si="10"/>
        <v>508.67040122925999</v>
      </c>
      <c r="U67" s="40">
        <f t="shared" si="11"/>
        <v>1300</v>
      </c>
      <c r="V67" s="40">
        <f t="shared" si="12"/>
        <v>904.33520061463003</v>
      </c>
      <c r="W67" s="1">
        <f t="shared" si="18"/>
        <v>-0.37447228356969853</v>
      </c>
      <c r="X67" s="1">
        <f t="shared" si="16"/>
        <v>0.59865018564916528</v>
      </c>
      <c r="Y67" s="1">
        <f t="shared" si="17"/>
        <v>0.11208895103973338</v>
      </c>
      <c r="Z67" s="6">
        <f t="shared" si="15"/>
        <v>-246.47653178233838</v>
      </c>
      <c r="AA67" s="6"/>
      <c r="AB67" s="2"/>
      <c r="AC67" s="2"/>
      <c r="AD67" s="2"/>
    </row>
    <row r="68" spans="6:30" x14ac:dyDescent="0.25">
      <c r="F68" s="5">
        <f t="shared" si="7"/>
        <v>0.24207990540357416</v>
      </c>
      <c r="G68" s="4">
        <f t="shared" si="22"/>
        <v>1262112.8012790552</v>
      </c>
      <c r="H68" s="3">
        <f t="shared" si="24"/>
        <v>305532.14754227368</v>
      </c>
      <c r="I68">
        <f t="shared" si="25"/>
        <v>385616034615.38464</v>
      </c>
      <c r="J68" s="6"/>
      <c r="K68" s="6"/>
      <c r="L68" s="6"/>
      <c r="M68" s="6"/>
      <c r="N68" s="32">
        <f t="shared" si="19"/>
        <v>0.24207990540357416</v>
      </c>
      <c r="O68" s="8">
        <f t="shared" si="23"/>
        <v>1638.6164402903944</v>
      </c>
      <c r="P68" s="8">
        <f t="shared" si="20"/>
        <v>396.67611285824012</v>
      </c>
      <c r="Q68" s="10">
        <f t="shared" si="8"/>
        <v>3277.2328805807888</v>
      </c>
      <c r="R68" s="37">
        <f t="shared" si="9"/>
        <v>793.35222571648023</v>
      </c>
      <c r="S68" s="9"/>
      <c r="T68" s="40">
        <f t="shared" si="10"/>
        <v>484.15981080714829</v>
      </c>
      <c r="U68" s="40">
        <f t="shared" si="11"/>
        <v>1300</v>
      </c>
      <c r="V68" s="40">
        <f t="shared" si="12"/>
        <v>892.07990540357412</v>
      </c>
      <c r="W68" s="1">
        <f t="shared" si="18"/>
        <v>-0.38972905714116923</v>
      </c>
      <c r="X68" s="1">
        <f t="shared" si="16"/>
        <v>0.63861644029039399</v>
      </c>
      <c r="Y68" s="1">
        <f t="shared" si="17"/>
        <v>0.12444369157461233</v>
      </c>
      <c r="Z68" s="6">
        <f t="shared" si="15"/>
        <v>-293.12780698884649</v>
      </c>
      <c r="AA68" s="6"/>
      <c r="AB68" s="2"/>
      <c r="AC68" s="2"/>
      <c r="AD68" s="2"/>
    </row>
    <row r="69" spans="6:30" x14ac:dyDescent="0.25">
      <c r="F69" s="5">
        <f t="shared" si="7"/>
        <v>0.23041513899209917</v>
      </c>
      <c r="G69" s="4">
        <f t="shared" si="22"/>
        <v>1293665.6213110315</v>
      </c>
      <c r="H69" s="3">
        <f t="shared" si="24"/>
        <v>298080.14394368167</v>
      </c>
      <c r="I69">
        <f t="shared" si="25"/>
        <v>385616034615.38464</v>
      </c>
      <c r="J69" s="6"/>
      <c r="K69" s="6"/>
      <c r="L69" s="6"/>
      <c r="M69" s="6"/>
      <c r="N69" s="32">
        <f t="shared" si="19"/>
        <v>0.23041513899209917</v>
      </c>
      <c r="O69" s="8">
        <f t="shared" si="23"/>
        <v>1679.5818512976541</v>
      </c>
      <c r="P69" s="8">
        <f t="shared" si="20"/>
        <v>387.00108571535623</v>
      </c>
      <c r="Q69" s="10">
        <f t="shared" si="8"/>
        <v>3359.1637025953082</v>
      </c>
      <c r="R69" s="37">
        <f t="shared" si="9"/>
        <v>774.00217143071245</v>
      </c>
      <c r="S69" s="9"/>
      <c r="T69" s="40">
        <f t="shared" si="10"/>
        <v>460.83027798419835</v>
      </c>
      <c r="U69" s="40">
        <f t="shared" si="11"/>
        <v>1300</v>
      </c>
      <c r="V69" s="40">
        <f t="shared" si="12"/>
        <v>880.41513899209917</v>
      </c>
      <c r="W69" s="1">
        <f t="shared" si="18"/>
        <v>-0.40461371428406745</v>
      </c>
      <c r="X69" s="1">
        <f t="shared" si="16"/>
        <v>0.67958185129765369</v>
      </c>
      <c r="Y69" s="1">
        <f t="shared" si="17"/>
        <v>0.13748406850679307</v>
      </c>
      <c r="Z69" s="6">
        <f t="shared" si="15"/>
        <v>-344.26076302231036</v>
      </c>
      <c r="AA69" s="6"/>
      <c r="AB69" s="2"/>
      <c r="AC69" s="2"/>
      <c r="AD69" s="2"/>
    </row>
    <row r="70" spans="6:30" x14ac:dyDescent="0.25">
      <c r="F70" s="5">
        <f t="shared" si="7"/>
        <v>0.21931244639343173</v>
      </c>
      <c r="G70" s="4">
        <f t="shared" si="22"/>
        <v>1326007.2618438073</v>
      </c>
      <c r="H70" s="3">
        <f t="shared" si="24"/>
        <v>290809.89653042116</v>
      </c>
      <c r="I70">
        <f t="shared" si="25"/>
        <v>385616034615.38464</v>
      </c>
      <c r="J70" s="6"/>
      <c r="K70" s="6"/>
      <c r="L70" s="6"/>
      <c r="M70" s="6"/>
      <c r="N70" s="32">
        <f t="shared" si="19"/>
        <v>0.21931244639343173</v>
      </c>
      <c r="O70" s="8">
        <f t="shared" si="23"/>
        <v>1721.5713975800954</v>
      </c>
      <c r="P70" s="8">
        <f t="shared" si="20"/>
        <v>377.56203484425004</v>
      </c>
      <c r="Q70" s="10">
        <f t="shared" si="8"/>
        <v>3443.1427951601909</v>
      </c>
      <c r="R70" s="37">
        <f t="shared" si="9"/>
        <v>755.12406968850007</v>
      </c>
      <c r="S70" s="9"/>
      <c r="T70" s="40">
        <f t="shared" si="10"/>
        <v>438.62489278686343</v>
      </c>
      <c r="U70" s="40">
        <f t="shared" si="11"/>
        <v>1300</v>
      </c>
      <c r="V70" s="40">
        <f t="shared" si="12"/>
        <v>869.31244639343174</v>
      </c>
      <c r="W70" s="1">
        <f t="shared" si="18"/>
        <v>-0.41913533100884637</v>
      </c>
      <c r="X70" s="1">
        <f t="shared" si="16"/>
        <v>0.72157139758009481</v>
      </c>
      <c r="Y70" s="1">
        <f t="shared" si="17"/>
        <v>0.15121803328562433</v>
      </c>
      <c r="Z70" s="6">
        <f t="shared" si="15"/>
        <v>-400.15528397508433</v>
      </c>
      <c r="AA70" s="6"/>
      <c r="AB70" s="2"/>
      <c r="AC70" s="2"/>
      <c r="AD70" s="2"/>
    </row>
    <row r="71" spans="6:30" x14ac:dyDescent="0.25">
      <c r="F71" s="5">
        <f t="shared" si="7"/>
        <v>0.20874474374151741</v>
      </c>
      <c r="G71" s="4">
        <f t="shared" si="22"/>
        <v>1359157.4433899024</v>
      </c>
      <c r="H71" s="3">
        <f t="shared" si="24"/>
        <v>283716.97222480114</v>
      </c>
      <c r="I71">
        <f t="shared" si="25"/>
        <v>385616034615.38464</v>
      </c>
      <c r="J71" s="6"/>
      <c r="K71" s="6"/>
      <c r="L71" s="6"/>
      <c r="M71" s="6"/>
      <c r="N71" s="34">
        <f t="shared" si="19"/>
        <v>0.20874474374151741</v>
      </c>
      <c r="O71" s="30">
        <f t="shared" si="23"/>
        <v>1764.6106825195977</v>
      </c>
      <c r="P71" s="30">
        <f t="shared" si="20"/>
        <v>368.35320472609754</v>
      </c>
      <c r="Q71" s="31">
        <f t="shared" si="8"/>
        <v>3529.221365039195</v>
      </c>
      <c r="R71" s="39">
        <f t="shared" si="9"/>
        <v>736.70640945219509</v>
      </c>
      <c r="S71" s="9"/>
      <c r="T71" s="40">
        <f t="shared" si="10"/>
        <v>417.48948748303485</v>
      </c>
      <c r="U71" s="40">
        <f t="shared" si="11"/>
        <v>1300</v>
      </c>
      <c r="V71" s="40">
        <f t="shared" si="12"/>
        <v>858.74474374151737</v>
      </c>
      <c r="W71" s="1">
        <f t="shared" si="18"/>
        <v>-0.43330276195984996</v>
      </c>
      <c r="X71" s="1">
        <f t="shared" si="16"/>
        <v>0.76461068251959752</v>
      </c>
      <c r="Y71" s="1">
        <f t="shared" si="17"/>
        <v>0.16565396027987367</v>
      </c>
      <c r="Z71" s="6">
        <f t="shared" si="15"/>
        <v>-461.10674804671248</v>
      </c>
      <c r="AA71" s="6"/>
      <c r="AB71" s="2"/>
      <c r="AC71" s="2"/>
      <c r="AD71" s="2"/>
    </row>
    <row r="72" spans="6:30" x14ac:dyDescent="0.25">
      <c r="F72" s="5">
        <f t="shared" si="7"/>
        <v>0.19868625222274117</v>
      </c>
      <c r="G72" s="4">
        <f t="shared" si="22"/>
        <v>1393136.3794746499</v>
      </c>
      <c r="H72" s="3">
        <f t="shared" si="24"/>
        <v>276797.04607297672</v>
      </c>
      <c r="I72">
        <f t="shared" si="25"/>
        <v>385616034615.38464</v>
      </c>
      <c r="J72" s="6"/>
      <c r="K72" s="6"/>
      <c r="L72" s="6"/>
      <c r="M72" s="6"/>
      <c r="N72" s="34">
        <f t="shared" ref="N72:N100" si="26">F72</f>
        <v>0.19868625222274117</v>
      </c>
      <c r="O72" s="30">
        <f t="shared" si="23"/>
        <v>1808.7259495825876</v>
      </c>
      <c r="P72" s="30">
        <f t="shared" ref="P72:P100" si="27">O72*F72</f>
        <v>359.36898022058301</v>
      </c>
      <c r="Q72" s="31">
        <f t="shared" ref="Q72:Q100" si="28">O72+P72/N72</f>
        <v>3617.4518991651753</v>
      </c>
      <c r="R72" s="39">
        <f t="shared" ref="R72:R100" si="29">P72+O72*N72</f>
        <v>718.73796044116602</v>
      </c>
      <c r="S72" s="9"/>
      <c r="T72" s="40">
        <f t="shared" ref="T72:T100" si="30">$Q$48*N72</f>
        <v>397.37250444548232</v>
      </c>
      <c r="U72" s="40">
        <f t="shared" si="11"/>
        <v>1300</v>
      </c>
      <c r="V72" s="40">
        <f t="shared" ref="V72:V100" si="31">$O$48*N72+$P$48</f>
        <v>848.68625222274113</v>
      </c>
      <c r="W72" s="1">
        <f t="shared" ref="W72:W100" si="32">T72/$R72-1</f>
        <v>-0.44712464581448785</v>
      </c>
      <c r="X72" s="1">
        <f t="shared" ref="X72:X100" si="33">U72/$R72-1</f>
        <v>0.80872594958258714</v>
      </c>
      <c r="Y72" s="1">
        <f t="shared" ref="Y72:Y100" si="34">V72/$R72-1</f>
        <v>0.1808006518840497</v>
      </c>
      <c r="Z72" s="6">
        <f t="shared" si="15"/>
        <v>-527.42684505747593</v>
      </c>
      <c r="AA72" s="6"/>
      <c r="AB72" s="2"/>
      <c r="AC72" s="2"/>
      <c r="AD72" s="2"/>
    </row>
    <row r="73" spans="6:30" x14ac:dyDescent="0.25">
      <c r="F73" s="5">
        <f t="shared" ref="F73:F136" si="35">H73/G73</f>
        <v>0.18911243519118734</v>
      </c>
      <c r="G73" s="4">
        <f t="shared" si="22"/>
        <v>1427964.788961516</v>
      </c>
      <c r="H73" s="3">
        <f t="shared" si="24"/>
        <v>270045.8986077822</v>
      </c>
      <c r="I73">
        <f t="shared" si="25"/>
        <v>385616034615.38464</v>
      </c>
      <c r="J73" s="6"/>
      <c r="K73" s="6"/>
      <c r="L73" s="6"/>
      <c r="M73" s="6"/>
      <c r="N73" s="34">
        <f t="shared" si="26"/>
        <v>0.18911243519118734</v>
      </c>
      <c r="O73" s="30">
        <f t="shared" si="23"/>
        <v>1853.9440983221521</v>
      </c>
      <c r="P73" s="30">
        <f t="shared" si="27"/>
        <v>350.6038831420322</v>
      </c>
      <c r="Q73" s="31">
        <f t="shared" si="28"/>
        <v>3707.8881966443041</v>
      </c>
      <c r="R73" s="39">
        <f t="shared" si="29"/>
        <v>701.20776628406441</v>
      </c>
      <c r="S73" s="9"/>
      <c r="T73" s="40">
        <f t="shared" si="30"/>
        <v>378.22487038237466</v>
      </c>
      <c r="U73" s="40">
        <f t="shared" si="11"/>
        <v>1300</v>
      </c>
      <c r="V73" s="40">
        <f t="shared" si="31"/>
        <v>839.11243519118739</v>
      </c>
      <c r="W73" s="1">
        <f t="shared" si="32"/>
        <v>-0.46060941055071969</v>
      </c>
      <c r="X73" s="1">
        <f t="shared" si="33"/>
        <v>0.85394409832215179</v>
      </c>
      <c r="Y73" s="1">
        <f t="shared" si="34"/>
        <v>0.19666734388571627</v>
      </c>
      <c r="Z73" s="6">
        <f t="shared" ref="Z73:Z100" si="36">(P73*(1+$Z$3)-$L$3)/N73+O73-$K$3</f>
        <v>-599.44443617668207</v>
      </c>
      <c r="AA73" s="6"/>
      <c r="AB73" s="2"/>
      <c r="AC73" s="2"/>
      <c r="AD73" s="2"/>
    </row>
    <row r="74" spans="6:30" x14ac:dyDescent="0.25">
      <c r="F74" s="5">
        <f t="shared" si="35"/>
        <v>0.17999993831403915</v>
      </c>
      <c r="G74" s="4">
        <f t="shared" si="22"/>
        <v>1463663.9086855538</v>
      </c>
      <c r="H74" s="3">
        <f t="shared" si="24"/>
        <v>263459.4132758851</v>
      </c>
      <c r="I74">
        <f t="shared" si="25"/>
        <v>385616034615.38464</v>
      </c>
      <c r="J74" s="6"/>
      <c r="K74" s="6"/>
      <c r="L74" s="6"/>
      <c r="M74" s="6"/>
      <c r="N74" s="34">
        <f t="shared" si="26"/>
        <v>0.17999993831403915</v>
      </c>
      <c r="O74" s="30">
        <f t="shared" si="23"/>
        <v>1900.2927007802059</v>
      </c>
      <c r="P74" s="30">
        <f t="shared" si="27"/>
        <v>342.05256891905594</v>
      </c>
      <c r="Q74" s="31">
        <f t="shared" si="28"/>
        <v>3800.5854015604118</v>
      </c>
      <c r="R74" s="39">
        <f t="shared" si="29"/>
        <v>684.10513783811189</v>
      </c>
      <c r="S74" s="9"/>
      <c r="T74" s="40">
        <f t="shared" si="30"/>
        <v>359.99987662807831</v>
      </c>
      <c r="U74" s="40">
        <f t="shared" si="11"/>
        <v>1300</v>
      </c>
      <c r="V74" s="40">
        <f t="shared" si="31"/>
        <v>829.99993831403913</v>
      </c>
      <c r="W74" s="1">
        <f t="shared" si="32"/>
        <v>-0.47376527858606809</v>
      </c>
      <c r="X74" s="1">
        <f t="shared" si="33"/>
        <v>0.90029270078020485</v>
      </c>
      <c r="Y74" s="1">
        <f t="shared" si="34"/>
        <v>0.21326371109706832</v>
      </c>
      <c r="Z74" s="6">
        <f t="shared" si="36"/>
        <v>-677.50645802350118</v>
      </c>
      <c r="AA74" s="6"/>
      <c r="AB74" s="2"/>
      <c r="AC74" s="2"/>
      <c r="AD74" s="2"/>
    </row>
    <row r="75" spans="6:30" x14ac:dyDescent="0.25">
      <c r="F75" s="5">
        <f t="shared" si="35"/>
        <v>0.17132653260110806</v>
      </c>
      <c r="G75" s="4">
        <f t="shared" si="22"/>
        <v>1500255.5064026925</v>
      </c>
      <c r="H75" s="3">
        <f t="shared" si="24"/>
        <v>257033.57392769278</v>
      </c>
      <c r="I75">
        <f t="shared" si="25"/>
        <v>385616034615.38464</v>
      </c>
      <c r="J75" s="6"/>
      <c r="K75" s="6"/>
      <c r="L75" s="6"/>
      <c r="M75" s="6"/>
      <c r="N75" s="34">
        <f t="shared" si="26"/>
        <v>0.17132653260110806</v>
      </c>
      <c r="O75" s="30">
        <f t="shared" si="23"/>
        <v>1947.8000182997107</v>
      </c>
      <c r="P75" s="30">
        <f t="shared" si="27"/>
        <v>333.70982333566423</v>
      </c>
      <c r="Q75" s="31">
        <f t="shared" si="28"/>
        <v>3895.6000365994214</v>
      </c>
      <c r="R75" s="39">
        <f t="shared" si="29"/>
        <v>667.41964667132845</v>
      </c>
      <c r="S75" s="9"/>
      <c r="T75" s="40">
        <f t="shared" si="30"/>
        <v>342.65306520221611</v>
      </c>
      <c r="U75" s="40">
        <f t="shared" si="11"/>
        <v>1300</v>
      </c>
      <c r="V75" s="40">
        <f t="shared" si="31"/>
        <v>821.32653260110806</v>
      </c>
      <c r="W75" s="1">
        <f t="shared" si="32"/>
        <v>-0.48660027179128573</v>
      </c>
      <c r="X75" s="1">
        <f t="shared" si="33"/>
        <v>0.94780001829971061</v>
      </c>
      <c r="Y75" s="1">
        <f t="shared" si="34"/>
        <v>0.2305998732542125</v>
      </c>
      <c r="Z75" s="6">
        <f t="shared" si="36"/>
        <v>-761.97887340795205</v>
      </c>
      <c r="AA75" s="6"/>
      <c r="AB75" s="2"/>
      <c r="AC75" s="2"/>
      <c r="AD75" s="2"/>
    </row>
    <row r="76" spans="6:30" x14ac:dyDescent="0.25">
      <c r="F76" s="5">
        <f t="shared" si="35"/>
        <v>0.16307106017951989</v>
      </c>
      <c r="G76" s="4">
        <f t="shared" si="22"/>
        <v>1537761.8940627598</v>
      </c>
      <c r="H76" s="3">
        <f t="shared" si="24"/>
        <v>250764.46236848077</v>
      </c>
      <c r="I76">
        <f t="shared" si="25"/>
        <v>385616034615.38464</v>
      </c>
      <c r="J76" s="6"/>
      <c r="K76" s="6"/>
      <c r="L76" s="6"/>
      <c r="M76" s="6"/>
      <c r="N76" s="34">
        <f t="shared" si="26"/>
        <v>0.16307106017951989</v>
      </c>
      <c r="O76" s="30">
        <f t="shared" si="23"/>
        <v>1996.4950187572035</v>
      </c>
      <c r="P76" s="30">
        <f t="shared" si="27"/>
        <v>325.57055935186764</v>
      </c>
      <c r="Q76" s="31">
        <f t="shared" si="28"/>
        <v>3992.990037514407</v>
      </c>
      <c r="R76" s="39">
        <f t="shared" si="29"/>
        <v>651.14111870373529</v>
      </c>
      <c r="S76" s="9"/>
      <c r="T76" s="40">
        <f t="shared" si="30"/>
        <v>326.14212035903978</v>
      </c>
      <c r="U76" s="40">
        <f t="shared" si="11"/>
        <v>1300</v>
      </c>
      <c r="V76" s="40">
        <f t="shared" si="31"/>
        <v>813.07106017951992</v>
      </c>
      <c r="W76" s="1">
        <f t="shared" si="32"/>
        <v>-0.49912221638174226</v>
      </c>
      <c r="X76" s="1">
        <f t="shared" si="33"/>
        <v>0.99649501875720281</v>
      </c>
      <c r="Y76" s="1">
        <f t="shared" si="34"/>
        <v>0.24868640118773033</v>
      </c>
      <c r="Z76" s="6">
        <f t="shared" si="36"/>
        <v>-853.24767109491358</v>
      </c>
      <c r="AA76" s="6"/>
      <c r="AB76" s="2"/>
      <c r="AC76" s="2"/>
      <c r="AD76" s="2"/>
    </row>
    <row r="77" spans="6:30" x14ac:dyDescent="0.25">
      <c r="F77" s="5">
        <f t="shared" si="35"/>
        <v>0.15521338268128007</v>
      </c>
      <c r="G77" s="4">
        <f t="shared" si="22"/>
        <v>1576205.9414143288</v>
      </c>
      <c r="H77" s="3">
        <f t="shared" si="24"/>
        <v>244648.25596924953</v>
      </c>
      <c r="I77">
        <f t="shared" si="25"/>
        <v>385616034615.38464</v>
      </c>
      <c r="J77" s="6"/>
      <c r="K77" s="6"/>
      <c r="L77" s="6"/>
      <c r="M77" s="6"/>
      <c r="N77" s="34">
        <f t="shared" si="26"/>
        <v>0.15521338268128007</v>
      </c>
      <c r="O77" s="30">
        <f t="shared" si="23"/>
        <v>2046.4073942261334</v>
      </c>
      <c r="P77" s="30">
        <f t="shared" si="27"/>
        <v>317.62981400182201</v>
      </c>
      <c r="Q77" s="31">
        <f t="shared" si="28"/>
        <v>4092.8147884522668</v>
      </c>
      <c r="R77" s="39">
        <f t="shared" si="29"/>
        <v>635.25962800364402</v>
      </c>
      <c r="S77" s="9"/>
      <c r="T77" s="40">
        <f t="shared" si="30"/>
        <v>310.42676536256016</v>
      </c>
      <c r="U77" s="40">
        <f t="shared" si="11"/>
        <v>1300</v>
      </c>
      <c r="V77" s="40">
        <f t="shared" si="31"/>
        <v>805.21338268128011</v>
      </c>
      <c r="W77" s="1">
        <f t="shared" si="32"/>
        <v>-0.5113387476895046</v>
      </c>
      <c r="X77" s="1">
        <f t="shared" si="33"/>
        <v>1.0464073942261334</v>
      </c>
      <c r="Y77" s="1">
        <f t="shared" si="34"/>
        <v>0.2675343232683145</v>
      </c>
      <c r="Z77" s="6">
        <f t="shared" si="36"/>
        <v>-951.71991709529698</v>
      </c>
      <c r="AA77" s="6"/>
      <c r="AB77" s="2"/>
      <c r="AC77" s="2"/>
      <c r="AD77" s="2"/>
    </row>
    <row r="78" spans="6:30" x14ac:dyDescent="0.25">
      <c r="F78" s="5">
        <f t="shared" si="35"/>
        <v>0.1477343321178157</v>
      </c>
      <c r="G78" s="4">
        <f t="shared" si="22"/>
        <v>1615611.0899496868</v>
      </c>
      <c r="H78" s="3">
        <f t="shared" si="24"/>
        <v>238681.22533585323</v>
      </c>
      <c r="I78">
        <f t="shared" si="25"/>
        <v>385616034615.38464</v>
      </c>
      <c r="J78" s="6"/>
      <c r="K78" s="6"/>
      <c r="L78" s="6"/>
      <c r="M78" s="6"/>
      <c r="N78" s="34">
        <f t="shared" si="26"/>
        <v>0.1477343321178157</v>
      </c>
      <c r="O78" s="30">
        <f t="shared" si="23"/>
        <v>2097.5675790817868</v>
      </c>
      <c r="P78" s="30">
        <f t="shared" si="27"/>
        <v>309.88274536763134</v>
      </c>
      <c r="Q78" s="31">
        <f t="shared" si="28"/>
        <v>4195.1351581635736</v>
      </c>
      <c r="R78" s="39">
        <f t="shared" si="29"/>
        <v>619.76549073526269</v>
      </c>
      <c r="S78" s="9"/>
      <c r="T78" s="40">
        <f t="shared" si="30"/>
        <v>295.46866423563142</v>
      </c>
      <c r="U78" s="40">
        <f t="shared" si="11"/>
        <v>1300</v>
      </c>
      <c r="V78" s="40">
        <f t="shared" si="31"/>
        <v>797.73433211781571</v>
      </c>
      <c r="W78" s="1">
        <f t="shared" si="32"/>
        <v>-0.52325731481902893</v>
      </c>
      <c r="X78" s="1">
        <f t="shared" si="33"/>
        <v>1.0975675790817858</v>
      </c>
      <c r="Y78" s="1">
        <f t="shared" si="34"/>
        <v>0.28715513213137855</v>
      </c>
      <c r="Z78" s="6">
        <f t="shared" si="36"/>
        <v>-1057.8248601157275</v>
      </c>
      <c r="AA78" s="6"/>
      <c r="AB78" s="2"/>
      <c r="AC78" s="2"/>
      <c r="AD78" s="2"/>
    </row>
    <row r="79" spans="6:30" x14ac:dyDescent="0.25">
      <c r="F79" s="5">
        <f t="shared" si="35"/>
        <v>0.14061566412165682</v>
      </c>
      <c r="G79" s="4">
        <f t="shared" si="22"/>
        <v>1656001.3671984288</v>
      </c>
      <c r="H79" s="3">
        <f t="shared" si="24"/>
        <v>232859.73203497878</v>
      </c>
      <c r="I79">
        <f t="shared" si="25"/>
        <v>385616034615.38464</v>
      </c>
      <c r="J79" s="6"/>
      <c r="K79" s="6"/>
      <c r="L79" s="6"/>
      <c r="M79" s="6"/>
      <c r="N79" s="34">
        <f t="shared" si="26"/>
        <v>0.14061566412165682</v>
      </c>
      <c r="O79" s="30">
        <f t="shared" si="23"/>
        <v>2150.006768558831</v>
      </c>
      <c r="P79" s="30">
        <f t="shared" si="27"/>
        <v>302.32462962695735</v>
      </c>
      <c r="Q79" s="31">
        <f t="shared" si="28"/>
        <v>4300.0135371176621</v>
      </c>
      <c r="R79" s="39">
        <f t="shared" si="29"/>
        <v>604.64925925391469</v>
      </c>
      <c r="S79" s="9"/>
      <c r="T79" s="40">
        <f t="shared" si="30"/>
        <v>281.23132824331367</v>
      </c>
      <c r="U79" s="40">
        <f t="shared" si="11"/>
        <v>1300</v>
      </c>
      <c r="V79" s="40">
        <f t="shared" si="31"/>
        <v>790.61566412165689</v>
      </c>
      <c r="W79" s="1">
        <f t="shared" si="32"/>
        <v>-0.5348851851892964</v>
      </c>
      <c r="X79" s="1">
        <f t="shared" si="33"/>
        <v>1.1500067685588311</v>
      </c>
      <c r="Y79" s="1">
        <f t="shared" si="34"/>
        <v>0.30756079168476735</v>
      </c>
      <c r="Z79" s="6">
        <f t="shared" si="36"/>
        <v>-1172.0150939320065</v>
      </c>
      <c r="AA79" s="6"/>
      <c r="AB79" s="2"/>
      <c r="AC79" s="2"/>
      <c r="AD79" s="2"/>
    </row>
    <row r="80" spans="6:30" x14ac:dyDescent="0.25">
      <c r="F80" s="5">
        <f t="shared" si="35"/>
        <v>0.13384001344119628</v>
      </c>
      <c r="G80" s="4">
        <f t="shared" si="22"/>
        <v>1697401.4013783894</v>
      </c>
      <c r="H80" s="3">
        <f t="shared" si="24"/>
        <v>227180.22637558906</v>
      </c>
      <c r="I80">
        <f t="shared" si="25"/>
        <v>385616034615.38464</v>
      </c>
      <c r="J80" s="6"/>
      <c r="K80" s="6"/>
      <c r="L80" s="6"/>
      <c r="M80" s="6"/>
      <c r="N80" s="34">
        <f t="shared" si="26"/>
        <v>0.13384001344119628</v>
      </c>
      <c r="O80" s="30">
        <f t="shared" si="23"/>
        <v>2203.7569377728018</v>
      </c>
      <c r="P80" s="30">
        <f t="shared" si="27"/>
        <v>294.95085817264135</v>
      </c>
      <c r="Q80" s="31">
        <f t="shared" si="28"/>
        <v>4407.5138755456037</v>
      </c>
      <c r="R80" s="39">
        <f t="shared" si="29"/>
        <v>589.90171634528269</v>
      </c>
      <c r="S80" s="9"/>
      <c r="T80" s="40">
        <f t="shared" si="30"/>
        <v>267.68002688239255</v>
      </c>
      <c r="U80" s="40">
        <f t="shared" si="11"/>
        <v>1300</v>
      </c>
      <c r="V80" s="40">
        <f t="shared" si="31"/>
        <v>783.84001344119633</v>
      </c>
      <c r="W80" s="1">
        <f t="shared" si="32"/>
        <v>-0.54622944896516723</v>
      </c>
      <c r="X80" s="1">
        <f t="shared" si="33"/>
        <v>1.2037569377728015</v>
      </c>
      <c r="Y80" s="1">
        <f t="shared" si="34"/>
        <v>0.32876374440381717</v>
      </c>
      <c r="Z80" s="6">
        <f t="shared" si="36"/>
        <v>-1294.7677795920563</v>
      </c>
      <c r="AA80" s="6"/>
      <c r="AB80" s="2"/>
      <c r="AC80" s="2"/>
      <c r="AD80" s="2"/>
    </row>
    <row r="81" spans="6:30" x14ac:dyDescent="0.25">
      <c r="F81" s="5">
        <f t="shared" si="35"/>
        <v>0.1273908515799608</v>
      </c>
      <c r="G81" s="4">
        <f t="shared" si="22"/>
        <v>1739836.436412849</v>
      </c>
      <c r="H81" s="3">
        <f t="shared" si="24"/>
        <v>221639.24524447718</v>
      </c>
      <c r="I81">
        <f t="shared" si="25"/>
        <v>385616034615.38464</v>
      </c>
      <c r="J81" s="6"/>
      <c r="K81" s="6"/>
      <c r="L81" s="6"/>
      <c r="M81" s="6"/>
      <c r="N81" s="34">
        <f t="shared" si="26"/>
        <v>0.1273908515799608</v>
      </c>
      <c r="O81" s="30">
        <f t="shared" ref="O81:O100" si="37">$O$48/$G$48*G81</f>
        <v>2258.8508612171217</v>
      </c>
      <c r="P81" s="30">
        <f t="shared" si="27"/>
        <v>287.75693480257701</v>
      </c>
      <c r="Q81" s="31">
        <f t="shared" si="28"/>
        <v>4517.7017224342435</v>
      </c>
      <c r="R81" s="39">
        <f t="shared" si="29"/>
        <v>575.51386960515401</v>
      </c>
      <c r="S81" s="9"/>
      <c r="T81" s="40">
        <f t="shared" si="30"/>
        <v>254.78170315992159</v>
      </c>
      <c r="U81" s="40">
        <f t="shared" si="11"/>
        <v>1300</v>
      </c>
      <c r="V81" s="40">
        <f t="shared" si="31"/>
        <v>777.39085157996078</v>
      </c>
      <c r="W81" s="1">
        <f t="shared" si="32"/>
        <v>-0.5572970233806509</v>
      </c>
      <c r="X81" s="1">
        <f t="shared" si="33"/>
        <v>1.258850861217121</v>
      </c>
      <c r="Y81" s="1">
        <f t="shared" si="34"/>
        <v>0.35077691891823504</v>
      </c>
      <c r="Z81" s="6">
        <f t="shared" si="36"/>
        <v>-1426.5859305018889</v>
      </c>
      <c r="AA81" s="6"/>
      <c r="AB81" s="2"/>
      <c r="AC81" s="2"/>
      <c r="AD81" s="2"/>
    </row>
    <row r="82" spans="6:30" x14ac:dyDescent="0.25">
      <c r="F82" s="5">
        <f t="shared" si="35"/>
        <v>0.12125244647705967</v>
      </c>
      <c r="G82" s="4">
        <f t="shared" si="22"/>
        <v>1783332.3473231702</v>
      </c>
      <c r="H82" s="3">
        <f t="shared" si="24"/>
        <v>216233.40999461187</v>
      </c>
      <c r="I82">
        <f t="shared" si="25"/>
        <v>385616034615.38464</v>
      </c>
      <c r="J82" s="6"/>
      <c r="K82" s="6"/>
      <c r="L82" s="6"/>
      <c r="M82" s="6"/>
      <c r="N82" s="34">
        <f t="shared" si="26"/>
        <v>0.12125244647705967</v>
      </c>
      <c r="O82" s="30">
        <f t="shared" si="37"/>
        <v>2315.3221327475494</v>
      </c>
      <c r="P82" s="30">
        <f t="shared" si="27"/>
        <v>280.73847297812387</v>
      </c>
      <c r="Q82" s="31">
        <f t="shared" si="28"/>
        <v>4630.6442654950988</v>
      </c>
      <c r="R82" s="39">
        <f t="shared" si="29"/>
        <v>561.47694595624773</v>
      </c>
      <c r="S82" s="9"/>
      <c r="T82" s="40">
        <f t="shared" si="30"/>
        <v>242.50489295411933</v>
      </c>
      <c r="U82" s="40">
        <f t="shared" si="11"/>
        <v>1300</v>
      </c>
      <c r="V82" s="40">
        <f t="shared" si="31"/>
        <v>771.25244647705972</v>
      </c>
      <c r="W82" s="1">
        <f t="shared" si="32"/>
        <v>-0.56809465695673245</v>
      </c>
      <c r="X82" s="1">
        <f t="shared" si="33"/>
        <v>1.3153221327475495</v>
      </c>
      <c r="Y82" s="1">
        <f t="shared" si="34"/>
        <v>0.37361373789540853</v>
      </c>
      <c r="Z82" s="6">
        <f t="shared" si="36"/>
        <v>-1567.9997636032331</v>
      </c>
      <c r="AA82" s="6"/>
      <c r="AB82" s="2"/>
      <c r="AC82" s="2"/>
      <c r="AD82" s="2"/>
    </row>
    <row r="83" spans="6:30" x14ac:dyDescent="0.25">
      <c r="F83" s="5">
        <f t="shared" si="35"/>
        <v>0.11540982413045538</v>
      </c>
      <c r="G83" s="4">
        <f t="shared" si="22"/>
        <v>1827915.6560062494</v>
      </c>
      <c r="H83" s="3">
        <f t="shared" si="24"/>
        <v>210959.42438498721</v>
      </c>
      <c r="I83">
        <f t="shared" si="25"/>
        <v>385616034615.38464</v>
      </c>
      <c r="J83" s="6"/>
      <c r="K83" s="6"/>
      <c r="L83" s="6"/>
      <c r="M83" s="6"/>
      <c r="N83" s="34">
        <f t="shared" si="26"/>
        <v>0.11540982413045538</v>
      </c>
      <c r="O83" s="30">
        <f t="shared" si="37"/>
        <v>2373.2051860662382</v>
      </c>
      <c r="P83" s="30">
        <f t="shared" si="27"/>
        <v>273.89119314938915</v>
      </c>
      <c r="Q83" s="31">
        <f t="shared" si="28"/>
        <v>4746.4103721324764</v>
      </c>
      <c r="R83" s="39">
        <f t="shared" si="29"/>
        <v>547.78238629877831</v>
      </c>
      <c r="S83" s="9"/>
      <c r="T83" s="40">
        <f t="shared" si="30"/>
        <v>230.81964826091075</v>
      </c>
      <c r="U83" s="40">
        <f t="shared" si="11"/>
        <v>1300</v>
      </c>
      <c r="V83" s="40">
        <f t="shared" si="31"/>
        <v>765.40982413045538</v>
      </c>
      <c r="W83" s="1">
        <f t="shared" si="32"/>
        <v>-0.57862893361632439</v>
      </c>
      <c r="X83" s="1">
        <f t="shared" si="33"/>
        <v>1.373205186066238</v>
      </c>
      <c r="Y83" s="1">
        <f t="shared" si="34"/>
        <v>0.39728812622495679</v>
      </c>
      <c r="Z83" s="6">
        <f t="shared" si="36"/>
        <v>-1719.5681200145746</v>
      </c>
      <c r="AA83" s="6"/>
      <c r="AB83" s="2"/>
      <c r="AC83" s="2"/>
      <c r="AD83" s="2"/>
    </row>
    <row r="84" spans="6:30" x14ac:dyDescent="0.25">
      <c r="F84" s="5">
        <f t="shared" si="35"/>
        <v>0.10984873206943999</v>
      </c>
      <c r="G84" s="4">
        <f t="shared" si="22"/>
        <v>1873613.5474064054</v>
      </c>
      <c r="H84" s="3">
        <f t="shared" si="24"/>
        <v>205814.07257071923</v>
      </c>
      <c r="I84">
        <f t="shared" si="25"/>
        <v>385616034615.38464</v>
      </c>
      <c r="J84" s="6"/>
      <c r="K84" s="6"/>
      <c r="L84" s="6"/>
      <c r="M84" s="6"/>
      <c r="N84" s="34">
        <f t="shared" si="26"/>
        <v>0.10984873206943999</v>
      </c>
      <c r="O84" s="30">
        <f t="shared" si="37"/>
        <v>2432.5353157178938</v>
      </c>
      <c r="P84" s="30">
        <f t="shared" si="27"/>
        <v>267.21092014574555</v>
      </c>
      <c r="Q84" s="31">
        <f t="shared" si="28"/>
        <v>4865.0706314357876</v>
      </c>
      <c r="R84" s="39">
        <f t="shared" si="29"/>
        <v>534.42184029149109</v>
      </c>
      <c r="S84" s="9"/>
      <c r="T84" s="40">
        <f t="shared" si="30"/>
        <v>219.69746413887998</v>
      </c>
      <c r="U84" s="40">
        <f t="shared" si="11"/>
        <v>1300</v>
      </c>
      <c r="V84" s="40">
        <f t="shared" si="31"/>
        <v>759.84873206943996</v>
      </c>
      <c r="W84" s="1">
        <f t="shared" si="32"/>
        <v>-0.58890627669885309</v>
      </c>
      <c r="X84" s="1">
        <f t="shared" si="33"/>
        <v>1.4325353157178937</v>
      </c>
      <c r="Y84" s="1">
        <f t="shared" si="34"/>
        <v>0.4218145195095202</v>
      </c>
      <c r="Z84" s="6">
        <f t="shared" si="36"/>
        <v>-1881.8799586787131</v>
      </c>
      <c r="AA84" s="6"/>
      <c r="AB84" s="2"/>
      <c r="AC84" s="2"/>
      <c r="AD84" s="2"/>
    </row>
    <row r="85" spans="6:30" x14ac:dyDescent="0.25">
      <c r="F85" s="5">
        <f t="shared" si="35"/>
        <v>0.10455560458721237</v>
      </c>
      <c r="G85" s="4">
        <f t="shared" si="22"/>
        <v>1920453.8860915655</v>
      </c>
      <c r="H85" s="3">
        <f t="shared" si="24"/>
        <v>200794.21714216511</v>
      </c>
      <c r="I85">
        <f t="shared" si="25"/>
        <v>385616034615.38464</v>
      </c>
      <c r="J85" s="6"/>
      <c r="K85" s="6"/>
      <c r="L85" s="6"/>
      <c r="M85" s="6"/>
      <c r="N85" s="34">
        <f t="shared" si="26"/>
        <v>0.10455560458721237</v>
      </c>
      <c r="O85" s="30">
        <f t="shared" si="37"/>
        <v>2493.348698610841</v>
      </c>
      <c r="P85" s="30">
        <f t="shared" si="27"/>
        <v>260.69358062999567</v>
      </c>
      <c r="Q85" s="31">
        <f t="shared" si="28"/>
        <v>4986.697397221682</v>
      </c>
      <c r="R85" s="39">
        <f t="shared" si="29"/>
        <v>521.38716125999133</v>
      </c>
      <c r="S85" s="9"/>
      <c r="T85" s="40">
        <f t="shared" si="30"/>
        <v>209.11120917442474</v>
      </c>
      <c r="U85" s="40">
        <f t="shared" si="11"/>
        <v>1300</v>
      </c>
      <c r="V85" s="40">
        <f t="shared" si="31"/>
        <v>754.55560458721243</v>
      </c>
      <c r="W85" s="1">
        <f t="shared" si="32"/>
        <v>-0.59893295287692982</v>
      </c>
      <c r="X85" s="1">
        <f t="shared" si="33"/>
        <v>1.4933486986108409</v>
      </c>
      <c r="Y85" s="1">
        <f t="shared" si="34"/>
        <v>0.44720787286695574</v>
      </c>
      <c r="Z85" s="6">
        <f t="shared" si="36"/>
        <v>-2055.5559267399331</v>
      </c>
      <c r="AA85" s="6"/>
      <c r="AB85" s="2"/>
      <c r="AC85" s="2"/>
      <c r="AD85" s="2"/>
    </row>
    <row r="86" spans="6:30" x14ac:dyDescent="0.25">
      <c r="F86" s="5">
        <f t="shared" si="35"/>
        <v>9.951752964874469E-2</v>
      </c>
      <c r="G86" s="4">
        <f t="shared" si="22"/>
        <v>1968465.2332438545</v>
      </c>
      <c r="H86" s="3">
        <f t="shared" si="24"/>
        <v>195896.79721186843</v>
      </c>
      <c r="I86">
        <f t="shared" si="25"/>
        <v>385616034615.38464</v>
      </c>
      <c r="J86" s="6"/>
      <c r="K86" s="6"/>
      <c r="L86" s="6"/>
      <c r="M86" s="6"/>
      <c r="N86" s="34">
        <f t="shared" si="26"/>
        <v>9.951752964874469E-2</v>
      </c>
      <c r="O86" s="30">
        <f t="shared" si="37"/>
        <v>2555.6824160761121</v>
      </c>
      <c r="P86" s="30">
        <f t="shared" si="27"/>
        <v>254.33520061462994</v>
      </c>
      <c r="Q86" s="31">
        <f t="shared" si="28"/>
        <v>5111.3648321522242</v>
      </c>
      <c r="R86" s="39">
        <f t="shared" si="29"/>
        <v>508.67040122925988</v>
      </c>
      <c r="S86" s="9"/>
      <c r="T86" s="40">
        <f t="shared" si="30"/>
        <v>199.03505929748937</v>
      </c>
      <c r="U86" s="40">
        <f t="shared" si="11"/>
        <v>1300</v>
      </c>
      <c r="V86" s="40">
        <f t="shared" si="31"/>
        <v>749.5175296487447</v>
      </c>
      <c r="W86" s="1">
        <f t="shared" si="32"/>
        <v>-0.60871507597749241</v>
      </c>
      <c r="X86" s="1">
        <f t="shared" si="33"/>
        <v>1.5556824160761118</v>
      </c>
      <c r="Y86" s="1">
        <f t="shared" si="34"/>
        <v>0.47348367004930969</v>
      </c>
      <c r="Z86" s="6">
        <f t="shared" si="36"/>
        <v>-2241.2500105630807</v>
      </c>
      <c r="AA86" s="6"/>
      <c r="AB86" s="2"/>
      <c r="AC86" s="2"/>
      <c r="AD86" s="2"/>
    </row>
    <row r="87" spans="6:30" x14ac:dyDescent="0.25">
      <c r="F87" s="5">
        <f t="shared" si="35"/>
        <v>9.4722217393213293E-2</v>
      </c>
      <c r="G87" s="4">
        <f t="shared" si="22"/>
        <v>2017676.8640749506</v>
      </c>
      <c r="H87" s="3">
        <f t="shared" si="24"/>
        <v>191118.82654816433</v>
      </c>
      <c r="I87">
        <f t="shared" si="25"/>
        <v>385616034615.38464</v>
      </c>
      <c r="J87" s="6"/>
      <c r="K87" s="6"/>
      <c r="L87" s="6"/>
      <c r="M87" s="6"/>
      <c r="N87" s="34">
        <f t="shared" si="26"/>
        <v>9.4722217393213293E-2</v>
      </c>
      <c r="O87" s="30">
        <f t="shared" si="37"/>
        <v>2619.5744764780143</v>
      </c>
      <c r="P87" s="30">
        <f t="shared" si="27"/>
        <v>248.13190303866338</v>
      </c>
      <c r="Q87" s="31">
        <f t="shared" si="28"/>
        <v>5239.1489529560286</v>
      </c>
      <c r="R87" s="39">
        <f t="shared" si="29"/>
        <v>496.26380607732676</v>
      </c>
      <c r="S87" s="9"/>
      <c r="T87" s="40">
        <f t="shared" si="30"/>
        <v>189.4444347864266</v>
      </c>
      <c r="U87" s="40">
        <f t="shared" si="11"/>
        <v>1300</v>
      </c>
      <c r="V87" s="40">
        <f t="shared" si="31"/>
        <v>744.72221739321333</v>
      </c>
      <c r="W87" s="1">
        <f t="shared" si="32"/>
        <v>-0.61825861070974863</v>
      </c>
      <c r="X87" s="1">
        <f t="shared" si="33"/>
        <v>1.619574476478014</v>
      </c>
      <c r="Y87" s="1">
        <f t="shared" si="34"/>
        <v>0.50065793288413274</v>
      </c>
      <c r="Z87" s="6">
        <f t="shared" si="36"/>
        <v>-2439.6512715055728</v>
      </c>
      <c r="AA87" s="6"/>
      <c r="AB87" s="2"/>
      <c r="AC87" s="2"/>
      <c r="AD87" s="2"/>
    </row>
    <row r="88" spans="6:30" x14ac:dyDescent="0.25">
      <c r="F88" s="5">
        <f t="shared" si="35"/>
        <v>9.0157970154159009E-2</v>
      </c>
      <c r="G88" s="4">
        <f t="shared" si="22"/>
        <v>2068118.7856768242</v>
      </c>
      <c r="H88" s="3">
        <f t="shared" si="24"/>
        <v>186457.39175430668</v>
      </c>
      <c r="I88">
        <f t="shared" si="25"/>
        <v>385616034615.38464</v>
      </c>
      <c r="J88" s="6"/>
      <c r="K88" s="6"/>
      <c r="L88" s="6"/>
      <c r="M88" s="6"/>
      <c r="N88" s="34">
        <f t="shared" si="26"/>
        <v>9.0157970154159009E-2</v>
      </c>
      <c r="O88" s="30">
        <f t="shared" si="37"/>
        <v>2685.0638383899645</v>
      </c>
      <c r="P88" s="30">
        <f t="shared" si="27"/>
        <v>242.07990540357406</v>
      </c>
      <c r="Q88" s="31">
        <f t="shared" si="28"/>
        <v>5370.1276767799291</v>
      </c>
      <c r="R88" s="39">
        <f t="shared" si="29"/>
        <v>484.15981080714812</v>
      </c>
      <c r="S88" s="9"/>
      <c r="T88" s="40">
        <f t="shared" si="30"/>
        <v>180.31594030831801</v>
      </c>
      <c r="U88" s="40">
        <f t="shared" si="11"/>
        <v>1300</v>
      </c>
      <c r="V88" s="40">
        <f t="shared" si="31"/>
        <v>740.15797015415899</v>
      </c>
      <c r="W88" s="1">
        <f t="shared" si="32"/>
        <v>-0.62756937630219389</v>
      </c>
      <c r="X88" s="1">
        <f t="shared" si="33"/>
        <v>1.6850638383899641</v>
      </c>
      <c r="Y88" s="1">
        <f t="shared" si="34"/>
        <v>0.52874723104388521</v>
      </c>
      <c r="Z88" s="6">
        <f t="shared" si="36"/>
        <v>-2651.4856707622225</v>
      </c>
      <c r="AA88" s="6"/>
      <c r="AB88" s="2"/>
      <c r="AC88" s="2"/>
      <c r="AD88" s="2"/>
    </row>
    <row r="89" spans="6:30" x14ac:dyDescent="0.25">
      <c r="F89" s="5">
        <f t="shared" si="35"/>
        <v>8.5813653924244157E-2</v>
      </c>
      <c r="G89" s="4">
        <f t="shared" si="22"/>
        <v>2119821.7553187446</v>
      </c>
      <c r="H89" s="3">
        <f t="shared" si="24"/>
        <v>181909.65049200653</v>
      </c>
      <c r="I89">
        <f t="shared" si="25"/>
        <v>385616034615.38464</v>
      </c>
      <c r="J89" s="6"/>
      <c r="K89" s="6"/>
      <c r="L89" s="6"/>
      <c r="M89" s="6"/>
      <c r="N89" s="34">
        <f t="shared" si="26"/>
        <v>8.5813653924244157E-2</v>
      </c>
      <c r="O89" s="30">
        <f t="shared" si="37"/>
        <v>2752.1904343497135</v>
      </c>
      <c r="P89" s="30">
        <f t="shared" si="27"/>
        <v>236.17551746690154</v>
      </c>
      <c r="Q89" s="31">
        <f t="shared" si="28"/>
        <v>5504.3808686994271</v>
      </c>
      <c r="R89" s="39">
        <f t="shared" si="29"/>
        <v>472.35103493380308</v>
      </c>
      <c r="S89" s="9"/>
      <c r="T89" s="40">
        <f t="shared" si="30"/>
        <v>171.6273078484883</v>
      </c>
      <c r="U89" s="40">
        <f t="shared" si="11"/>
        <v>1300</v>
      </c>
      <c r="V89" s="40">
        <f t="shared" si="31"/>
        <v>735.81365392424414</v>
      </c>
      <c r="W89" s="1">
        <f t="shared" si="32"/>
        <v>-0.63665305005092088</v>
      </c>
      <c r="X89" s="1">
        <f t="shared" si="33"/>
        <v>1.7521904343497132</v>
      </c>
      <c r="Y89" s="1">
        <f t="shared" si="34"/>
        <v>0.55776869214939606</v>
      </c>
      <c r="Z89" s="6">
        <f t="shared" si="36"/>
        <v>-2877.5179878221561</v>
      </c>
      <c r="AA89" s="6"/>
      <c r="AB89" s="2"/>
      <c r="AC89" s="2"/>
      <c r="AD89" s="2"/>
    </row>
    <row r="90" spans="6:30" x14ac:dyDescent="0.25">
      <c r="F90" s="5">
        <f t="shared" si="35"/>
        <v>8.1678671194997443E-2</v>
      </c>
      <c r="G90" s="4">
        <f t="shared" si="22"/>
        <v>2172817.2992017129</v>
      </c>
      <c r="H90" s="3">
        <f t="shared" si="24"/>
        <v>177472.82974829909</v>
      </c>
      <c r="I90">
        <f t="shared" si="25"/>
        <v>385616034615.38464</v>
      </c>
      <c r="J90" s="6"/>
      <c r="K90" s="6"/>
      <c r="L90" s="6"/>
      <c r="M90" s="6"/>
      <c r="N90" s="34">
        <f t="shared" si="26"/>
        <v>8.1678671194997443E-2</v>
      </c>
      <c r="O90" s="30">
        <f t="shared" si="37"/>
        <v>2820.9951952084562</v>
      </c>
      <c r="P90" s="30">
        <f t="shared" si="27"/>
        <v>230.41513899209912</v>
      </c>
      <c r="Q90" s="31">
        <f t="shared" si="28"/>
        <v>5641.9903904169123</v>
      </c>
      <c r="R90" s="39">
        <f t="shared" si="29"/>
        <v>460.83027798419823</v>
      </c>
      <c r="S90" s="9"/>
      <c r="T90" s="40">
        <f t="shared" si="30"/>
        <v>163.3573423899949</v>
      </c>
      <c r="U90" s="40">
        <f t="shared" si="11"/>
        <v>1300</v>
      </c>
      <c r="V90" s="40">
        <f t="shared" si="31"/>
        <v>731.67867119499749</v>
      </c>
      <c r="W90" s="1">
        <f t="shared" si="32"/>
        <v>-0.64551517078138598</v>
      </c>
      <c r="X90" s="1">
        <f t="shared" si="33"/>
        <v>1.8209951952084551</v>
      </c>
      <c r="Y90" s="1">
        <f t="shared" si="34"/>
        <v>0.58774001221353478</v>
      </c>
      <c r="Z90" s="6">
        <f t="shared" si="36"/>
        <v>-3118.5538373076884</v>
      </c>
      <c r="AA90" s="6"/>
      <c r="AB90" s="2"/>
      <c r="AC90" s="2"/>
      <c r="AD90" s="2"/>
    </row>
    <row r="91" spans="6:30" x14ac:dyDescent="0.25">
      <c r="F91" s="5">
        <f t="shared" si="35"/>
        <v>7.7742935105292024E-2</v>
      </c>
      <c r="G91" s="4">
        <f t="shared" si="22"/>
        <v>2227137.7316817557</v>
      </c>
      <c r="H91" s="3">
        <f t="shared" si="24"/>
        <v>173144.22414468203</v>
      </c>
      <c r="I91">
        <f t="shared" si="25"/>
        <v>385616034615.38464</v>
      </c>
      <c r="J91" s="6"/>
      <c r="K91" s="6"/>
      <c r="L91" s="6"/>
      <c r="M91" s="6"/>
      <c r="N91" s="34">
        <f t="shared" si="26"/>
        <v>7.7742935105292024E-2</v>
      </c>
      <c r="O91" s="30">
        <f t="shared" si="37"/>
        <v>2891.5200750886675</v>
      </c>
      <c r="P91" s="30">
        <f t="shared" si="27"/>
        <v>224.79525755326739</v>
      </c>
      <c r="Q91" s="31">
        <f t="shared" si="28"/>
        <v>5783.0401501773349</v>
      </c>
      <c r="R91" s="39">
        <f t="shared" si="29"/>
        <v>449.59051510653478</v>
      </c>
      <c r="S91" s="9"/>
      <c r="T91" s="40">
        <f t="shared" si="30"/>
        <v>155.48587021058404</v>
      </c>
      <c r="U91" s="40">
        <f t="shared" si="11"/>
        <v>1300</v>
      </c>
      <c r="V91" s="40">
        <f t="shared" si="31"/>
        <v>727.74293510529196</v>
      </c>
      <c r="W91" s="1">
        <f t="shared" si="32"/>
        <v>-0.65416114222574251</v>
      </c>
      <c r="X91" s="1">
        <f t="shared" si="33"/>
        <v>1.8915200750886672</v>
      </c>
      <c r="Y91" s="1">
        <f t="shared" si="34"/>
        <v>0.6186794664314621</v>
      </c>
      <c r="Z91" s="6">
        <f t="shared" si="36"/>
        <v>-3375.4417892072302</v>
      </c>
      <c r="AA91" s="6"/>
      <c r="AB91" s="2"/>
      <c r="AC91" s="2"/>
      <c r="AD91" s="2"/>
    </row>
    <row r="92" spans="6:30" x14ac:dyDescent="0.25">
      <c r="F92" s="5">
        <f t="shared" si="35"/>
        <v>7.399684483549511E-2</v>
      </c>
      <c r="G92" s="4">
        <f t="shared" si="22"/>
        <v>2282816.1749737994</v>
      </c>
      <c r="H92" s="3">
        <f t="shared" si="24"/>
        <v>168921.1942874947</v>
      </c>
      <c r="I92">
        <f t="shared" si="25"/>
        <v>385616034615.38464</v>
      </c>
      <c r="J92" s="6"/>
      <c r="K92" s="6"/>
      <c r="L92" s="6"/>
      <c r="M92" s="6"/>
      <c r="N92" s="34">
        <f t="shared" si="26"/>
        <v>7.399684483549511E-2</v>
      </c>
      <c r="O92" s="30">
        <f t="shared" si="37"/>
        <v>2963.8080769658836</v>
      </c>
      <c r="P92" s="30">
        <f t="shared" si="27"/>
        <v>219.31244639343163</v>
      </c>
      <c r="Q92" s="31">
        <f t="shared" si="28"/>
        <v>5927.6161539317673</v>
      </c>
      <c r="R92" s="39">
        <f t="shared" si="29"/>
        <v>438.62489278686326</v>
      </c>
      <c r="S92" s="9"/>
      <c r="T92" s="40">
        <f t="shared" si="30"/>
        <v>147.99368967099022</v>
      </c>
      <c r="U92" s="40">
        <f t="shared" si="11"/>
        <v>1300</v>
      </c>
      <c r="V92" s="40">
        <f t="shared" si="31"/>
        <v>723.99684483549515</v>
      </c>
      <c r="W92" s="1">
        <f t="shared" si="32"/>
        <v>-0.66259623631779752</v>
      </c>
      <c r="X92" s="1">
        <f t="shared" si="33"/>
        <v>1.9638080769658837</v>
      </c>
      <c r="Y92" s="1">
        <f t="shared" si="34"/>
        <v>0.65060592032404307</v>
      </c>
      <c r="Z92" s="6">
        <f t="shared" si="36"/>
        <v>-3649.0755977688295</v>
      </c>
      <c r="AA92" s="6"/>
      <c r="AB92" s="2"/>
      <c r="AC92" s="2"/>
      <c r="AD92" s="2"/>
    </row>
    <row r="93" spans="6:30" x14ac:dyDescent="0.25">
      <c r="F93" s="5">
        <f t="shared" si="35"/>
        <v>7.0431262187264851E-2</v>
      </c>
      <c r="G93" s="4">
        <f t="shared" si="22"/>
        <v>2339886.5793481441</v>
      </c>
      <c r="H93" s="3">
        <f t="shared" si="24"/>
        <v>164801.16515853142</v>
      </c>
      <c r="I93">
        <f t="shared" si="25"/>
        <v>385616034615.38464</v>
      </c>
      <c r="J93" s="6"/>
      <c r="K93" s="6"/>
      <c r="L93" s="6"/>
      <c r="M93" s="6"/>
      <c r="N93" s="34">
        <f t="shared" si="26"/>
        <v>7.0431262187264851E-2</v>
      </c>
      <c r="O93" s="30">
        <f t="shared" si="37"/>
        <v>3037.9032788900304</v>
      </c>
      <c r="P93" s="30">
        <f t="shared" si="27"/>
        <v>213.96336233505531</v>
      </c>
      <c r="Q93" s="31">
        <f t="shared" si="28"/>
        <v>6075.8065577800608</v>
      </c>
      <c r="R93" s="39">
        <f t="shared" si="29"/>
        <v>427.92672467011062</v>
      </c>
      <c r="S93" s="9"/>
      <c r="T93" s="40">
        <f t="shared" si="30"/>
        <v>140.8625243745297</v>
      </c>
      <c r="U93" s="40">
        <f t="shared" si="11"/>
        <v>1300</v>
      </c>
      <c r="V93" s="40">
        <f t="shared" si="31"/>
        <v>720.43126218726479</v>
      </c>
      <c r="W93" s="1">
        <f t="shared" si="32"/>
        <v>-0.67082559640760731</v>
      </c>
      <c r="X93" s="1">
        <f t="shared" si="33"/>
        <v>2.0379032788900298</v>
      </c>
      <c r="Y93" s="1">
        <f t="shared" si="34"/>
        <v>0.68353884124121111</v>
      </c>
      <c r="Z93" s="6">
        <f t="shared" si="36"/>
        <v>-3940.3965445884323</v>
      </c>
      <c r="AA93" s="6"/>
      <c r="AB93" s="2"/>
      <c r="AC93" s="2"/>
      <c r="AD93" s="2"/>
    </row>
    <row r="94" spans="6:30" x14ac:dyDescent="0.25">
      <c r="F94" s="5">
        <f t="shared" si="35"/>
        <v>6.7037489291864233E-2</v>
      </c>
      <c r="G94" s="4">
        <f t="shared" si="22"/>
        <v>2398383.7438318473</v>
      </c>
      <c r="H94" s="3">
        <f t="shared" si="24"/>
        <v>160781.62454490873</v>
      </c>
      <c r="I94">
        <f t="shared" si="25"/>
        <v>385616034615.38464</v>
      </c>
      <c r="J94" s="6"/>
      <c r="K94" s="6"/>
      <c r="L94" s="6"/>
      <c r="M94" s="6"/>
      <c r="N94" s="34">
        <f t="shared" si="26"/>
        <v>6.7037489291864233E-2</v>
      </c>
      <c r="O94" s="30">
        <f t="shared" si="37"/>
        <v>3113.8508608622806</v>
      </c>
      <c r="P94" s="30">
        <f t="shared" si="27"/>
        <v>208.74474374151737</v>
      </c>
      <c r="Q94" s="31">
        <f t="shared" si="28"/>
        <v>6227.7017217245611</v>
      </c>
      <c r="R94" s="39">
        <f t="shared" si="29"/>
        <v>417.48948748303474</v>
      </c>
      <c r="S94" s="9"/>
      <c r="T94" s="40">
        <f t="shared" si="30"/>
        <v>134.07497858372847</v>
      </c>
      <c r="U94" s="40">
        <f t="shared" si="11"/>
        <v>1300</v>
      </c>
      <c r="V94" s="40">
        <f t="shared" si="31"/>
        <v>717.03748929186418</v>
      </c>
      <c r="W94" s="1">
        <f t="shared" si="32"/>
        <v>-0.67885424039766562</v>
      </c>
      <c r="X94" s="1">
        <f t="shared" si="33"/>
        <v>2.1138508608622804</v>
      </c>
      <c r="Y94" s="1">
        <f t="shared" si="34"/>
        <v>0.71749831023230737</v>
      </c>
      <c r="Z94" s="6">
        <f t="shared" si="36"/>
        <v>-4250.395901707845</v>
      </c>
      <c r="AA94" s="6"/>
      <c r="AB94" s="2"/>
      <c r="AC94" s="2"/>
      <c r="AD94" s="2"/>
    </row>
    <row r="95" spans="6:30" x14ac:dyDescent="0.25">
      <c r="F95" s="5">
        <f t="shared" si="35"/>
        <v>6.3807247392613217E-2</v>
      </c>
      <c r="G95" s="4">
        <f t="shared" si="22"/>
        <v>2458343.3374276431</v>
      </c>
      <c r="H95" s="3">
        <f t="shared" si="24"/>
        <v>156860.12150722806</v>
      </c>
      <c r="I95">
        <f t="shared" si="25"/>
        <v>385616034615.38464</v>
      </c>
      <c r="J95" s="6"/>
      <c r="K95" s="6"/>
      <c r="L95" s="6"/>
      <c r="M95" s="6"/>
      <c r="N95" s="34">
        <f t="shared" si="26"/>
        <v>6.3807247392613217E-2</v>
      </c>
      <c r="O95" s="30">
        <f t="shared" si="37"/>
        <v>3191.6971323838375</v>
      </c>
      <c r="P95" s="30">
        <f t="shared" si="27"/>
        <v>203.65340852830968</v>
      </c>
      <c r="Q95" s="31">
        <f t="shared" si="28"/>
        <v>6383.3942647676749</v>
      </c>
      <c r="R95" s="39">
        <f t="shared" si="29"/>
        <v>407.30681705661937</v>
      </c>
      <c r="S95" s="9"/>
      <c r="T95" s="40">
        <f t="shared" si="30"/>
        <v>127.61449478522644</v>
      </c>
      <c r="U95" s="40">
        <f t="shared" si="11"/>
        <v>1300</v>
      </c>
      <c r="V95" s="40">
        <f t="shared" si="31"/>
        <v>713.80724739261325</v>
      </c>
      <c r="W95" s="1">
        <f t="shared" si="32"/>
        <v>-0.68668706380260058</v>
      </c>
      <c r="X95" s="1">
        <f t="shared" si="33"/>
        <v>2.1916971323838368</v>
      </c>
      <c r="Y95" s="1">
        <f t="shared" si="34"/>
        <v>0.7525050342906181</v>
      </c>
      <c r="Z95" s="6">
        <f t="shared" si="36"/>
        <v>-4580.117520832664</v>
      </c>
      <c r="AA95" s="6"/>
      <c r="AB95" s="2"/>
      <c r="AC95" s="2"/>
      <c r="AD95" s="2"/>
    </row>
    <row r="96" spans="6:30" x14ac:dyDescent="0.25">
      <c r="F96" s="5">
        <f t="shared" si="35"/>
        <v>6.0732656649721085E-2</v>
      </c>
      <c r="G96" s="4">
        <f t="shared" si="22"/>
        <v>2519801.9208633341</v>
      </c>
      <c r="H96" s="3">
        <f t="shared" si="24"/>
        <v>153034.26488510054</v>
      </c>
      <c r="I96">
        <f t="shared" si="25"/>
        <v>385616034615.38464</v>
      </c>
      <c r="J96" s="6"/>
      <c r="K96" s="6"/>
      <c r="L96" s="6"/>
      <c r="M96" s="6"/>
      <c r="N96" s="34">
        <f t="shared" si="26"/>
        <v>6.0732656649721085E-2</v>
      </c>
      <c r="O96" s="30">
        <f t="shared" si="37"/>
        <v>3271.4895606934328</v>
      </c>
      <c r="P96" s="30">
        <f t="shared" si="27"/>
        <v>198.68625222274113</v>
      </c>
      <c r="Q96" s="31">
        <f t="shared" si="28"/>
        <v>6542.9791213868657</v>
      </c>
      <c r="R96" s="39">
        <f t="shared" si="29"/>
        <v>397.37250444548226</v>
      </c>
      <c r="S96" s="9"/>
      <c r="T96" s="40">
        <f t="shared" si="30"/>
        <v>121.46531329944217</v>
      </c>
      <c r="U96" s="40">
        <f t="shared" si="11"/>
        <v>1300</v>
      </c>
      <c r="V96" s="40">
        <f t="shared" si="31"/>
        <v>710.73265664972109</v>
      </c>
      <c r="W96" s="1">
        <f t="shared" si="32"/>
        <v>-0.69432884273424444</v>
      </c>
      <c r="X96" s="1">
        <f t="shared" si="33"/>
        <v>2.2714895606934329</v>
      </c>
      <c r="Y96" s="1">
        <f t="shared" si="34"/>
        <v>0.78858035897959433</v>
      </c>
      <c r="Z96" s="6">
        <f t="shared" si="36"/>
        <v>-4930.6605550907043</v>
      </c>
      <c r="AA96" s="6"/>
      <c r="AB96" s="2"/>
      <c r="AC96" s="2"/>
      <c r="AD96" s="2"/>
    </row>
    <row r="97" spans="6:30" x14ac:dyDescent="0.25">
      <c r="F97" s="5">
        <f t="shared" si="35"/>
        <v>5.7806216918235419E-2</v>
      </c>
      <c r="G97" s="4">
        <f t="shared" si="22"/>
        <v>2582796.9688849174</v>
      </c>
      <c r="H97" s="3">
        <f t="shared" si="24"/>
        <v>149301.72183912247</v>
      </c>
      <c r="I97">
        <f t="shared" si="25"/>
        <v>385616034615.38464</v>
      </c>
      <c r="J97" s="6"/>
      <c r="K97" s="6"/>
      <c r="L97" s="6"/>
      <c r="M97" s="6"/>
      <c r="N97" s="34">
        <f t="shared" si="26"/>
        <v>5.7806216918235419E-2</v>
      </c>
      <c r="O97" s="30">
        <f t="shared" si="37"/>
        <v>3353.276799710769</v>
      </c>
      <c r="P97" s="30">
        <f t="shared" si="27"/>
        <v>193.84024607096697</v>
      </c>
      <c r="Q97" s="31">
        <f t="shared" si="28"/>
        <v>6706.5535994215379</v>
      </c>
      <c r="R97" s="39">
        <f t="shared" si="29"/>
        <v>387.68049214193394</v>
      </c>
      <c r="S97" s="9"/>
      <c r="T97" s="40">
        <f t="shared" si="30"/>
        <v>115.61243383647084</v>
      </c>
      <c r="U97" s="40">
        <f t="shared" si="11"/>
        <v>1300</v>
      </c>
      <c r="V97" s="40">
        <f t="shared" si="31"/>
        <v>707.80621691823546</v>
      </c>
      <c r="W97" s="1">
        <f t="shared" si="32"/>
        <v>-0.70178423681389701</v>
      </c>
      <c r="X97" s="1">
        <f t="shared" si="33"/>
        <v>2.3532767997107684</v>
      </c>
      <c r="Y97" s="1">
        <f t="shared" si="34"/>
        <v>0.82574628144843598</v>
      </c>
      <c r="Z97" s="6">
        <f t="shared" si="36"/>
        <v>-5303.1823200772033</v>
      </c>
      <c r="AA97" s="6"/>
      <c r="AB97" s="2"/>
      <c r="AC97" s="2"/>
      <c r="AD97" s="2"/>
    </row>
    <row r="98" spans="6:30" x14ac:dyDescent="0.25">
      <c r="F98" s="5">
        <f t="shared" si="35"/>
        <v>5.5020789452216945E-2</v>
      </c>
      <c r="G98" s="4">
        <f t="shared" si="22"/>
        <v>2647366.8931070403</v>
      </c>
      <c r="H98" s="3">
        <f t="shared" si="24"/>
        <v>145660.21642841218</v>
      </c>
      <c r="I98">
        <f t="shared" si="25"/>
        <v>385616034615.38464</v>
      </c>
      <c r="J98" s="6"/>
      <c r="K98" s="6"/>
      <c r="L98" s="6"/>
      <c r="M98" s="6"/>
      <c r="N98" s="34">
        <f t="shared" si="26"/>
        <v>5.5020789452216945E-2</v>
      </c>
      <c r="O98" s="30">
        <f t="shared" si="37"/>
        <v>3437.1087197035381</v>
      </c>
      <c r="P98" s="30">
        <f t="shared" si="27"/>
        <v>189.11243519118733</v>
      </c>
      <c r="Q98" s="31">
        <f t="shared" si="28"/>
        <v>6874.2174394070771</v>
      </c>
      <c r="R98" s="39">
        <f t="shared" si="29"/>
        <v>378.22487038237466</v>
      </c>
      <c r="S98" s="9"/>
      <c r="T98" s="40">
        <f t="shared" si="30"/>
        <v>110.04157890443389</v>
      </c>
      <c r="U98" s="40">
        <f t="shared" si="11"/>
        <v>1300</v>
      </c>
      <c r="V98" s="40">
        <f t="shared" si="31"/>
        <v>705.02078945221695</v>
      </c>
      <c r="W98" s="1">
        <f t="shared" si="32"/>
        <v>-0.70905779201355812</v>
      </c>
      <c r="X98" s="1">
        <f t="shared" si="33"/>
        <v>2.437108719703537</v>
      </c>
      <c r="Y98" s="1">
        <f t="shared" si="34"/>
        <v>0.86402546384498957</v>
      </c>
      <c r="Z98" s="6">
        <f t="shared" si="36"/>
        <v>-5698.9013012757678</v>
      </c>
      <c r="AA98" s="6"/>
      <c r="AB98" s="2"/>
      <c r="AC98" s="2"/>
      <c r="AD98" s="2"/>
    </row>
    <row r="99" spans="6:30" x14ac:dyDescent="0.25">
      <c r="F99" s="5">
        <f t="shared" si="35"/>
        <v>5.2369579490509882E-2</v>
      </c>
      <c r="G99" s="4">
        <f t="shared" si="22"/>
        <v>2713551.0654347162</v>
      </c>
      <c r="H99" s="3">
        <f t="shared" si="24"/>
        <v>142107.52822284115</v>
      </c>
      <c r="I99">
        <f t="shared" si="25"/>
        <v>385616034615.38464</v>
      </c>
      <c r="J99" s="6"/>
      <c r="K99" s="6"/>
      <c r="L99" s="6"/>
      <c r="M99" s="6"/>
      <c r="N99" s="34">
        <f t="shared" si="26"/>
        <v>5.2369579490509882E-2</v>
      </c>
      <c r="O99" s="30">
        <f t="shared" si="37"/>
        <v>3523.0364376961261</v>
      </c>
      <c r="P99" s="30">
        <f t="shared" si="27"/>
        <v>184.49993677189005</v>
      </c>
      <c r="Q99" s="31">
        <f t="shared" si="28"/>
        <v>7046.0728753922522</v>
      </c>
      <c r="R99" s="39">
        <f t="shared" si="29"/>
        <v>368.9998735437801</v>
      </c>
      <c r="S99" s="9"/>
      <c r="T99" s="40">
        <f t="shared" si="30"/>
        <v>104.73915898101977</v>
      </c>
      <c r="U99" s="40">
        <f t="shared" si="11"/>
        <v>1300</v>
      </c>
      <c r="V99" s="40">
        <f t="shared" si="31"/>
        <v>702.36957949050986</v>
      </c>
      <c r="W99" s="1">
        <f t="shared" si="32"/>
        <v>-0.71615394342786143</v>
      </c>
      <c r="X99" s="1">
        <f t="shared" si="33"/>
        <v>2.5230364376961258</v>
      </c>
      <c r="Y99" s="1">
        <f t="shared" si="34"/>
        <v>0.90344124713413221</v>
      </c>
      <c r="Z99" s="6">
        <f t="shared" si="36"/>
        <v>-6119.100315303629</v>
      </c>
      <c r="AA99" s="6"/>
      <c r="AB99" s="2"/>
      <c r="AC99" s="2"/>
      <c r="AD99" s="2"/>
    </row>
    <row r="100" spans="6:30" x14ac:dyDescent="0.25">
      <c r="F100" s="5">
        <f t="shared" si="35"/>
        <v>4.9846119681627513E-2</v>
      </c>
      <c r="G100" s="4">
        <f t="shared" si="22"/>
        <v>2781389.8420705837</v>
      </c>
      <c r="H100" s="3">
        <f t="shared" si="24"/>
        <v>138641.49094911336</v>
      </c>
      <c r="I100">
        <f t="shared" si="25"/>
        <v>385616034615.38464</v>
      </c>
      <c r="J100" s="6"/>
      <c r="K100" s="6"/>
      <c r="L100" s="6"/>
      <c r="M100" s="6"/>
      <c r="N100" s="34">
        <f t="shared" si="26"/>
        <v>4.9846119681627513E-2</v>
      </c>
      <c r="O100" s="30">
        <f t="shared" si="37"/>
        <v>3611.1123486385291</v>
      </c>
      <c r="P100" s="30">
        <f t="shared" si="27"/>
        <v>179.99993831403913</v>
      </c>
      <c r="Q100" s="31">
        <f t="shared" si="28"/>
        <v>7222.2246972770581</v>
      </c>
      <c r="R100" s="39">
        <f t="shared" si="29"/>
        <v>359.99987662807825</v>
      </c>
      <c r="S100" s="9"/>
      <c r="T100" s="40">
        <f t="shared" si="30"/>
        <v>99.692239363255027</v>
      </c>
      <c r="U100" s="40">
        <f t="shared" si="11"/>
        <v>1300</v>
      </c>
      <c r="V100" s="40">
        <f t="shared" si="31"/>
        <v>699.84611968162756</v>
      </c>
      <c r="W100" s="1">
        <f t="shared" si="32"/>
        <v>-0.7230770179784014</v>
      </c>
      <c r="X100" s="1">
        <f t="shared" si="33"/>
        <v>2.6111123486385281</v>
      </c>
      <c r="Y100" s="1">
        <f t="shared" si="34"/>
        <v>0.94401766533006337</v>
      </c>
      <c r="Z100" s="6">
        <f t="shared" si="36"/>
        <v>-6565.1298328079138</v>
      </c>
      <c r="AA100" s="6"/>
      <c r="AB100" s="2"/>
      <c r="AC100" s="2"/>
      <c r="AD100" s="2"/>
    </row>
    <row r="101" spans="6:30" x14ac:dyDescent="0.25">
      <c r="F101" s="5">
        <f t="shared" si="35"/>
        <v>4.7444254307319474E-2</v>
      </c>
      <c r="G101" s="4">
        <f t="shared" si="22"/>
        <v>2850924.5881223478</v>
      </c>
      <c r="H101" s="3">
        <f t="shared" si="24"/>
        <v>135259.9911698667</v>
      </c>
      <c r="I101">
        <f t="shared" si="25"/>
        <v>385616034615.38464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Y101" s="7"/>
      <c r="Z101" s="1"/>
      <c r="AB101" s="2"/>
      <c r="AC101" s="2"/>
      <c r="AD101" s="2"/>
    </row>
    <row r="102" spans="6:30" x14ac:dyDescent="0.25">
      <c r="F102" s="5">
        <f t="shared" si="35"/>
        <v>4.5158124266336225E-2</v>
      </c>
      <c r="G102" s="4">
        <f t="shared" si="22"/>
        <v>2922197.7028254061</v>
      </c>
      <c r="H102" s="3">
        <f t="shared" si="24"/>
        <v>131960.96699499193</v>
      </c>
      <c r="I102">
        <f t="shared" si="25"/>
        <v>385616034615.38464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Y102" s="7"/>
      <c r="Z102" s="1"/>
      <c r="AB102" s="2"/>
      <c r="AC102" s="2"/>
      <c r="AD102" s="2"/>
    </row>
    <row r="103" spans="6:30" x14ac:dyDescent="0.25">
      <c r="F103" s="5">
        <f t="shared" si="35"/>
        <v>4.2982152781759639E-2</v>
      </c>
      <c r="G103" s="4">
        <f t="shared" si="22"/>
        <v>2995252.6453960412</v>
      </c>
      <c r="H103" s="3">
        <f t="shared" si="24"/>
        <v>128742.40682438237</v>
      </c>
      <c r="I103">
        <f t="shared" si="25"/>
        <v>385616034615.38464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Y103" s="7"/>
      <c r="Z103" s="1"/>
      <c r="AB103" s="2"/>
      <c r="AC103" s="2"/>
      <c r="AD103" s="2"/>
    </row>
    <row r="104" spans="6:30" x14ac:dyDescent="0.25">
      <c r="F104" s="5">
        <f t="shared" si="35"/>
        <v>4.0911031797034765E-2</v>
      </c>
      <c r="G104" s="4">
        <f t="shared" si="22"/>
        <v>3070133.961530942</v>
      </c>
      <c r="H104" s="3">
        <f t="shared" si="24"/>
        <v>125602.34812134867</v>
      </c>
      <c r="I104">
        <f t="shared" si="25"/>
        <v>385616034615.38464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Y104" s="7"/>
      <c r="Z104" s="1"/>
      <c r="AB104" s="2"/>
      <c r="AC104" s="2"/>
      <c r="AD104" s="2"/>
    </row>
    <row r="105" spans="6:30" x14ac:dyDescent="0.25">
      <c r="F105" s="5">
        <f t="shared" si="35"/>
        <v>3.8939709027516735E-2</v>
      </c>
      <c r="G105" s="4">
        <f t="shared" si="22"/>
        <v>3146887.3105692151</v>
      </c>
      <c r="H105" s="3">
        <f t="shared" si="24"/>
        <v>122538.87621594993</v>
      </c>
      <c r="I105">
        <f t="shared" si="25"/>
        <v>385616034615.38464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Y105" s="7"/>
      <c r="Z105" s="1"/>
      <c r="AB105" s="2"/>
      <c r="AC105" s="2"/>
      <c r="AD105" s="2"/>
    </row>
    <row r="106" spans="6:30" x14ac:dyDescent="0.25">
      <c r="F106" s="5">
        <f t="shared" si="35"/>
        <v>3.7063375635946923E-2</v>
      </c>
      <c r="G106" s="4">
        <f t="shared" si="22"/>
        <v>3225559.4933334454</v>
      </c>
      <c r="H106" s="3">
        <f t="shared" si="24"/>
        <v>119550.12313751213</v>
      </c>
      <c r="I106">
        <f t="shared" si="25"/>
        <v>385616034615.38464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Y106" s="7"/>
      <c r="Z106" s="1"/>
      <c r="AB106" s="2"/>
      <c r="AC106" s="2"/>
      <c r="AD106" s="2"/>
    </row>
    <row r="107" spans="6:30" x14ac:dyDescent="0.25">
      <c r="F107" s="5">
        <f t="shared" si="35"/>
        <v>3.5277454501793627E-2</v>
      </c>
      <c r="G107" s="4">
        <f t="shared" si="22"/>
        <v>3306198.4806667813</v>
      </c>
      <c r="H107" s="3">
        <f t="shared" si="24"/>
        <v>116634.2664756216</v>
      </c>
      <c r="I107">
        <f t="shared" si="25"/>
        <v>385616034615.38464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Y107" s="7"/>
      <c r="Z107" s="1"/>
      <c r="AB107" s="2"/>
      <c r="AC107" s="2"/>
      <c r="AD107" s="2"/>
    </row>
    <row r="108" spans="6:30" x14ac:dyDescent="0.25">
      <c r="F108" s="5">
        <f t="shared" si="35"/>
        <v>3.3577589055841656E-2</v>
      </c>
      <c r="G108" s="4">
        <f t="shared" si="22"/>
        <v>3388853.4426834504</v>
      </c>
      <c r="H108" s="3">
        <f t="shared" si="24"/>
        <v>113789.52826889914</v>
      </c>
      <c r="I108">
        <f t="shared" si="25"/>
        <v>385616034615.38464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Y108" s="7"/>
      <c r="Z108" s="1"/>
      <c r="AB108" s="2"/>
      <c r="AC108" s="2"/>
      <c r="AD108" s="2"/>
    </row>
    <row r="109" spans="6:30" x14ac:dyDescent="0.25">
      <c r="F109" s="5">
        <f t="shared" si="35"/>
        <v>3.1959632652793966E-2</v>
      </c>
      <c r="G109" s="4">
        <f t="shared" si="22"/>
        <v>3473574.7787505365</v>
      </c>
      <c r="H109" s="3">
        <f t="shared" si="24"/>
        <v>111014.17392087722</v>
      </c>
      <c r="I109">
        <f t="shared" si="25"/>
        <v>385616034615.38464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Y109" s="7"/>
      <c r="Z109" s="1"/>
      <c r="AB109" s="2"/>
      <c r="AC109" s="2"/>
      <c r="AD109" s="2"/>
    </row>
    <row r="110" spans="6:30" x14ac:dyDescent="0.25">
      <c r="F110" s="5">
        <f t="shared" si="35"/>
        <v>3.0419638455960948E-2</v>
      </c>
      <c r="G110" s="4">
        <f t="shared" si="22"/>
        <v>3560414.1482192995</v>
      </c>
      <c r="H110" s="3">
        <f t="shared" si="24"/>
        <v>108306.51114231924</v>
      </c>
      <c r="I110">
        <f t="shared" si="25"/>
        <v>385616034615.38464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Y110" s="7"/>
      <c r="Z110" s="1"/>
      <c r="AB110" s="2"/>
      <c r="AC110" s="2"/>
      <c r="AD110" s="2"/>
    </row>
    <row r="111" spans="6:30" x14ac:dyDescent="0.25">
      <c r="F111" s="5">
        <f t="shared" si="35"/>
        <v>2.8953849809362005E-2</v>
      </c>
      <c r="G111" s="4">
        <f t="shared" si="22"/>
        <v>3649424.5019247816</v>
      </c>
      <c r="H111" s="3">
        <f t="shared" si="24"/>
        <v>105664.88891933586</v>
      </c>
      <c r="I111">
        <f t="shared" si="25"/>
        <v>385616034615.38464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  <c r="Y111" s="7"/>
      <c r="Z111" s="1"/>
      <c r="AB111" s="2"/>
      <c r="AC111" s="2"/>
      <c r="AD111" s="2"/>
    </row>
    <row r="112" spans="6:30" x14ac:dyDescent="0.25">
      <c r="F112" s="5">
        <f t="shared" si="35"/>
        <v>2.7558691073753246E-2</v>
      </c>
      <c r="G112" s="4">
        <f t="shared" si="22"/>
        <v>3740660.114472901</v>
      </c>
      <c r="H112" s="3">
        <f t="shared" si="24"/>
        <v>103087.69650666913</v>
      </c>
      <c r="I112">
        <f t="shared" si="25"/>
        <v>385616034615.38464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Y112" s="7"/>
      <c r="Z112" s="1"/>
      <c r="AB112" s="2"/>
      <c r="AC112" s="2"/>
      <c r="AD112" s="2"/>
    </row>
    <row r="113" spans="6:30" x14ac:dyDescent="0.25">
      <c r="F113" s="5">
        <f t="shared" si="35"/>
        <v>2.6230758904226773E-2</v>
      </c>
      <c r="G113" s="4">
        <f t="shared" ref="G113:G176" si="38">G112*(1+$O$1)</f>
        <v>3834176.617334723</v>
      </c>
      <c r="H113" s="3">
        <f t="shared" si="24"/>
        <v>100573.36244553087</v>
      </c>
      <c r="I113">
        <f t="shared" si="25"/>
        <v>385616034615.38464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Y113" s="7"/>
      <c r="Z113" s="1"/>
      <c r="AB113" s="2"/>
      <c r="AC113" s="2"/>
      <c r="AD113" s="2"/>
    </row>
    <row r="114" spans="6:30" x14ac:dyDescent="0.25">
      <c r="F114" s="5">
        <f t="shared" si="35"/>
        <v>2.4966813948104013E-2</v>
      </c>
      <c r="G114" s="4">
        <f t="shared" si="38"/>
        <v>3930031.0327680907</v>
      </c>
      <c r="H114" s="3">
        <f t="shared" ref="H114:H177" si="39">I114/G114</f>
        <v>98120.353605395983</v>
      </c>
      <c r="I114">
        <f t="shared" ref="I114:I177" si="40">I113</f>
        <v>385616034615.38464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Y114" s="7"/>
      <c r="Z114" s="1"/>
      <c r="AB114" s="2"/>
      <c r="AC114" s="2"/>
      <c r="AD114" s="2"/>
    </row>
    <row r="115" spans="6:30" x14ac:dyDescent="0.25">
      <c r="F115" s="5">
        <f t="shared" si="35"/>
        <v>2.3763772942871166E-2</v>
      </c>
      <c r="G115" s="4">
        <f t="shared" si="38"/>
        <v>4028281.8085872927</v>
      </c>
      <c r="H115" s="3">
        <f t="shared" si="39"/>
        <v>95727.174249166826</v>
      </c>
      <c r="I115">
        <f t="shared" si="40"/>
        <v>385616034615.38464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Y115" s="7"/>
      <c r="Z115" s="1"/>
      <c r="AB115" s="2"/>
      <c r="AC115" s="2"/>
      <c r="AD115" s="2"/>
    </row>
    <row r="116" spans="6:30" x14ac:dyDescent="0.25">
      <c r="F116" s="5">
        <f t="shared" si="35"/>
        <v>2.2618701194880349E-2</v>
      </c>
      <c r="G116" s="4">
        <f t="shared" si="38"/>
        <v>4128988.8538019746</v>
      </c>
      <c r="H116" s="3">
        <f t="shared" si="39"/>
        <v>93392.365121138369</v>
      </c>
      <c r="I116">
        <f t="shared" si="40"/>
        <v>385616034615.38464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Y116" s="7"/>
      <c r="Z116" s="1"/>
      <c r="AB116" s="2"/>
      <c r="AC116" s="2"/>
      <c r="AD116" s="2"/>
    </row>
    <row r="117" spans="6:30" x14ac:dyDescent="0.25">
      <c r="F117" s="5">
        <f t="shared" si="35"/>
        <v>2.1528805420469109E-2</v>
      </c>
      <c r="G117" s="4">
        <f t="shared" si="38"/>
        <v>4232213.5751470234</v>
      </c>
      <c r="H117" s="3">
        <f t="shared" si="39"/>
        <v>91114.502557208179</v>
      </c>
      <c r="I117">
        <f t="shared" si="40"/>
        <v>385616034615.38464</v>
      </c>
      <c r="J117" s="6"/>
      <c r="K117" s="6"/>
      <c r="L117" s="6"/>
      <c r="M117" s="6"/>
      <c r="N117" s="6"/>
      <c r="O117" s="6"/>
      <c r="P117" s="6"/>
      <c r="Q117" s="6"/>
      <c r="R117" s="6"/>
      <c r="S117" s="6"/>
      <c r="Y117" s="7"/>
      <c r="Z117" s="1"/>
      <c r="AB117" s="2"/>
      <c r="AC117" s="2"/>
      <c r="AD117" s="2"/>
    </row>
    <row r="118" spans="6:30" x14ac:dyDescent="0.25">
      <c r="F118" s="5">
        <f t="shared" si="35"/>
        <v>2.0491426932034845E-2</v>
      </c>
      <c r="G118" s="4">
        <f t="shared" si="38"/>
        <v>4338018.9145256989</v>
      </c>
      <c r="H118" s="3">
        <f t="shared" si="39"/>
        <v>88892.197616788471</v>
      </c>
      <c r="I118">
        <f t="shared" si="40"/>
        <v>385616034615.38464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Y118" s="7"/>
      <c r="Z118" s="1"/>
      <c r="AB118" s="2"/>
      <c r="AC118" s="2"/>
      <c r="AD118" s="2"/>
    </row>
    <row r="119" spans="6:30" x14ac:dyDescent="0.25">
      <c r="F119" s="5">
        <f t="shared" si="35"/>
        <v>1.9504035152442447E-2</v>
      </c>
      <c r="G119" s="4">
        <f t="shared" si="38"/>
        <v>4446469.3873888412</v>
      </c>
      <c r="H119" s="3">
        <f t="shared" si="39"/>
        <v>86724.095235891189</v>
      </c>
      <c r="I119">
        <f t="shared" si="40"/>
        <v>385616034615.38464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Y119" s="7"/>
      <c r="Z119" s="1"/>
      <c r="AB119" s="2"/>
      <c r="AC119" s="2"/>
      <c r="AD119" s="2"/>
    </row>
    <row r="120" spans="6:30" x14ac:dyDescent="0.25">
      <c r="F120" s="5">
        <f t="shared" si="35"/>
        <v>1.8564221441944032E-2</v>
      </c>
      <c r="G120" s="4">
        <f t="shared" si="38"/>
        <v>4557631.1220735619</v>
      </c>
      <c r="H120" s="3">
        <f t="shared" si="39"/>
        <v>84608.873400869459</v>
      </c>
      <c r="I120">
        <f t="shared" si="40"/>
        <v>385616034615.38464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Y120" s="7"/>
      <c r="Z120" s="1"/>
      <c r="AB120" s="2"/>
      <c r="AC120" s="2"/>
      <c r="AD120" s="2"/>
    </row>
    <row r="121" spans="6:30" x14ac:dyDescent="0.25">
      <c r="F121" s="5">
        <f t="shared" si="35"/>
        <v>1.7669693222552327E-2</v>
      </c>
      <c r="G121" s="4">
        <f t="shared" si="38"/>
        <v>4671571.9001254002</v>
      </c>
      <c r="H121" s="3">
        <f t="shared" si="39"/>
        <v>82545.242342311685</v>
      </c>
      <c r="I121">
        <f t="shared" si="40"/>
        <v>385616034615.38464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  <c r="Y121" s="7"/>
      <c r="Z121" s="1"/>
      <c r="AB121" s="2"/>
      <c r="AC121" s="2"/>
      <c r="AD121" s="2"/>
    </row>
    <row r="122" spans="6:30" x14ac:dyDescent="0.25">
      <c r="F122" s="5">
        <f t="shared" si="35"/>
        <v>1.6818268385534643E-2</v>
      </c>
      <c r="G122" s="4">
        <f t="shared" si="38"/>
        <v>4788361.1976285344</v>
      </c>
      <c r="H122" s="3">
        <f t="shared" si="39"/>
        <v>80531.943748596779</v>
      </c>
      <c r="I122">
        <f t="shared" si="40"/>
        <v>385616034615.38464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Y122" s="7"/>
      <c r="Z122" s="1"/>
      <c r="AB122" s="2"/>
      <c r="AC122" s="2"/>
      <c r="AD122" s="2"/>
    </row>
    <row r="123" spans="6:30" x14ac:dyDescent="0.25">
      <c r="F123" s="5">
        <f t="shared" si="35"/>
        <v>1.6007869968385147E-2</v>
      </c>
      <c r="G123" s="4">
        <f t="shared" si="38"/>
        <v>4908070.2275692476</v>
      </c>
      <c r="H123" s="3">
        <f t="shared" si="39"/>
        <v>78567.749998631014</v>
      </c>
      <c r="I123">
        <f t="shared" si="40"/>
        <v>385616034615.38464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Y123" s="7"/>
      <c r="Z123" s="1"/>
      <c r="AB123" s="2"/>
      <c r="AC123" s="2"/>
      <c r="AD123" s="2"/>
    </row>
    <row r="124" spans="6:30" x14ac:dyDescent="0.25">
      <c r="F124" s="5">
        <f t="shared" si="35"/>
        <v>1.5236521088290446E-2</v>
      </c>
      <c r="G124" s="4">
        <f t="shared" si="38"/>
        <v>5030771.9832584783</v>
      </c>
      <c r="H124" s="3">
        <f t="shared" si="39"/>
        <v>76651.463413298552</v>
      </c>
      <c r="I124">
        <f t="shared" si="40"/>
        <v>385616034615.38464</v>
      </c>
      <c r="J124" s="6"/>
      <c r="K124" s="6"/>
      <c r="L124" s="6"/>
      <c r="M124" s="6"/>
      <c r="N124" s="6"/>
      <c r="O124" s="6"/>
      <c r="P124" s="6"/>
      <c r="Q124" s="6"/>
      <c r="R124" s="6"/>
      <c r="S124" s="6"/>
      <c r="Y124" s="7"/>
      <c r="Z124" s="1"/>
      <c r="AB124" s="2"/>
      <c r="AC124" s="2"/>
      <c r="AD124" s="2"/>
    </row>
    <row r="125" spans="6:30" x14ac:dyDescent="0.25">
      <c r="F125" s="5">
        <f t="shared" si="35"/>
        <v>1.450234011972916E-2</v>
      </c>
      <c r="G125" s="4">
        <f t="shared" si="38"/>
        <v>5156541.2828399399</v>
      </c>
      <c r="H125" s="3">
        <f t="shared" si="39"/>
        <v>74781.91552516933</v>
      </c>
      <c r="I125">
        <f t="shared" si="40"/>
        <v>385616034615.38464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Y125" s="7"/>
      <c r="Z125" s="1"/>
      <c r="AB125" s="2"/>
      <c r="AC125" s="2"/>
      <c r="AD125" s="2"/>
    </row>
    <row r="126" spans="6:30" x14ac:dyDescent="0.25">
      <c r="F126" s="5">
        <f t="shared" si="35"/>
        <v>1.3803536104441794E-2</v>
      </c>
      <c r="G126" s="4">
        <f t="shared" si="38"/>
        <v>5285454.814910938</v>
      </c>
      <c r="H126" s="3">
        <f t="shared" si="39"/>
        <v>72957.966366018853</v>
      </c>
      <c r="I126">
        <f t="shared" si="40"/>
        <v>385616034615.38464</v>
      </c>
      <c r="J126" s="6"/>
      <c r="K126" s="6"/>
      <c r="L126" s="6"/>
      <c r="M126" s="6"/>
      <c r="N126" s="6"/>
      <c r="O126" s="6"/>
      <c r="P126" s="6"/>
      <c r="Q126" s="6"/>
      <c r="R126" s="6"/>
      <c r="S126" s="6"/>
      <c r="Y126" s="7"/>
      <c r="Z126" s="1"/>
      <c r="AB126" s="2"/>
      <c r="AC126" s="2"/>
      <c r="AD126" s="2"/>
    </row>
    <row r="127" spans="6:30" x14ac:dyDescent="0.25">
      <c r="F127" s="5">
        <f t="shared" si="35"/>
        <v>1.3138404382573989E-2</v>
      </c>
      <c r="G127" s="4">
        <f t="shared" si="38"/>
        <v>5417591.1852837112</v>
      </c>
      <c r="H127" s="3">
        <f t="shared" si="39"/>
        <v>71178.503771725722</v>
      </c>
      <c r="I127">
        <f t="shared" si="40"/>
        <v>385616034615.38464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Y127" s="7"/>
      <c r="Z127" s="1"/>
      <c r="AB127" s="2"/>
      <c r="AC127" s="2"/>
      <c r="AD127" s="2"/>
    </row>
    <row r="128" spans="6:30" x14ac:dyDescent="0.25">
      <c r="F128" s="5">
        <f t="shared" si="35"/>
        <v>1.2505322434335744E-2</v>
      </c>
      <c r="G128" s="4">
        <f t="shared" si="38"/>
        <v>5553030.9649158036</v>
      </c>
      <c r="H128" s="3">
        <f t="shared" si="39"/>
        <v>69442.442704122659</v>
      </c>
      <c r="I128">
        <f t="shared" si="40"/>
        <v>385616034615.38464</v>
      </c>
      <c r="J128" s="6"/>
      <c r="K128" s="6"/>
      <c r="L128" s="6"/>
      <c r="M128" s="6"/>
      <c r="N128" s="6"/>
      <c r="O128" s="6"/>
      <c r="P128" s="6"/>
      <c r="Q128" s="6"/>
      <c r="R128" s="6"/>
      <c r="S128" s="6"/>
      <c r="Y128" s="7"/>
      <c r="Z128" s="1"/>
      <c r="AB128" s="2"/>
      <c r="AC128" s="2"/>
      <c r="AD128" s="2"/>
    </row>
    <row r="129" spans="6:30" x14ac:dyDescent="0.25">
      <c r="F129" s="5">
        <f t="shared" si="35"/>
        <v>1.1902745922032831E-2</v>
      </c>
      <c r="G129" s="4">
        <f t="shared" si="38"/>
        <v>5691856.7390386984</v>
      </c>
      <c r="H129" s="3">
        <f t="shared" si="39"/>
        <v>67748.724589387959</v>
      </c>
      <c r="I129">
        <f t="shared" si="40"/>
        <v>385616034615.38464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Y129" s="7"/>
      <c r="Z129" s="1"/>
      <c r="AB129" s="2"/>
      <c r="AC129" s="2"/>
      <c r="AD129" s="2"/>
    </row>
    <row r="130" spans="6:30" x14ac:dyDescent="0.25">
      <c r="F130" s="5">
        <f t="shared" si="35"/>
        <v>1.1329204922815309E-2</v>
      </c>
      <c r="G130" s="4">
        <f t="shared" si="38"/>
        <v>5834153.1575146653</v>
      </c>
      <c r="H130" s="3">
        <f t="shared" si="39"/>
        <v>66096.316672573623</v>
      </c>
      <c r="I130">
        <f t="shared" si="40"/>
        <v>385616034615.38464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  <c r="Y130" s="7"/>
      <c r="Z130" s="1"/>
      <c r="AB130" s="2"/>
      <c r="AC130" s="2"/>
      <c r="AD130" s="2"/>
    </row>
    <row r="131" spans="6:30" x14ac:dyDescent="0.25">
      <c r="F131" s="5">
        <f t="shared" si="35"/>
        <v>1.0783300342953302E-2</v>
      </c>
      <c r="G131" s="4">
        <f t="shared" si="38"/>
        <v>5980006.9864525311</v>
      </c>
      <c r="H131" s="3">
        <f t="shared" si="39"/>
        <v>64484.21138787672</v>
      </c>
      <c r="I131">
        <f t="shared" si="40"/>
        <v>385616034615.38464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Y131" s="7"/>
      <c r="Z131" s="1"/>
      <c r="AB131" s="2"/>
      <c r="AC131" s="2"/>
      <c r="AD131" s="2"/>
    </row>
    <row r="132" spans="6:30" x14ac:dyDescent="0.25">
      <c r="F132" s="5">
        <f t="shared" si="35"/>
        <v>1.026370050489309E-2</v>
      </c>
      <c r="G132" s="4">
        <f t="shared" si="38"/>
        <v>6129507.1611138443</v>
      </c>
      <c r="H132" s="3">
        <f t="shared" si="39"/>
        <v>62911.425744269967</v>
      </c>
      <c r="I132">
        <f t="shared" si="40"/>
        <v>385616034615.38464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Y132" s="7"/>
      <c r="Z132" s="1"/>
      <c r="AB132" s="2"/>
      <c r="AC132" s="2"/>
      <c r="AD132" s="2"/>
    </row>
    <row r="133" spans="6:30" x14ac:dyDescent="0.25">
      <c r="F133" s="5">
        <f t="shared" si="35"/>
        <v>9.7691378987679652E-3</v>
      </c>
      <c r="G133" s="4">
        <f t="shared" si="38"/>
        <v>6282744.8401416894</v>
      </c>
      <c r="H133" s="3">
        <f t="shared" si="39"/>
        <v>61377.000726117054</v>
      </c>
      <c r="I133">
        <f t="shared" si="40"/>
        <v>385616034615.38464</v>
      </c>
      <c r="J133" s="6"/>
      <c r="K133" s="6"/>
      <c r="L133" s="6"/>
      <c r="M133" s="6"/>
      <c r="N133" s="6"/>
      <c r="O133" s="6"/>
      <c r="P133" s="6"/>
      <c r="Q133" s="6"/>
      <c r="R133" s="6"/>
      <c r="S133" s="6"/>
      <c r="Y133" s="7"/>
      <c r="Z133" s="1"/>
      <c r="AB133" s="2"/>
      <c r="AC133" s="2"/>
      <c r="AD133" s="2"/>
    </row>
    <row r="134" spans="6:30" x14ac:dyDescent="0.25">
      <c r="F134" s="5">
        <f t="shared" si="35"/>
        <v>9.2984060904394671E-3</v>
      </c>
      <c r="G134" s="4">
        <f t="shared" si="38"/>
        <v>6439813.4611452315</v>
      </c>
      <c r="H134" s="3">
        <f t="shared" si="39"/>
        <v>59880.000708406886</v>
      </c>
      <c r="I134">
        <f t="shared" si="40"/>
        <v>385616034615.38464</v>
      </c>
      <c r="J134" s="6"/>
      <c r="K134" s="6"/>
      <c r="L134" s="6"/>
      <c r="M134" s="6"/>
      <c r="N134" s="6"/>
      <c r="O134" s="6"/>
      <c r="P134" s="6"/>
      <c r="Q134" s="6"/>
      <c r="R134" s="6"/>
      <c r="S134" s="6"/>
      <c r="Y134" s="7"/>
      <c r="Z134" s="1"/>
      <c r="AB134" s="2"/>
      <c r="AC134" s="2"/>
      <c r="AD134" s="2"/>
    </row>
    <row r="135" spans="6:30" x14ac:dyDescent="0.25">
      <c r="F135" s="5">
        <f t="shared" si="35"/>
        <v>8.8503567785265611E-3</v>
      </c>
      <c r="G135" s="4">
        <f t="shared" si="38"/>
        <v>6600808.7976738615</v>
      </c>
      <c r="H135" s="3">
        <f t="shared" si="39"/>
        <v>58419.512886250624</v>
      </c>
      <c r="I135">
        <f t="shared" si="40"/>
        <v>385616034615.38464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Y135" s="7"/>
      <c r="Z135" s="1"/>
      <c r="AB135" s="2"/>
      <c r="AC135" s="2"/>
      <c r="AD135" s="2"/>
    </row>
    <row r="136" spans="6:30" x14ac:dyDescent="0.25">
      <c r="F136" s="5">
        <f t="shared" si="35"/>
        <v>8.4238969932436056E-3</v>
      </c>
      <c r="G136" s="4">
        <f t="shared" si="38"/>
        <v>6765829.0176157076</v>
      </c>
      <c r="H136" s="3">
        <f t="shared" si="39"/>
        <v>56994.646718293297</v>
      </c>
      <c r="I136">
        <f t="shared" si="40"/>
        <v>385616034615.38464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Y136" s="7"/>
      <c r="Z136" s="1"/>
      <c r="AB136" s="2"/>
      <c r="AC136" s="2"/>
      <c r="AD136" s="2"/>
    </row>
    <row r="137" spans="6:30" x14ac:dyDescent="0.25">
      <c r="F137" s="5">
        <f t="shared" ref="F137:F200" si="41">H137/G137</f>
        <v>8.0179864302140219E-3</v>
      </c>
      <c r="G137" s="4">
        <f t="shared" si="38"/>
        <v>6934974.7430560999</v>
      </c>
      <c r="H137" s="3">
        <f t="shared" si="39"/>
        <v>55604.533383700778</v>
      </c>
      <c r="I137">
        <f t="shared" si="40"/>
        <v>385616034615.38464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Y137" s="7"/>
      <c r="Z137" s="1"/>
      <c r="AB137" s="2"/>
      <c r="AC137" s="2"/>
      <c r="AD137" s="2"/>
    </row>
    <row r="138" spans="6:30" x14ac:dyDescent="0.25">
      <c r="F138" s="5">
        <f t="shared" si="41"/>
        <v>7.6316349127557633E-3</v>
      </c>
      <c r="G138" s="4">
        <f t="shared" si="38"/>
        <v>7108349.1116325017</v>
      </c>
      <c r="H138" s="3">
        <f t="shared" si="39"/>
        <v>54248.325252391012</v>
      </c>
      <c r="I138">
        <f t="shared" si="40"/>
        <v>385616034615.38464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Y138" s="7"/>
      <c r="Z138" s="1"/>
      <c r="AB138" s="2"/>
      <c r="AC138" s="2"/>
      <c r="AD138" s="2"/>
    </row>
    <row r="139" spans="6:30" x14ac:dyDescent="0.25">
      <c r="F139" s="5">
        <f t="shared" si="41"/>
        <v>7.2638999764480794E-3</v>
      </c>
      <c r="G139" s="4">
        <f t="shared" si="38"/>
        <v>7286057.8394233137</v>
      </c>
      <c r="H139" s="3">
        <f t="shared" si="39"/>
        <v>52925.195368186352</v>
      </c>
      <c r="I139">
        <f t="shared" si="40"/>
        <v>385616034615.38464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Y139" s="7"/>
      <c r="Z139" s="1"/>
      <c r="AB139" s="2"/>
      <c r="AC139" s="2"/>
      <c r="AD139" s="2"/>
    </row>
    <row r="140" spans="6:30" x14ac:dyDescent="0.25">
      <c r="F140" s="5">
        <f t="shared" si="41"/>
        <v>6.9138845700874047E-3</v>
      </c>
      <c r="G140" s="4">
        <f t="shared" si="38"/>
        <v>7468209.2854088964</v>
      </c>
      <c r="H140" s="3">
        <f t="shared" si="39"/>
        <v>51634.336944572053</v>
      </c>
      <c r="I140">
        <f t="shared" si="40"/>
        <v>385616034615.38464</v>
      </c>
      <c r="J140" s="6"/>
      <c r="K140" s="6"/>
      <c r="L140" s="6"/>
      <c r="M140" s="6"/>
      <c r="N140" s="6"/>
      <c r="O140" s="6"/>
      <c r="P140" s="6"/>
      <c r="Q140" s="6"/>
      <c r="R140" s="6"/>
      <c r="S140" s="6"/>
      <c r="Y140" s="7"/>
      <c r="Z140" s="1"/>
      <c r="AB140" s="2"/>
      <c r="AC140" s="2"/>
      <c r="AD140" s="2"/>
    </row>
    <row r="141" spans="6:30" x14ac:dyDescent="0.25">
      <c r="F141" s="5">
        <f t="shared" si="41"/>
        <v>6.5807348674240644E-3</v>
      </c>
      <c r="G141" s="4">
        <f t="shared" si="38"/>
        <v>7654914.5175441178</v>
      </c>
      <c r="H141" s="3">
        <f t="shared" si="39"/>
        <v>50374.962872753233</v>
      </c>
      <c r="I141">
        <f t="shared" si="40"/>
        <v>385616034615.38464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Y141" s="7"/>
      <c r="Z141" s="1"/>
      <c r="AB141" s="2"/>
      <c r="AC141" s="2"/>
      <c r="AD141" s="2"/>
    </row>
    <row r="142" spans="6:30" x14ac:dyDescent="0.25">
      <c r="F142" s="5">
        <f t="shared" si="41"/>
        <v>6.2636381843417625E-3</v>
      </c>
      <c r="G142" s="4">
        <f t="shared" si="38"/>
        <v>7846287.3804827202</v>
      </c>
      <c r="H142" s="3">
        <f t="shared" si="39"/>
        <v>49146.30524171047</v>
      </c>
      <c r="I142">
        <f t="shared" si="40"/>
        <v>385616034615.38464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Y142" s="7"/>
      <c r="Z142" s="1"/>
      <c r="AB142" s="2"/>
      <c r="AC142" s="2"/>
      <c r="AD142" s="2"/>
    </row>
    <row r="143" spans="6:30" x14ac:dyDescent="0.25">
      <c r="F143" s="5">
        <f t="shared" si="41"/>
        <v>5.9618209963990618E-3</v>
      </c>
      <c r="G143" s="4">
        <f t="shared" si="38"/>
        <v>8042444.5649947878</v>
      </c>
      <c r="H143" s="3">
        <f t="shared" si="39"/>
        <v>47947.614869961442</v>
      </c>
      <c r="I143">
        <f t="shared" si="40"/>
        <v>385616034615.38464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Y143" s="7"/>
      <c r="Z143" s="1"/>
      <c r="AB143" s="2"/>
      <c r="AC143" s="2"/>
      <c r="AD143" s="2"/>
    </row>
    <row r="144" spans="6:30" x14ac:dyDescent="0.25">
      <c r="F144" s="5">
        <f t="shared" si="41"/>
        <v>5.6745470518967875E-3</v>
      </c>
      <c r="G144" s="4">
        <f t="shared" si="38"/>
        <v>8243505.6791196568</v>
      </c>
      <c r="H144" s="3">
        <f t="shared" si="39"/>
        <v>46778.160848742875</v>
      </c>
      <c r="I144">
        <f t="shared" si="40"/>
        <v>385616034615.38464</v>
      </c>
      <c r="J144" s="6"/>
      <c r="K144" s="6"/>
      <c r="L144" s="6"/>
      <c r="M144" s="6"/>
      <c r="N144" s="6"/>
      <c r="O144" s="6"/>
      <c r="P144" s="6"/>
      <c r="Q144" s="6"/>
      <c r="R144" s="6"/>
      <c r="S144" s="6"/>
      <c r="Y144" s="7"/>
      <c r="Z144" s="1"/>
      <c r="AB144" s="2"/>
      <c r="AC144" s="2"/>
      <c r="AD144" s="2"/>
    </row>
    <row r="145" spans="6:30" x14ac:dyDescent="0.25">
      <c r="F145" s="5">
        <f t="shared" si="41"/>
        <v>5.4011155758684473E-3</v>
      </c>
      <c r="G145" s="4">
        <f t="shared" si="38"/>
        <v>8449593.3210976478</v>
      </c>
      <c r="H145" s="3">
        <f t="shared" si="39"/>
        <v>45637.230096334511</v>
      </c>
      <c r="I145">
        <f t="shared" si="40"/>
        <v>385616034615.38464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Y145" s="7"/>
      <c r="Z145" s="1"/>
      <c r="AB145" s="2"/>
      <c r="AC145" s="2"/>
      <c r="AD145" s="2"/>
    </row>
    <row r="146" spans="6:30" x14ac:dyDescent="0.25">
      <c r="F146" s="5">
        <f t="shared" si="41"/>
        <v>5.140859560612443E-3</v>
      </c>
      <c r="G146" s="4">
        <f t="shared" si="38"/>
        <v>8660833.1541250888</v>
      </c>
      <c r="H146" s="3">
        <f t="shared" si="39"/>
        <v>44524.126923253185</v>
      </c>
      <c r="I146">
        <f t="shared" si="40"/>
        <v>385616034615.38464</v>
      </c>
      <c r="J146" s="6"/>
      <c r="K146" s="6"/>
      <c r="L146" s="6"/>
      <c r="M146" s="6"/>
      <c r="N146" s="6"/>
      <c r="O146" s="6"/>
      <c r="P146" s="6"/>
      <c r="Q146" s="6"/>
      <c r="R146" s="6"/>
      <c r="S146" s="6"/>
      <c r="Y146" s="7"/>
      <c r="Z146" s="1"/>
      <c r="AB146" s="2"/>
      <c r="AC146" s="2"/>
      <c r="AD146" s="2"/>
    </row>
    <row r="147" spans="6:30" x14ac:dyDescent="0.25">
      <c r="F147" s="5">
        <f t="shared" si="41"/>
        <v>4.8931441385960195E-3</v>
      </c>
      <c r="G147" s="4">
        <f t="shared" si="38"/>
        <v>8877353.9829782154</v>
      </c>
      <c r="H147" s="3">
        <f t="shared" si="39"/>
        <v>43438.172608051886</v>
      </c>
      <c r="I147">
        <f t="shared" si="40"/>
        <v>385616034615.38464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Y147" s="7"/>
      <c r="Z147" s="1"/>
      <c r="AB147" s="2"/>
      <c r="AC147" s="2"/>
      <c r="AD147" s="2"/>
    </row>
    <row r="148" spans="6:30" x14ac:dyDescent="0.25">
      <c r="F148" s="5">
        <f t="shared" si="41"/>
        <v>4.6573650337618294E-3</v>
      </c>
      <c r="G148" s="4">
        <f t="shared" si="38"/>
        <v>9099287.8325526696</v>
      </c>
      <c r="H148" s="3">
        <f t="shared" si="39"/>
        <v>42378.704983465264</v>
      </c>
      <c r="I148">
        <f t="shared" si="40"/>
        <v>385616034615.38464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Y148" s="7"/>
      <c r="Z148" s="1"/>
      <c r="AB148" s="2"/>
      <c r="AC148" s="2"/>
      <c r="AD148" s="2"/>
    </row>
    <row r="149" spans="6:30" x14ac:dyDescent="0.25">
      <c r="F149" s="5">
        <f t="shared" si="41"/>
        <v>4.4329470874592079E-3</v>
      </c>
      <c r="G149" s="4">
        <f t="shared" si="38"/>
        <v>9326770.0283664856</v>
      </c>
      <c r="H149" s="3">
        <f t="shared" si="39"/>
        <v>41345.078032649042</v>
      </c>
      <c r="I149">
        <f t="shared" si="40"/>
        <v>385616034615.38464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Y149" s="7"/>
      <c r="Z149" s="1"/>
      <c r="AB149" s="2"/>
      <c r="AC149" s="2"/>
      <c r="AD149" s="2"/>
    </row>
    <row r="150" spans="6:30" x14ac:dyDescent="0.25">
      <c r="F150" s="5">
        <f t="shared" si="41"/>
        <v>4.2193428554043629E-3</v>
      </c>
      <c r="G150" s="4">
        <f t="shared" si="38"/>
        <v>9559939.2790756468</v>
      </c>
      <c r="H150" s="3">
        <f t="shared" si="39"/>
        <v>40336.661495267363</v>
      </c>
      <c r="I150">
        <f t="shared" si="40"/>
        <v>385616034615.38464</v>
      </c>
      <c r="J150" s="6"/>
      <c r="K150" s="6"/>
      <c r="L150" s="6"/>
      <c r="M150" s="6"/>
      <c r="N150" s="6"/>
      <c r="O150" s="6"/>
      <c r="P150" s="6"/>
      <c r="Q150" s="6"/>
      <c r="R150" s="6"/>
      <c r="S150" s="6"/>
      <c r="Y150" s="7"/>
      <c r="Z150" s="1"/>
      <c r="AB150" s="2"/>
      <c r="AC150" s="2"/>
      <c r="AD150" s="2"/>
    </row>
    <row r="151" spans="6:30" x14ac:dyDescent="0.25">
      <c r="F151" s="5">
        <f t="shared" si="41"/>
        <v>4.0160312722468646E-3</v>
      </c>
      <c r="G151" s="4">
        <f t="shared" si="38"/>
        <v>9798937.7610525377</v>
      </c>
      <c r="H151" s="3">
        <f t="shared" si="39"/>
        <v>39352.840483187669</v>
      </c>
      <c r="I151">
        <f t="shared" si="40"/>
        <v>385616034615.38464</v>
      </c>
      <c r="J151" s="6"/>
      <c r="K151" s="6"/>
      <c r="L151" s="6"/>
      <c r="M151" s="6"/>
      <c r="N151" s="6"/>
      <c r="O151" s="6"/>
      <c r="P151" s="6"/>
      <c r="Q151" s="6"/>
      <c r="R151" s="6"/>
      <c r="S151" s="6"/>
      <c r="Y151" s="7"/>
      <c r="Z151" s="1"/>
      <c r="AB151" s="2"/>
      <c r="AC151" s="2"/>
      <c r="AD151" s="2"/>
    </row>
    <row r="152" spans="6:30" x14ac:dyDescent="0.25">
      <c r="F152" s="5">
        <f t="shared" si="41"/>
        <v>3.8225163804848222E-3</v>
      </c>
      <c r="G152" s="4">
        <f t="shared" si="38"/>
        <v>10043911.20507885</v>
      </c>
      <c r="H152" s="3">
        <f t="shared" si="39"/>
        <v>38393.015105548955</v>
      </c>
      <c r="I152">
        <f t="shared" si="40"/>
        <v>385616034615.38464</v>
      </c>
      <c r="J152" s="6"/>
      <c r="K152" s="6"/>
      <c r="L152" s="6"/>
      <c r="M152" s="6"/>
      <c r="N152" s="6"/>
      <c r="O152" s="6"/>
      <c r="P152" s="6"/>
      <c r="Q152" s="6"/>
      <c r="R152" s="6"/>
      <c r="S152" s="6"/>
      <c r="Y152" s="7"/>
      <c r="Z152" s="1"/>
      <c r="AB152" s="2"/>
      <c r="AC152" s="2"/>
      <c r="AD152" s="2"/>
    </row>
    <row r="153" spans="6:30" x14ac:dyDescent="0.25">
      <c r="F153" s="5">
        <f t="shared" si="41"/>
        <v>3.6383261206280287E-3</v>
      </c>
      <c r="G153" s="4">
        <f t="shared" si="38"/>
        <v>10295008.98520582</v>
      </c>
      <c r="H153" s="3">
        <f t="shared" si="39"/>
        <v>37456.600102974589</v>
      </c>
      <c r="I153">
        <f t="shared" si="40"/>
        <v>385616034615.38464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Y153" s="7"/>
      <c r="Z153" s="1"/>
      <c r="AB153" s="2"/>
      <c r="AC153" s="2"/>
      <c r="AD153" s="2"/>
    </row>
    <row r="154" spans="6:30" x14ac:dyDescent="0.25">
      <c r="F154" s="5">
        <f t="shared" si="41"/>
        <v>3.4630111796578504E-3</v>
      </c>
      <c r="G154" s="4">
        <f t="shared" si="38"/>
        <v>10552384.209835965</v>
      </c>
      <c r="H154" s="3">
        <f t="shared" si="39"/>
        <v>36543.024490706921</v>
      </c>
      <c r="I154">
        <f t="shared" si="40"/>
        <v>385616034615.38464</v>
      </c>
      <c r="J154" s="6"/>
      <c r="K154" s="6"/>
      <c r="L154" s="6"/>
      <c r="M154" s="6"/>
      <c r="N154" s="6"/>
      <c r="O154" s="6"/>
      <c r="P154" s="6"/>
      <c r="Q154" s="6"/>
      <c r="R154" s="6"/>
      <c r="S154" s="6"/>
      <c r="Y154" s="7"/>
      <c r="Z154" s="1"/>
      <c r="AB154" s="2"/>
      <c r="AC154" s="2"/>
      <c r="AD154" s="2"/>
    </row>
    <row r="155" spans="6:30" x14ac:dyDescent="0.25">
      <c r="F155" s="5">
        <f t="shared" si="41"/>
        <v>3.2961438949747545E-3</v>
      </c>
      <c r="G155" s="4">
        <f t="shared" si="38"/>
        <v>10816193.815081863</v>
      </c>
      <c r="H155" s="3">
        <f t="shared" si="39"/>
        <v>35651.731210445781</v>
      </c>
      <c r="I155">
        <f t="shared" si="40"/>
        <v>385616034615.38464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Y155" s="7"/>
      <c r="Z155" s="1"/>
      <c r="AB155" s="2"/>
      <c r="AC155" s="2"/>
      <c r="AD155" s="2"/>
    </row>
    <row r="156" spans="6:30" x14ac:dyDescent="0.25">
      <c r="F156" s="5">
        <f t="shared" si="41"/>
        <v>3.1373172111597912E-3</v>
      </c>
      <c r="G156" s="4">
        <f t="shared" si="38"/>
        <v>11086598.660458907</v>
      </c>
      <c r="H156" s="3">
        <f t="shared" si="39"/>
        <v>34782.176790678815</v>
      </c>
      <c r="I156">
        <f t="shared" si="40"/>
        <v>385616034615.38464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Y156" s="7"/>
      <c r="Z156" s="1"/>
      <c r="AB156" s="2"/>
      <c r="AC156" s="2"/>
      <c r="AD156" s="2"/>
    </row>
    <row r="157" spans="6:30" x14ac:dyDescent="0.25">
      <c r="F157" s="5">
        <f t="shared" si="41"/>
        <v>2.986143687005156E-3</v>
      </c>
      <c r="G157" s="4">
        <f t="shared" si="38"/>
        <v>11363763.626970379</v>
      </c>
      <c r="H157" s="3">
        <f t="shared" si="39"/>
        <v>33933.831015296411</v>
      </c>
      <c r="I157">
        <f t="shared" si="40"/>
        <v>385616034615.38464</v>
      </c>
      <c r="J157" s="6"/>
      <c r="K157" s="6"/>
      <c r="L157" s="6"/>
      <c r="M157" s="6"/>
      <c r="N157" s="6"/>
      <c r="O157" s="6"/>
      <c r="P157" s="6"/>
      <c r="Q157" s="6"/>
      <c r="R157" s="6"/>
      <c r="S157" s="6"/>
      <c r="Y157" s="7"/>
      <c r="Z157" s="1"/>
      <c r="AB157" s="2"/>
      <c r="AC157" s="2"/>
      <c r="AD157" s="2"/>
    </row>
    <row r="158" spans="6:30" x14ac:dyDescent="0.25">
      <c r="F158" s="5">
        <f t="shared" si="41"/>
        <v>2.8422545503915824E-3</v>
      </c>
      <c r="G158" s="4">
        <f t="shared" si="38"/>
        <v>11647857.717644637</v>
      </c>
      <c r="H158" s="3">
        <f t="shared" si="39"/>
        <v>33106.176600289182</v>
      </c>
      <c r="I158">
        <f t="shared" si="40"/>
        <v>385616034615.38464</v>
      </c>
      <c r="J158" s="6"/>
      <c r="K158" s="6"/>
      <c r="L158" s="6"/>
      <c r="M158" s="6"/>
      <c r="N158" s="6"/>
      <c r="O158" s="6"/>
      <c r="P158" s="6"/>
      <c r="Q158" s="6"/>
      <c r="R158" s="6"/>
      <c r="S158" s="6"/>
      <c r="Y158" s="7"/>
      <c r="Z158" s="1"/>
      <c r="AB158" s="2"/>
      <c r="AC158" s="2"/>
      <c r="AD158" s="2"/>
    </row>
    <row r="159" spans="6:30" x14ac:dyDescent="0.25">
      <c r="F159" s="5">
        <f t="shared" si="41"/>
        <v>2.705298798707039E-3</v>
      </c>
      <c r="G159" s="4">
        <f t="shared" si="38"/>
        <v>11939054.160585752</v>
      </c>
      <c r="H159" s="3">
        <f t="shared" si="39"/>
        <v>32298.708878330912</v>
      </c>
      <c r="I159">
        <f t="shared" si="40"/>
        <v>385616034615.38464</v>
      </c>
      <c r="J159" s="6"/>
      <c r="K159" s="6"/>
      <c r="L159" s="6"/>
      <c r="M159" s="6"/>
      <c r="N159" s="6"/>
      <c r="O159" s="6"/>
      <c r="P159" s="6"/>
      <c r="Q159" s="6"/>
      <c r="R159" s="6"/>
      <c r="S159" s="6"/>
      <c r="Y159" s="7"/>
      <c r="Z159" s="1"/>
      <c r="AB159" s="2"/>
      <c r="AC159" s="2"/>
      <c r="AD159" s="2"/>
    </row>
    <row r="160" spans="6:30" x14ac:dyDescent="0.25">
      <c r="F160" s="5">
        <f t="shared" si="41"/>
        <v>2.5749423426122925E-3</v>
      </c>
      <c r="G160" s="4">
        <f t="shared" si="38"/>
        <v>12237530.514600394</v>
      </c>
      <c r="H160" s="3">
        <f t="shared" si="39"/>
        <v>31510.935491054552</v>
      </c>
      <c r="I160">
        <f t="shared" si="40"/>
        <v>385616034615.38464</v>
      </c>
      <c r="J160" s="6"/>
      <c r="K160" s="6"/>
      <c r="L160" s="6"/>
      <c r="M160" s="6"/>
      <c r="N160" s="6"/>
      <c r="O160" s="6"/>
      <c r="P160" s="6"/>
      <c r="Q160" s="6"/>
      <c r="R160" s="6"/>
      <c r="S160" s="6"/>
      <c r="Y160" s="7"/>
      <c r="Z160" s="1"/>
      <c r="AB160" s="2"/>
      <c r="AC160" s="2"/>
      <c r="AD160" s="2"/>
    </row>
    <row r="161" spans="6:30" x14ac:dyDescent="0.25">
      <c r="F161" s="5">
        <f t="shared" si="41"/>
        <v>2.4508671910646452E-3</v>
      </c>
      <c r="G161" s="4">
        <f t="shared" si="38"/>
        <v>12543468.777465403</v>
      </c>
      <c r="H161" s="3">
        <f t="shared" si="39"/>
        <v>30742.376088833713</v>
      </c>
      <c r="I161">
        <f t="shared" si="40"/>
        <v>385616034615.38464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Y161" s="7"/>
      <c r="Z161" s="1"/>
      <c r="AB161" s="2"/>
      <c r="AC161" s="2"/>
      <c r="AD161" s="2"/>
    </row>
    <row r="162" spans="6:30" x14ac:dyDescent="0.25">
      <c r="F162" s="5">
        <f t="shared" si="41"/>
        <v>2.3327706756117983E-3</v>
      </c>
      <c r="G162" s="4">
        <f t="shared" si="38"/>
        <v>12857055.496902037</v>
      </c>
      <c r="H162" s="3">
        <f t="shared" si="39"/>
        <v>29992.56203788655</v>
      </c>
      <c r="I162">
        <f t="shared" si="40"/>
        <v>385616034615.38464</v>
      </c>
      <c r="J162" s="6"/>
      <c r="K162" s="6"/>
      <c r="L162" s="6"/>
      <c r="M162" s="6"/>
      <c r="N162" s="6"/>
      <c r="O162" s="6"/>
      <c r="P162" s="6"/>
      <c r="Q162" s="6"/>
      <c r="R162" s="6"/>
      <c r="S162" s="6"/>
      <c r="Y162" s="7"/>
      <c r="Z162" s="1"/>
      <c r="AB162" s="2"/>
      <c r="AC162" s="2"/>
      <c r="AD162" s="2"/>
    </row>
    <row r="163" spans="6:30" x14ac:dyDescent="0.25">
      <c r="F163" s="5">
        <f t="shared" si="41"/>
        <v>2.2203647120635794E-3</v>
      </c>
      <c r="G163" s="4">
        <f t="shared" si="38"/>
        <v>13178481.884324588</v>
      </c>
      <c r="H163" s="3">
        <f t="shared" si="39"/>
        <v>29261.036134523463</v>
      </c>
      <c r="I163">
        <f t="shared" si="40"/>
        <v>385616034615.38464</v>
      </c>
      <c r="J163" s="6"/>
      <c r="K163" s="6"/>
      <c r="L163" s="6"/>
      <c r="M163" s="6"/>
      <c r="N163" s="6"/>
      <c r="O163" s="6"/>
      <c r="P163" s="6"/>
      <c r="Q163" s="6"/>
      <c r="R163" s="6"/>
      <c r="S163" s="6"/>
      <c r="Y163" s="7"/>
      <c r="Z163" s="1"/>
      <c r="AB163" s="2"/>
      <c r="AC163" s="2"/>
      <c r="AD163" s="2"/>
    </row>
    <row r="164" spans="6:30" x14ac:dyDescent="0.25">
      <c r="F164" s="5">
        <f t="shared" si="41"/>
        <v>2.1133750977404687E-3</v>
      </c>
      <c r="G164" s="4">
        <f t="shared" si="38"/>
        <v>13507943.931432702</v>
      </c>
      <c r="H164" s="3">
        <f t="shared" si="39"/>
        <v>28547.352326364358</v>
      </c>
      <c r="I164">
        <f t="shared" si="40"/>
        <v>385616034615.38464</v>
      </c>
      <c r="J164" s="6"/>
      <c r="K164" s="6"/>
      <c r="L164" s="6"/>
      <c r="M164" s="6"/>
      <c r="N164" s="6"/>
      <c r="O164" s="6"/>
      <c r="P164" s="6"/>
      <c r="Q164" s="6"/>
      <c r="R164" s="6"/>
      <c r="S164" s="6"/>
      <c r="Y164" s="7"/>
      <c r="Z164" s="1"/>
      <c r="AB164" s="2"/>
      <c r="AC164" s="2"/>
      <c r="AD164" s="2"/>
    </row>
    <row r="165" spans="6:30" x14ac:dyDescent="0.25">
      <c r="F165" s="5">
        <f t="shared" si="41"/>
        <v>2.0115408425846223E-3</v>
      </c>
      <c r="G165" s="4">
        <f t="shared" si="38"/>
        <v>13845642.529718518</v>
      </c>
      <c r="H165" s="3">
        <f t="shared" si="39"/>
        <v>27851.075440355471</v>
      </c>
      <c r="I165">
        <f t="shared" si="40"/>
        <v>385616034615.38464</v>
      </c>
      <c r="J165" s="6"/>
      <c r="K165" s="6"/>
      <c r="L165" s="6"/>
      <c r="M165" s="6"/>
      <c r="N165" s="6"/>
      <c r="O165" s="6"/>
      <c r="P165" s="6"/>
      <c r="Q165" s="6"/>
      <c r="R165" s="6"/>
      <c r="S165" s="6"/>
      <c r="Y165" s="7"/>
      <c r="Z165" s="1"/>
      <c r="AB165" s="2"/>
      <c r="AC165" s="2"/>
      <c r="AD165" s="2"/>
    </row>
    <row r="166" spans="6:30" x14ac:dyDescent="0.25">
      <c r="F166" s="5">
        <f t="shared" si="41"/>
        <v>1.914613532501723E-3</v>
      </c>
      <c r="G166" s="4">
        <f t="shared" si="38"/>
        <v>14191783.592961481</v>
      </c>
      <c r="H166" s="3">
        <f t="shared" si="39"/>
        <v>27171.780917419976</v>
      </c>
      <c r="I166">
        <f t="shared" si="40"/>
        <v>385616034615.38464</v>
      </c>
      <c r="J166" s="6"/>
      <c r="K166" s="6"/>
      <c r="L166" s="6"/>
      <c r="M166" s="6"/>
      <c r="N166" s="6"/>
      <c r="O166" s="6"/>
      <c r="P166" s="6"/>
      <c r="Q166" s="6"/>
      <c r="R166" s="6"/>
      <c r="S166" s="6"/>
      <c r="Y166" s="7"/>
      <c r="Z166" s="1"/>
      <c r="AB166" s="2"/>
      <c r="AC166" s="2"/>
      <c r="AD166" s="2"/>
    </row>
    <row r="167" spans="6:30" x14ac:dyDescent="0.25">
      <c r="F167" s="5">
        <f t="shared" si="41"/>
        <v>1.8223567233805811E-3</v>
      </c>
      <c r="G167" s="4">
        <f t="shared" si="38"/>
        <v>14546578.182785517</v>
      </c>
      <c r="H167" s="3">
        <f t="shared" si="39"/>
        <v>26509.054553580463</v>
      </c>
      <c r="I167">
        <f t="shared" si="40"/>
        <v>385616034615.38464</v>
      </c>
      <c r="J167" s="6"/>
      <c r="K167" s="6"/>
      <c r="L167" s="6"/>
      <c r="M167" s="6"/>
      <c r="N167" s="6"/>
      <c r="O167" s="6"/>
      <c r="P167" s="6"/>
      <c r="Q167" s="6"/>
      <c r="R167" s="6"/>
      <c r="S167" s="6"/>
      <c r="Y167" s="7"/>
      <c r="Z167" s="1"/>
      <c r="AB167" s="2"/>
      <c r="AC167" s="2"/>
      <c r="AD167" s="2"/>
    </row>
    <row r="168" spans="6:30" x14ac:dyDescent="0.25">
      <c r="F168" s="5">
        <f t="shared" si="41"/>
        <v>1.7345453643122729E-3</v>
      </c>
      <c r="G168" s="4">
        <f t="shared" si="38"/>
        <v>14910242.637355153</v>
      </c>
      <c r="H168" s="3">
        <f t="shared" si="39"/>
        <v>25862.492247395578</v>
      </c>
      <c r="I168">
        <f t="shared" si="40"/>
        <v>385616034615.38464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  <c r="Y168" s="7"/>
      <c r="Z168" s="1"/>
      <c r="AB168" s="2"/>
      <c r="AC168" s="2"/>
      <c r="AD168" s="2"/>
    </row>
    <row r="169" spans="6:30" x14ac:dyDescent="0.25">
      <c r="F169" s="5">
        <f t="shared" si="41"/>
        <v>1.650965248601807E-3</v>
      </c>
      <c r="G169" s="4">
        <f t="shared" si="38"/>
        <v>15282998.70328903</v>
      </c>
      <c r="H169" s="3">
        <f t="shared" si="39"/>
        <v>25231.699753556666</v>
      </c>
      <c r="I169">
        <f t="shared" si="40"/>
        <v>385616034615.38464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Y169" s="7"/>
      <c r="Z169" s="1"/>
      <c r="AB169" s="2"/>
      <c r="AC169" s="2"/>
      <c r="AD169" s="2"/>
    </row>
    <row r="170" spans="6:30" x14ac:dyDescent="0.25">
      <c r="F170" s="5">
        <f t="shared" si="41"/>
        <v>1.5714124912331298E-3</v>
      </c>
      <c r="G170" s="4">
        <f t="shared" si="38"/>
        <v>15665073.670871254</v>
      </c>
      <c r="H170" s="3">
        <f t="shared" si="39"/>
        <v>24616.292442494308</v>
      </c>
      <c r="I170">
        <f t="shared" si="40"/>
        <v>385616034615.38464</v>
      </c>
      <c r="J170" s="6"/>
      <c r="K170" s="6"/>
      <c r="L170" s="6"/>
      <c r="M170" s="6"/>
      <c r="N170" s="6"/>
      <c r="O170" s="6"/>
      <c r="P170" s="6"/>
      <c r="Q170" s="6"/>
      <c r="R170" s="6"/>
      <c r="S170" s="6"/>
      <c r="Y170" s="7"/>
      <c r="Z170" s="1"/>
      <c r="AB170" s="2"/>
      <c r="AC170" s="2"/>
      <c r="AD170" s="2"/>
    </row>
    <row r="171" spans="6:30" x14ac:dyDescent="0.25">
      <c r="F171" s="5">
        <f t="shared" si="41"/>
        <v>1.495693031512795E-3</v>
      </c>
      <c r="G171" s="4">
        <f t="shared" si="38"/>
        <v>16056700.512643034</v>
      </c>
      <c r="H171" s="3">
        <f t="shared" si="39"/>
        <v>24015.895065848108</v>
      </c>
      <c r="I171">
        <f t="shared" si="40"/>
        <v>385616034615.38464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Y171" s="7"/>
      <c r="Z171" s="1"/>
      <c r="AB171" s="2"/>
      <c r="AC171" s="2"/>
      <c r="AD171" s="2"/>
    </row>
    <row r="172" spans="6:30" x14ac:dyDescent="0.25">
      <c r="F172" s="5">
        <f t="shared" si="41"/>
        <v>1.4236221596790437E-3</v>
      </c>
      <c r="G172" s="4">
        <f t="shared" si="38"/>
        <v>16458118.025459109</v>
      </c>
      <c r="H172" s="3">
        <f t="shared" si="39"/>
        <v>23430.141527656695</v>
      </c>
      <c r="I172">
        <f t="shared" si="40"/>
        <v>385616034615.38464</v>
      </c>
      <c r="J172" s="6"/>
      <c r="K172" s="6"/>
      <c r="L172" s="6"/>
      <c r="M172" s="6"/>
      <c r="N172" s="6"/>
      <c r="O172" s="6"/>
      <c r="P172" s="6"/>
      <c r="Q172" s="6"/>
      <c r="R172" s="6"/>
      <c r="S172" s="6"/>
      <c r="Y172" s="7"/>
      <c r="Z172" s="1"/>
      <c r="AB172" s="2"/>
      <c r="AC172" s="2"/>
      <c r="AD172" s="2"/>
    </row>
    <row r="173" spans="6:30" x14ac:dyDescent="0.25">
      <c r="F173" s="5">
        <f t="shared" si="41"/>
        <v>1.3550240663215173E-3</v>
      </c>
      <c r="G173" s="4">
        <f t="shared" si="38"/>
        <v>16869570.976095583</v>
      </c>
      <c r="H173" s="3">
        <f t="shared" si="39"/>
        <v>22858.674661128487</v>
      </c>
      <c r="I173">
        <f t="shared" si="40"/>
        <v>385616034615.38464</v>
      </c>
      <c r="J173" s="6"/>
      <c r="K173" s="6"/>
      <c r="L173" s="6"/>
      <c r="M173" s="6"/>
      <c r="N173" s="6"/>
      <c r="O173" s="6"/>
      <c r="P173" s="6"/>
      <c r="Q173" s="6"/>
      <c r="R173" s="6"/>
      <c r="S173" s="6"/>
      <c r="Y173" s="7"/>
      <c r="Z173" s="1"/>
      <c r="AB173" s="2"/>
      <c r="AC173" s="2"/>
      <c r="AD173" s="2"/>
    </row>
    <row r="174" spans="6:30" x14ac:dyDescent="0.25">
      <c r="F174" s="5">
        <f t="shared" si="41"/>
        <v>1.2897314135124499E-3</v>
      </c>
      <c r="G174" s="4">
        <f t="shared" si="38"/>
        <v>17291310.250497971</v>
      </c>
      <c r="H174" s="3">
        <f t="shared" si="39"/>
        <v>22301.146010857061</v>
      </c>
      <c r="I174">
        <f t="shared" si="40"/>
        <v>385616034615.38464</v>
      </c>
      <c r="J174" s="6"/>
      <c r="K174" s="6"/>
      <c r="L174" s="6"/>
      <c r="M174" s="6"/>
      <c r="N174" s="6"/>
      <c r="O174" s="6"/>
      <c r="P174" s="6"/>
      <c r="Q174" s="6"/>
      <c r="R174" s="6"/>
      <c r="S174" s="6"/>
      <c r="Y174" s="7"/>
      <c r="Z174" s="1"/>
      <c r="AB174" s="2"/>
      <c r="AC174" s="2"/>
      <c r="AD174" s="2"/>
    </row>
    <row r="175" spans="6:30" x14ac:dyDescent="0.25">
      <c r="F175" s="5">
        <f t="shared" si="41"/>
        <v>1.2275849266031647E-3</v>
      </c>
      <c r="G175" s="4">
        <f t="shared" si="38"/>
        <v>17723593.006760418</v>
      </c>
      <c r="H175" s="3">
        <f t="shared" si="39"/>
        <v>21757.215620348354</v>
      </c>
      <c r="I175">
        <f t="shared" si="40"/>
        <v>385616034615.38464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Y175" s="7"/>
      <c r="Z175" s="1"/>
      <c r="AB175" s="2"/>
      <c r="AC175" s="2"/>
      <c r="AD175" s="2"/>
    </row>
    <row r="176" spans="6:30" x14ac:dyDescent="0.25">
      <c r="F176" s="5">
        <f t="shared" si="41"/>
        <v>1.1684330056901037E-3</v>
      </c>
      <c r="G176" s="4">
        <f t="shared" si="38"/>
        <v>18166682.831929427</v>
      </c>
      <c r="H176" s="3">
        <f t="shared" si="39"/>
        <v>21226.551824730104</v>
      </c>
      <c r="I176">
        <f t="shared" si="40"/>
        <v>385616034615.38464</v>
      </c>
      <c r="J176" s="6"/>
      <c r="K176" s="6"/>
      <c r="L176" s="6"/>
      <c r="M176" s="6"/>
      <c r="N176" s="6"/>
      <c r="O176" s="6"/>
      <c r="P176" s="6"/>
      <c r="Q176" s="6"/>
      <c r="R176" s="6"/>
      <c r="S176" s="6"/>
      <c r="Y176" s="7"/>
      <c r="Z176" s="1"/>
      <c r="AB176" s="2"/>
      <c r="AC176" s="2"/>
      <c r="AD176" s="2"/>
    </row>
    <row r="177" spans="6:30" x14ac:dyDescent="0.25">
      <c r="F177" s="5">
        <f t="shared" si="41"/>
        <v>1.1121313558025976E-3</v>
      </c>
      <c r="G177" s="4">
        <f t="shared" ref="G177:G240" si="42">G176*(1+$O$1)</f>
        <v>18620849.90272766</v>
      </c>
      <c r="H177" s="3">
        <f t="shared" si="39"/>
        <v>20708.831048517179</v>
      </c>
      <c r="I177">
        <f t="shared" si="40"/>
        <v>385616034615.38464</v>
      </c>
      <c r="J177" s="6"/>
      <c r="K177" s="6"/>
      <c r="L177" s="6"/>
      <c r="M177" s="6"/>
      <c r="N177" s="6"/>
      <c r="O177" s="6"/>
      <c r="P177" s="6"/>
      <c r="Q177" s="6"/>
      <c r="R177" s="6"/>
      <c r="S177" s="6"/>
      <c r="Y177" s="7"/>
      <c r="Z177" s="1"/>
      <c r="AB177" s="2"/>
      <c r="AC177" s="2"/>
      <c r="AD177" s="2"/>
    </row>
    <row r="178" spans="6:30" x14ac:dyDescent="0.25">
      <c r="F178" s="5">
        <f t="shared" si="41"/>
        <v>1.0585426349102654E-3</v>
      </c>
      <c r="G178" s="4">
        <f t="shared" si="42"/>
        <v>19086371.15029585</v>
      </c>
      <c r="H178" s="3">
        <f t="shared" ref="H178:H241" si="43">I178/G178</f>
        <v>20203.737608309442</v>
      </c>
      <c r="I178">
        <f t="shared" ref="I178:I241" si="44">I177</f>
        <v>385616034615.38464</v>
      </c>
      <c r="J178" s="6"/>
      <c r="K178" s="6"/>
      <c r="L178" s="6"/>
      <c r="M178" s="6"/>
      <c r="N178" s="6"/>
      <c r="O178" s="6"/>
      <c r="P178" s="6"/>
      <c r="Q178" s="6"/>
      <c r="R178" s="6"/>
      <c r="S178" s="6"/>
      <c r="Y178" s="7"/>
      <c r="Z178" s="1"/>
      <c r="AB178" s="2"/>
      <c r="AC178" s="2"/>
      <c r="AD178" s="2"/>
    </row>
    <row r="179" spans="6:30" x14ac:dyDescent="0.25">
      <c r="F179" s="5">
        <f t="shared" si="41"/>
        <v>1.0075361188913892E-3</v>
      </c>
      <c r="G179" s="4">
        <f t="shared" si="42"/>
        <v>19563530.429053243</v>
      </c>
      <c r="H179" s="3">
        <f t="shared" si="43"/>
        <v>19710.963520301899</v>
      </c>
      <c r="I179">
        <f t="shared" si="44"/>
        <v>385616034615.38464</v>
      </c>
      <c r="J179" s="6"/>
      <c r="K179" s="6"/>
      <c r="L179" s="6"/>
      <c r="M179" s="6"/>
      <c r="N179" s="6"/>
      <c r="O179" s="6"/>
      <c r="P179" s="6"/>
      <c r="Q179" s="6"/>
      <c r="R179" s="6"/>
      <c r="S179" s="6"/>
      <c r="Y179" s="7"/>
      <c r="Z179" s="1"/>
      <c r="AB179" s="2"/>
      <c r="AC179" s="2"/>
      <c r="AD179" s="2"/>
    </row>
    <row r="180" spans="6:30" x14ac:dyDescent="0.25">
      <c r="F180" s="5">
        <f t="shared" si="41"/>
        <v>9.58987382644987E-4</v>
      </c>
      <c r="G180" s="4">
        <f t="shared" si="42"/>
        <v>20052618.689779572</v>
      </c>
      <c r="H180" s="3">
        <f t="shared" si="43"/>
        <v>19230.20831248966</v>
      </c>
      <c r="I180">
        <f t="shared" si="44"/>
        <v>385616034615.38464</v>
      </c>
      <c r="J180" s="6"/>
      <c r="K180" s="6"/>
      <c r="L180" s="6"/>
      <c r="M180" s="6"/>
      <c r="N180" s="6"/>
      <c r="O180" s="6"/>
      <c r="P180" s="6"/>
      <c r="Q180" s="6"/>
      <c r="R180" s="6"/>
      <c r="S180" s="6"/>
      <c r="Y180" s="7"/>
      <c r="Z180" s="1"/>
      <c r="AB180" s="2"/>
      <c r="AC180" s="2"/>
      <c r="AD180" s="2"/>
    </row>
    <row r="181" spans="6:30" x14ac:dyDescent="0.25">
      <c r="F181" s="5">
        <f t="shared" si="41"/>
        <v>9.1277799656869696E-4</v>
      </c>
      <c r="G181" s="4">
        <f t="shared" si="42"/>
        <v>20553934.157024059</v>
      </c>
      <c r="H181" s="3">
        <f t="shared" si="43"/>
        <v>18761.178841453329</v>
      </c>
      <c r="I181">
        <f t="shared" si="44"/>
        <v>385616034615.38464</v>
      </c>
      <c r="J181" s="6"/>
      <c r="K181" s="6"/>
      <c r="L181" s="6"/>
      <c r="M181" s="6"/>
      <c r="N181" s="6"/>
      <c r="O181" s="6"/>
      <c r="P181" s="6"/>
      <c r="Q181" s="6"/>
      <c r="R181" s="6"/>
      <c r="S181" s="6"/>
      <c r="Y181" s="7"/>
      <c r="Z181" s="1"/>
      <c r="AB181" s="2"/>
      <c r="AC181" s="2"/>
      <c r="AD181" s="2"/>
    </row>
    <row r="182" spans="6:30" x14ac:dyDescent="0.25">
      <c r="F182" s="5">
        <f t="shared" si="41"/>
        <v>8.6879523766205541E-4</v>
      </c>
      <c r="G182" s="4">
        <f t="shared" si="42"/>
        <v>21067782.51094966</v>
      </c>
      <c r="H182" s="3">
        <f t="shared" si="43"/>
        <v>18303.589113613005</v>
      </c>
      <c r="I182">
        <f t="shared" si="44"/>
        <v>385616034615.38464</v>
      </c>
      <c r="J182" s="6"/>
      <c r="K182" s="6"/>
      <c r="L182" s="6"/>
      <c r="M182" s="6"/>
      <c r="N182" s="6"/>
      <c r="O182" s="6"/>
      <c r="P182" s="6"/>
      <c r="Q182" s="6"/>
      <c r="R182" s="6"/>
      <c r="S182" s="6"/>
      <c r="Y182" s="7"/>
      <c r="Z182" s="1"/>
      <c r="AB182" s="2"/>
      <c r="AC182" s="2"/>
      <c r="AD182" s="2"/>
    </row>
    <row r="183" spans="6:30" x14ac:dyDescent="0.25">
      <c r="F183" s="5">
        <f t="shared" si="41"/>
        <v>8.2693181455043973E-4</v>
      </c>
      <c r="G183" s="4">
        <f t="shared" si="42"/>
        <v>21594477.073723398</v>
      </c>
      <c r="H183" s="3">
        <f t="shared" si="43"/>
        <v>17857.16011084196</v>
      </c>
      <c r="I183">
        <f t="shared" si="44"/>
        <v>385616034615.38464</v>
      </c>
      <c r="J183" s="6"/>
      <c r="K183" s="6"/>
      <c r="L183" s="6"/>
      <c r="M183" s="6"/>
      <c r="N183" s="6"/>
      <c r="O183" s="6"/>
      <c r="P183" s="6"/>
      <c r="Q183" s="6"/>
      <c r="R183" s="6"/>
      <c r="S183" s="6"/>
      <c r="Y183" s="7"/>
      <c r="Z183" s="1"/>
      <c r="AB183" s="2"/>
      <c r="AC183" s="2"/>
      <c r="AD183" s="2"/>
    </row>
    <row r="184" spans="6:30" x14ac:dyDescent="0.25">
      <c r="F184" s="5">
        <f t="shared" si="41"/>
        <v>7.870856057588956E-4</v>
      </c>
      <c r="G184" s="4">
        <f t="shared" si="42"/>
        <v>22134339.000566483</v>
      </c>
      <c r="H184" s="3">
        <f t="shared" si="43"/>
        <v>17421.619620333619</v>
      </c>
      <c r="I184">
        <f t="shared" si="44"/>
        <v>385616034615.38464</v>
      </c>
      <c r="J184" s="6"/>
      <c r="K184" s="6"/>
      <c r="L184" s="6"/>
      <c r="M184" s="6"/>
      <c r="N184" s="6"/>
      <c r="O184" s="6"/>
      <c r="P184" s="6"/>
      <c r="Q184" s="6"/>
      <c r="R184" s="6"/>
      <c r="S184" s="6"/>
      <c r="Y184" s="7"/>
      <c r="Z184" s="1"/>
      <c r="AB184" s="2"/>
      <c r="AC184" s="2"/>
      <c r="AD184" s="2"/>
    </row>
    <row r="185" spans="6:30" x14ac:dyDescent="0.25">
      <c r="F185" s="5">
        <f t="shared" si="41"/>
        <v>7.4915941059740211E-4</v>
      </c>
      <c r="G185" s="4">
        <f t="shared" si="42"/>
        <v>22687697.475580644</v>
      </c>
      <c r="H185" s="3">
        <f t="shared" si="43"/>
        <v>16996.702068618164</v>
      </c>
      <c r="I185">
        <f t="shared" si="44"/>
        <v>385616034615.38464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Y185" s="7"/>
      <c r="Z185" s="1"/>
      <c r="AB185" s="2"/>
      <c r="AC185" s="2"/>
      <c r="AD185" s="2"/>
    </row>
    <row r="186" spans="6:30" x14ac:dyDescent="0.25">
      <c r="F186" s="5">
        <f t="shared" si="41"/>
        <v>7.1306071204987724E-4</v>
      </c>
      <c r="G186" s="4">
        <f t="shared" si="42"/>
        <v>23254889.912470158</v>
      </c>
      <c r="H186" s="3">
        <f t="shared" si="43"/>
        <v>16582.148359627477</v>
      </c>
      <c r="I186">
        <f t="shared" si="44"/>
        <v>385616034615.38464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Y186" s="7"/>
      <c r="Z186" s="1"/>
      <c r="AB186" s="2"/>
      <c r="AC186" s="2"/>
      <c r="AD186" s="2"/>
    </row>
    <row r="187" spans="6:30" x14ac:dyDescent="0.25">
      <c r="F187" s="5">
        <f t="shared" si="41"/>
        <v>6.787014510885209E-4</v>
      </c>
      <c r="G187" s="4">
        <f t="shared" si="42"/>
        <v>23836262.160281911</v>
      </c>
      <c r="H187" s="3">
        <f t="shared" si="43"/>
        <v>16177.705716709735</v>
      </c>
      <c r="I187">
        <f t="shared" si="44"/>
        <v>385616034615.38464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Y187" s="7"/>
      <c r="Z187" s="1"/>
      <c r="AB187" s="2"/>
      <c r="AC187" s="2"/>
      <c r="AD187" s="2"/>
    </row>
    <row r="188" spans="6:30" x14ac:dyDescent="0.25">
      <c r="F188" s="5">
        <f t="shared" si="41"/>
        <v>6.4599781186295874E-4</v>
      </c>
      <c r="G188" s="4">
        <f t="shared" si="42"/>
        <v>24432168.714288957</v>
      </c>
      <c r="H188" s="3">
        <f t="shared" si="43"/>
        <v>15783.127528497305</v>
      </c>
      <c r="I188">
        <f t="shared" si="44"/>
        <v>385616034615.38464</v>
      </c>
      <c r="J188" s="6"/>
      <c r="K188" s="6"/>
      <c r="L188" s="6"/>
      <c r="M188" s="6"/>
      <c r="N188" s="6"/>
      <c r="O188" s="6"/>
      <c r="P188" s="6"/>
      <c r="Q188" s="6"/>
      <c r="R188" s="6"/>
      <c r="S188" s="6"/>
      <c r="Y188" s="7"/>
      <c r="Z188" s="1"/>
      <c r="AB188" s="2"/>
      <c r="AC188" s="2"/>
      <c r="AD188" s="2"/>
    </row>
    <row r="189" spans="6:30" x14ac:dyDescent="0.25">
      <c r="F189" s="5">
        <f t="shared" si="41"/>
        <v>6.1487001724017489E-4</v>
      </c>
      <c r="G189" s="4">
        <f t="shared" si="42"/>
        <v>25042972.93214618</v>
      </c>
      <c r="H189" s="3">
        <f t="shared" si="43"/>
        <v>15398.173198533956</v>
      </c>
      <c r="I189">
        <f t="shared" si="44"/>
        <v>385616034615.38464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Y189" s="7"/>
      <c r="Z189" s="1"/>
      <c r="AB189" s="2"/>
      <c r="AC189" s="2"/>
      <c r="AD189" s="2"/>
    </row>
    <row r="190" spans="6:30" x14ac:dyDescent="0.25">
      <c r="F190" s="5">
        <f t="shared" si="41"/>
        <v>5.852421341964784E-4</v>
      </c>
      <c r="G190" s="4">
        <f t="shared" si="42"/>
        <v>25669047.255449831</v>
      </c>
      <c r="H190" s="3">
        <f t="shared" si="43"/>
        <v>15022.607998569716</v>
      </c>
      <c r="I190">
        <f t="shared" si="44"/>
        <v>385616034615.38464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Y190" s="7"/>
      <c r="Z190" s="1"/>
      <c r="AB190" s="2"/>
      <c r="AC190" s="2"/>
      <c r="AD190" s="2"/>
    </row>
    <row r="191" spans="6:30" x14ac:dyDescent="0.25">
      <c r="F191" s="5">
        <f t="shared" si="41"/>
        <v>5.5704188858677315E-4</v>
      </c>
      <c r="G191" s="4">
        <f t="shared" si="42"/>
        <v>26310773.436836075</v>
      </c>
      <c r="H191" s="3">
        <f t="shared" si="43"/>
        <v>14656.20292543387</v>
      </c>
      <c r="I191">
        <f t="shared" si="44"/>
        <v>385616034615.38464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  <c r="Y191" s="7"/>
      <c r="Z191" s="1"/>
      <c r="AB191" s="2"/>
      <c r="AC191" s="2"/>
      <c r="AD191" s="2"/>
    </row>
    <row r="192" spans="6:30" x14ac:dyDescent="0.25">
      <c r="F192" s="5">
        <f t="shared" si="41"/>
        <v>5.3020048883928436E-4</v>
      </c>
      <c r="G192" s="4">
        <f t="shared" si="42"/>
        <v>26968542.772756975</v>
      </c>
      <c r="H192" s="3">
        <f t="shared" si="43"/>
        <v>14298.734561398898</v>
      </c>
      <c r="I192">
        <f t="shared" si="44"/>
        <v>385616034615.38464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Y192" s="7"/>
      <c r="Z192" s="1"/>
      <c r="AB192" s="2"/>
      <c r="AC192" s="2"/>
      <c r="AD192" s="2"/>
    </row>
    <row r="193" spans="6:30" x14ac:dyDescent="0.25">
      <c r="F193" s="5">
        <f t="shared" si="41"/>
        <v>5.0465245814566048E-4</v>
      </c>
      <c r="G193" s="4">
        <f t="shared" si="42"/>
        <v>27642756.342075896</v>
      </c>
      <c r="H193" s="3">
        <f t="shared" si="43"/>
        <v>13949.984937950147</v>
      </c>
      <c r="I193">
        <f t="shared" si="44"/>
        <v>385616034615.38464</v>
      </c>
      <c r="J193" s="6"/>
      <c r="K193" s="6"/>
      <c r="L193" s="6"/>
      <c r="M193" s="6"/>
      <c r="N193" s="6"/>
      <c r="O193" s="6"/>
      <c r="P193" s="6"/>
      <c r="Q193" s="6"/>
      <c r="R193" s="6"/>
      <c r="S193" s="6"/>
      <c r="Y193" s="7"/>
      <c r="Z193" s="1"/>
      <c r="AB193" s="2"/>
      <c r="AC193" s="2"/>
      <c r="AD193" s="2"/>
    </row>
    <row r="194" spans="6:30" x14ac:dyDescent="0.25">
      <c r="F194" s="5">
        <f t="shared" si="41"/>
        <v>4.8033547473709515E-4</v>
      </c>
      <c r="G194" s="4">
        <f t="shared" si="42"/>
        <v>28333825.25062779</v>
      </c>
      <c r="H194" s="3">
        <f t="shared" si="43"/>
        <v>13609.741402878193</v>
      </c>
      <c r="I194">
        <f t="shared" si="44"/>
        <v>385616034615.38464</v>
      </c>
      <c r="J194" s="6"/>
      <c r="K194" s="6"/>
      <c r="L194" s="6"/>
      <c r="M194" s="6"/>
      <c r="N194" s="6"/>
      <c r="O194" s="6"/>
      <c r="P194" s="6"/>
      <c r="Q194" s="6"/>
      <c r="R194" s="6"/>
      <c r="S194" s="6"/>
      <c r="Y194" s="7"/>
      <c r="Z194" s="1"/>
      <c r="AB194" s="2"/>
      <c r="AC194" s="2"/>
      <c r="AD194" s="2"/>
    </row>
    <row r="195" spans="6:30" x14ac:dyDescent="0.25">
      <c r="F195" s="5">
        <f t="shared" si="41"/>
        <v>4.5719021985684259E-4</v>
      </c>
      <c r="G195" s="4">
        <f t="shared" si="42"/>
        <v>29042170.881893482</v>
      </c>
      <c r="H195" s="3">
        <f t="shared" si="43"/>
        <v>13277.796490612873</v>
      </c>
      <c r="I195">
        <f t="shared" si="44"/>
        <v>385616034615.38464</v>
      </c>
      <c r="J195" s="6"/>
      <c r="K195" s="6"/>
      <c r="L195" s="6"/>
      <c r="M195" s="6"/>
      <c r="N195" s="6"/>
      <c r="O195" s="6"/>
      <c r="P195" s="6"/>
      <c r="Q195" s="6"/>
      <c r="R195" s="6"/>
      <c r="S195" s="6"/>
      <c r="Y195" s="7"/>
      <c r="Z195" s="1"/>
      <c r="AB195" s="2"/>
      <c r="AC195" s="2"/>
      <c r="AD195" s="2"/>
    </row>
    <row r="196" spans="6:30" x14ac:dyDescent="0.25">
      <c r="F196" s="5">
        <f t="shared" si="41"/>
        <v>4.3516023305826792E-4</v>
      </c>
      <c r="G196" s="4">
        <f t="shared" si="42"/>
        <v>29768225.153940815</v>
      </c>
      <c r="H196" s="3">
        <f t="shared" si="43"/>
        <v>12953.947795719878</v>
      </c>
      <c r="I196">
        <f t="shared" si="44"/>
        <v>385616034615.38464</v>
      </c>
      <c r="J196" s="6"/>
      <c r="K196" s="6"/>
      <c r="L196" s="6"/>
      <c r="M196" s="6"/>
      <c r="N196" s="6"/>
      <c r="O196" s="6"/>
      <c r="P196" s="6"/>
      <c r="Q196" s="6"/>
      <c r="R196" s="6"/>
      <c r="S196" s="6"/>
      <c r="Y196" s="7"/>
      <c r="Z196" s="1"/>
      <c r="AB196" s="2"/>
      <c r="AC196" s="2"/>
      <c r="AD196" s="2"/>
    </row>
    <row r="197" spans="6:30" x14ac:dyDescent="0.25">
      <c r="F197" s="5">
        <f t="shared" si="41"/>
        <v>4.1419177447544835E-4</v>
      </c>
      <c r="G197" s="4">
        <f t="shared" si="42"/>
        <v>30512430.782789335</v>
      </c>
      <c r="H197" s="3">
        <f t="shared" si="43"/>
        <v>12637.997849482808</v>
      </c>
      <c r="I197">
        <f t="shared" si="44"/>
        <v>385616034615.38464</v>
      </c>
      <c r="J197" s="6"/>
      <c r="K197" s="6"/>
      <c r="L197" s="6"/>
      <c r="M197" s="6"/>
      <c r="N197" s="6"/>
      <c r="O197" s="6"/>
      <c r="P197" s="6"/>
      <c r="Q197" s="6"/>
      <c r="R197" s="6"/>
      <c r="S197" s="6"/>
      <c r="Y197" s="7"/>
      <c r="Z197" s="1"/>
      <c r="AB197" s="2"/>
      <c r="AC197" s="2"/>
      <c r="AD197" s="2"/>
    </row>
    <row r="198" spans="6:30" x14ac:dyDescent="0.25">
      <c r="F198" s="5">
        <f t="shared" si="41"/>
        <v>3.9423369373034944E-4</v>
      </c>
      <c r="G198" s="4">
        <f t="shared" si="42"/>
        <v>31275241.552359067</v>
      </c>
      <c r="H198" s="3">
        <f t="shared" si="43"/>
        <v>12329.753999495422</v>
      </c>
      <c r="I198">
        <f t="shared" si="44"/>
        <v>385616034615.38464</v>
      </c>
      <c r="J198" s="6"/>
      <c r="K198" s="6"/>
      <c r="L198" s="6"/>
      <c r="M198" s="6"/>
      <c r="N198" s="6"/>
      <c r="O198" s="6"/>
      <c r="P198" s="6"/>
      <c r="Q198" s="6"/>
      <c r="R198" s="6"/>
      <c r="S198" s="6"/>
      <c r="Y198" s="7"/>
      <c r="Z198" s="1"/>
      <c r="AB198" s="2"/>
      <c r="AC198" s="2"/>
      <c r="AD198" s="2"/>
    </row>
    <row r="199" spans="6:30" x14ac:dyDescent="0.25">
      <c r="F199" s="5">
        <f t="shared" si="41"/>
        <v>3.752373051567871E-4</v>
      </c>
      <c r="G199" s="4">
        <f t="shared" si="42"/>
        <v>32057122.591168042</v>
      </c>
      <c r="H199" s="3">
        <f t="shared" si="43"/>
        <v>12029.028292190656</v>
      </c>
      <c r="I199">
        <f t="shared" si="44"/>
        <v>385616034615.38464</v>
      </c>
      <c r="J199" s="6"/>
      <c r="K199" s="6"/>
      <c r="L199" s="6"/>
      <c r="M199" s="6"/>
      <c r="N199" s="6"/>
      <c r="O199" s="6"/>
      <c r="P199" s="6"/>
      <c r="Q199" s="6"/>
      <c r="R199" s="6"/>
      <c r="S199" s="6"/>
      <c r="Y199" s="7"/>
      <c r="Z199" s="1"/>
      <c r="AB199" s="2"/>
      <c r="AC199" s="2"/>
      <c r="AD199" s="2"/>
    </row>
    <row r="200" spans="6:30" x14ac:dyDescent="0.25">
      <c r="F200" s="5">
        <f t="shared" si="41"/>
        <v>3.5715626903679921E-4</v>
      </c>
      <c r="G200" s="4">
        <f t="shared" si="42"/>
        <v>32858550.655947242</v>
      </c>
      <c r="H200" s="3">
        <f t="shared" si="43"/>
        <v>11735.637358234788</v>
      </c>
      <c r="I200">
        <f t="shared" si="44"/>
        <v>385616034615.38464</v>
      </c>
      <c r="J200" s="6"/>
      <c r="K200" s="6"/>
      <c r="L200" s="6"/>
      <c r="M200" s="6"/>
      <c r="N200" s="6"/>
      <c r="O200" s="6"/>
      <c r="P200" s="6"/>
      <c r="Q200" s="6"/>
      <c r="R200" s="6"/>
      <c r="S200" s="6"/>
      <c r="Y200" s="7"/>
      <c r="Z200" s="1"/>
      <c r="AB200" s="2"/>
      <c r="AC200" s="2"/>
      <c r="AD200" s="2"/>
    </row>
    <row r="201" spans="6:30" x14ac:dyDescent="0.25">
      <c r="F201" s="5">
        <f t="shared" ref="F201:F264" si="45">H201/G201</f>
        <v>3.3994647855971371E-4</v>
      </c>
      <c r="G201" s="4">
        <f t="shared" si="42"/>
        <v>33680014.422345921</v>
      </c>
      <c r="H201" s="3">
        <f t="shared" si="43"/>
        <v>11449.402300716867</v>
      </c>
      <c r="I201">
        <f t="shared" si="44"/>
        <v>385616034615.38464</v>
      </c>
      <c r="J201" s="6"/>
      <c r="K201" s="6"/>
      <c r="L201" s="6"/>
      <c r="M201" s="6"/>
      <c r="N201" s="6"/>
      <c r="O201" s="6"/>
      <c r="P201" s="6"/>
      <c r="Q201" s="6"/>
      <c r="R201" s="6"/>
      <c r="S201" s="6"/>
      <c r="Y201" s="7"/>
      <c r="Z201" s="1"/>
      <c r="AB201" s="2"/>
      <c r="AC201" s="2"/>
      <c r="AD201" s="2"/>
    </row>
    <row r="202" spans="6:30" x14ac:dyDescent="0.25">
      <c r="F202" s="5">
        <f t="shared" si="45"/>
        <v>3.2356595222816307E-4</v>
      </c>
      <c r="G202" s="4">
        <f t="shared" si="42"/>
        <v>34522014.782904565</v>
      </c>
      <c r="H202" s="3">
        <f t="shared" si="43"/>
        <v>11170.148586065237</v>
      </c>
      <c r="I202">
        <f t="shared" si="44"/>
        <v>385616034615.38464</v>
      </c>
      <c r="J202" s="6"/>
      <c r="K202" s="6"/>
      <c r="L202" s="6"/>
      <c r="M202" s="6"/>
      <c r="N202" s="6"/>
      <c r="O202" s="6"/>
      <c r="P202" s="6"/>
      <c r="Q202" s="6"/>
      <c r="R202" s="6"/>
      <c r="S202" s="6"/>
      <c r="Y202" s="7"/>
      <c r="Z202" s="1"/>
      <c r="AB202" s="2"/>
      <c r="AC202" s="2"/>
      <c r="AD202" s="2"/>
    </row>
    <row r="203" spans="6:30" x14ac:dyDescent="0.25">
      <c r="F203" s="5">
        <f t="shared" si="45"/>
        <v>3.0797473144857882E-4</v>
      </c>
      <c r="G203" s="4">
        <f t="shared" si="42"/>
        <v>35385065.152477175</v>
      </c>
      <c r="H203" s="3">
        <f t="shared" si="43"/>
        <v>10897.705937624623</v>
      </c>
      <c r="I203">
        <f t="shared" si="44"/>
        <v>385616034615.38464</v>
      </c>
      <c r="J203" s="6"/>
      <c r="K203" s="6"/>
      <c r="L203" s="6"/>
      <c r="M203" s="6"/>
      <c r="N203" s="6"/>
      <c r="O203" s="6"/>
      <c r="P203" s="6"/>
      <c r="Q203" s="6"/>
      <c r="R203" s="6"/>
      <c r="S203" s="6"/>
      <c r="Y203" s="7"/>
      <c r="Z203" s="1"/>
      <c r="AB203" s="2"/>
      <c r="AC203" s="2"/>
      <c r="AD203" s="2"/>
    </row>
    <row r="204" spans="6:30" x14ac:dyDescent="0.25">
      <c r="F204" s="5">
        <f t="shared" si="45"/>
        <v>2.9313478305635111E-4</v>
      </c>
      <c r="G204" s="4">
        <f t="shared" si="42"/>
        <v>36269691.781289101</v>
      </c>
      <c r="H204" s="3">
        <f t="shared" si="43"/>
        <v>10631.908231828902</v>
      </c>
      <c r="I204">
        <f t="shared" si="44"/>
        <v>385616034615.38464</v>
      </c>
      <c r="J204" s="6"/>
      <c r="K204" s="6"/>
      <c r="L204" s="6"/>
      <c r="M204" s="6"/>
      <c r="N204" s="6"/>
      <c r="O204" s="6"/>
      <c r="P204" s="6"/>
      <c r="Q204" s="6"/>
      <c r="R204" s="6"/>
      <c r="S204" s="6"/>
      <c r="Y204" s="7"/>
      <c r="Z204" s="1"/>
      <c r="AB204" s="2"/>
      <c r="AC204" s="2"/>
      <c r="AD204" s="2"/>
    </row>
    <row r="205" spans="6:30" x14ac:dyDescent="0.25">
      <c r="F205" s="5">
        <f t="shared" si="45"/>
        <v>2.7900990653787139E-4</v>
      </c>
      <c r="G205" s="4">
        <f t="shared" si="42"/>
        <v>37176434.075821325</v>
      </c>
      <c r="H205" s="3">
        <f t="shared" si="43"/>
        <v>10372.593396906246</v>
      </c>
      <c r="I205">
        <f t="shared" si="44"/>
        <v>385616034615.38464</v>
      </c>
      <c r="J205" s="6"/>
      <c r="K205" s="6"/>
      <c r="L205" s="6"/>
      <c r="M205" s="6"/>
      <c r="N205" s="6"/>
      <c r="O205" s="6"/>
      <c r="P205" s="6"/>
      <c r="Q205" s="6"/>
      <c r="R205" s="6"/>
      <c r="S205" s="6"/>
      <c r="Y205" s="7"/>
      <c r="Z205" s="1"/>
      <c r="AB205" s="2"/>
      <c r="AC205" s="2"/>
      <c r="AD205" s="2"/>
    </row>
    <row r="206" spans="6:30" x14ac:dyDescent="0.25">
      <c r="F206" s="5">
        <f t="shared" si="45"/>
        <v>2.6556564572313755E-4</v>
      </c>
      <c r="G206" s="4">
        <f t="shared" si="42"/>
        <v>38105844.927716859</v>
      </c>
      <c r="H206" s="3">
        <f t="shared" si="43"/>
        <v>10119.603314054873</v>
      </c>
      <c r="I206">
        <f t="shared" si="44"/>
        <v>385616034615.38464</v>
      </c>
      <c r="J206" s="6"/>
      <c r="K206" s="6"/>
      <c r="L206" s="6"/>
      <c r="M206" s="6"/>
      <c r="N206" s="6"/>
      <c r="O206" s="6"/>
      <c r="P206" s="6"/>
      <c r="Q206" s="6"/>
      <c r="R206" s="6"/>
      <c r="S206" s="6"/>
      <c r="Y206" s="7"/>
      <c r="Z206" s="1"/>
      <c r="AB206" s="2"/>
      <c r="AC206" s="2"/>
      <c r="AD206" s="2"/>
    </row>
    <row r="207" spans="6:30" x14ac:dyDescent="0.25">
      <c r="F207" s="5">
        <f t="shared" si="45"/>
        <v>2.5276920473350393E-4</v>
      </c>
      <c r="G207" s="4">
        <f t="shared" si="42"/>
        <v>39058491.05090978</v>
      </c>
      <c r="H207" s="3">
        <f t="shared" si="43"/>
        <v>9872.7837210291455</v>
      </c>
      <c r="I207">
        <f t="shared" si="44"/>
        <v>385616034615.38464</v>
      </c>
      <c r="J207" s="6"/>
      <c r="K207" s="6"/>
      <c r="L207" s="6"/>
      <c r="M207" s="6"/>
      <c r="N207" s="6"/>
      <c r="O207" s="6"/>
      <c r="P207" s="6"/>
      <c r="Q207" s="6"/>
      <c r="R207" s="6"/>
      <c r="S207" s="6"/>
      <c r="Y207" s="7"/>
      <c r="Z207" s="1"/>
      <c r="AB207" s="2"/>
      <c r="AC207" s="2"/>
      <c r="AD207" s="2"/>
    </row>
    <row r="208" spans="6:30" x14ac:dyDescent="0.25">
      <c r="F208" s="5">
        <f t="shared" si="45"/>
        <v>2.4058936797953973E-4</v>
      </c>
      <c r="G208" s="4">
        <f t="shared" si="42"/>
        <v>40034953.327182524</v>
      </c>
      <c r="H208" s="3">
        <f t="shared" si="43"/>
        <v>9631.9841180772146</v>
      </c>
      <c r="I208">
        <f t="shared" si="44"/>
        <v>385616034615.38464</v>
      </c>
      <c r="J208" s="6"/>
      <c r="K208" s="6"/>
      <c r="L208" s="6"/>
      <c r="M208" s="6"/>
      <c r="N208" s="6"/>
      <c r="O208" s="6"/>
      <c r="P208" s="6"/>
      <c r="Q208" s="6"/>
      <c r="R208" s="6"/>
      <c r="S208" s="6"/>
      <c r="Y208" s="7"/>
      <c r="Z208" s="1"/>
      <c r="AB208" s="2"/>
      <c r="AC208" s="2"/>
      <c r="AD208" s="2"/>
    </row>
    <row r="209" spans="6:30" x14ac:dyDescent="0.25">
      <c r="F209" s="5">
        <f t="shared" si="45"/>
        <v>2.2899642401383923E-4</v>
      </c>
      <c r="G209" s="4">
        <f t="shared" si="42"/>
        <v>41035827.16036208</v>
      </c>
      <c r="H209" s="3">
        <f t="shared" si="43"/>
        <v>9397.0576761728953</v>
      </c>
      <c r="I209">
        <f t="shared" si="44"/>
        <v>385616034615.38464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Y209" s="7"/>
      <c r="Z209" s="1"/>
      <c r="AB209" s="2"/>
      <c r="AC209" s="2"/>
      <c r="AD209" s="2"/>
    </row>
    <row r="210" spans="6:30" x14ac:dyDescent="0.25">
      <c r="F210" s="5">
        <f t="shared" si="45"/>
        <v>2.1796209305302962E-4</v>
      </c>
      <c r="G210" s="4">
        <f t="shared" si="42"/>
        <v>42061722.83937113</v>
      </c>
      <c r="H210" s="3">
        <f t="shared" si="43"/>
        <v>9167.8611474857516</v>
      </c>
      <c r="I210">
        <f t="shared" si="44"/>
        <v>385616034615.38464</v>
      </c>
      <c r="J210" s="6"/>
      <c r="K210" s="6"/>
      <c r="L210" s="6"/>
      <c r="M210" s="6"/>
      <c r="N210" s="6"/>
      <c r="O210" s="6"/>
      <c r="P210" s="6"/>
      <c r="Q210" s="6"/>
      <c r="R210" s="6"/>
      <c r="S210" s="6"/>
      <c r="Y210" s="7"/>
      <c r="Z210" s="1"/>
      <c r="AB210" s="2"/>
      <c r="AC210" s="2"/>
      <c r="AD210" s="2"/>
    </row>
    <row r="211" spans="6:30" x14ac:dyDescent="0.25">
      <c r="F211" s="5">
        <f t="shared" si="45"/>
        <v>2.0745945799217574E-4</v>
      </c>
      <c r="G211" s="4">
        <f t="shared" si="42"/>
        <v>43113265.910355404</v>
      </c>
      <c r="H211" s="3">
        <f t="shared" si="43"/>
        <v>8944.2547780348796</v>
      </c>
      <c r="I211">
        <f t="shared" si="44"/>
        <v>385616034615.38464</v>
      </c>
      <c r="J211" s="6"/>
      <c r="K211" s="6"/>
      <c r="L211" s="6"/>
      <c r="M211" s="6"/>
      <c r="N211" s="6"/>
      <c r="O211" s="6"/>
      <c r="P211" s="6"/>
      <c r="Q211" s="6"/>
      <c r="R211" s="6"/>
      <c r="S211" s="6"/>
      <c r="Y211" s="7"/>
      <c r="Z211" s="1"/>
      <c r="AB211" s="2"/>
      <c r="AC211" s="2"/>
      <c r="AD211" s="2"/>
    </row>
    <row r="212" spans="6:30" x14ac:dyDescent="0.25">
      <c r="F212" s="5">
        <f t="shared" si="45"/>
        <v>1.9746289874329645E-4</v>
      </c>
      <c r="G212" s="4">
        <f t="shared" si="42"/>
        <v>44191097.558114283</v>
      </c>
      <c r="H212" s="3">
        <f t="shared" si="43"/>
        <v>8726.102222473055</v>
      </c>
      <c r="I212">
        <f t="shared" si="44"/>
        <v>385616034615.38464</v>
      </c>
      <c r="J212" s="6"/>
      <c r="K212" s="6"/>
      <c r="L212" s="6"/>
      <c r="M212" s="6"/>
      <c r="N212" s="6"/>
      <c r="O212" s="6"/>
      <c r="P212" s="6"/>
      <c r="Q212" s="6"/>
      <c r="R212" s="6"/>
      <c r="S212" s="6"/>
      <c r="Y212" s="7"/>
      <c r="Z212" s="1"/>
      <c r="AB212" s="2"/>
      <c r="AC212" s="2"/>
      <c r="AD212" s="2"/>
    </row>
    <row r="213" spans="6:30" x14ac:dyDescent="0.25">
      <c r="F213" s="5">
        <f t="shared" si="45"/>
        <v>1.8794802973781937E-4</v>
      </c>
      <c r="G213" s="4">
        <f t="shared" si="42"/>
        <v>45295874.997067139</v>
      </c>
      <c r="H213" s="3">
        <f t="shared" si="43"/>
        <v>8513.270460949323</v>
      </c>
      <c r="I213">
        <f t="shared" si="44"/>
        <v>385616034615.38464</v>
      </c>
      <c r="J213" s="6"/>
      <c r="K213" s="6"/>
      <c r="L213" s="6"/>
      <c r="M213" s="6"/>
      <c r="N213" s="6"/>
      <c r="O213" s="6"/>
      <c r="P213" s="6"/>
      <c r="Q213" s="6"/>
      <c r="R213" s="6"/>
      <c r="S213" s="6"/>
      <c r="Y213" s="7"/>
      <c r="Z213" s="1"/>
      <c r="AB213" s="2"/>
      <c r="AC213" s="2"/>
      <c r="AD213" s="2"/>
    </row>
    <row r="214" spans="6:30" x14ac:dyDescent="0.25">
      <c r="F214" s="5">
        <f t="shared" si="45"/>
        <v>1.7889164044051817E-4</v>
      </c>
      <c r="G214" s="4">
        <f t="shared" si="42"/>
        <v>46428271.87199381</v>
      </c>
      <c r="H214" s="3">
        <f t="shared" si="43"/>
        <v>8305.6297179993398</v>
      </c>
      <c r="I214">
        <f t="shared" si="44"/>
        <v>385616034615.38464</v>
      </c>
      <c r="J214" s="6"/>
      <c r="K214" s="6"/>
      <c r="L214" s="6"/>
      <c r="M214" s="6"/>
      <c r="N214" s="6"/>
      <c r="O214" s="6"/>
      <c r="P214" s="6"/>
      <c r="Q214" s="6"/>
      <c r="R214" s="6"/>
      <c r="S214" s="6"/>
      <c r="Y214" s="7"/>
      <c r="Z214" s="1"/>
      <c r="AB214" s="2"/>
      <c r="AC214" s="2"/>
      <c r="AD214" s="2"/>
    </row>
    <row r="215" spans="6:30" x14ac:dyDescent="0.25">
      <c r="F215" s="5">
        <f t="shared" si="45"/>
        <v>1.7027163872982104E-4</v>
      </c>
      <c r="G215" s="4">
        <f t="shared" si="42"/>
        <v>47588978.668793648</v>
      </c>
      <c r="H215" s="3">
        <f t="shared" si="43"/>
        <v>8103.0533834139915</v>
      </c>
      <c r="I215">
        <f t="shared" si="44"/>
        <v>385616034615.38464</v>
      </c>
      <c r="J215" s="6"/>
      <c r="K215" s="6"/>
      <c r="L215" s="6"/>
      <c r="M215" s="6"/>
      <c r="N215" s="6"/>
      <c r="O215" s="6"/>
      <c r="P215" s="6"/>
      <c r="Q215" s="6"/>
      <c r="R215" s="6"/>
      <c r="S215" s="6"/>
      <c r="Y215" s="7"/>
      <c r="Z215" s="1"/>
      <c r="AB215" s="2"/>
      <c r="AC215" s="2"/>
      <c r="AD215" s="2"/>
    </row>
    <row r="216" spans="6:30" x14ac:dyDescent="0.25">
      <c r="F216" s="5">
        <f t="shared" si="45"/>
        <v>1.6206699700637342E-4</v>
      </c>
      <c r="G216" s="4">
        <f t="shared" si="42"/>
        <v>48778703.135513484</v>
      </c>
      <c r="H216" s="3">
        <f t="shared" si="43"/>
        <v>7905.4179350380409</v>
      </c>
      <c r="I216">
        <f t="shared" si="44"/>
        <v>385616034615.38464</v>
      </c>
      <c r="J216" s="6"/>
      <c r="K216" s="6"/>
      <c r="L216" s="6"/>
      <c r="M216" s="6"/>
      <c r="N216" s="6"/>
      <c r="O216" s="6"/>
      <c r="P216" s="6"/>
      <c r="Q216" s="6"/>
      <c r="R216" s="6"/>
      <c r="S216" s="6"/>
      <c r="Y216" s="7"/>
      <c r="Z216" s="1"/>
      <c r="AB216" s="2"/>
      <c r="AC216" s="2"/>
      <c r="AD216" s="2"/>
    </row>
    <row r="217" spans="6:30" x14ac:dyDescent="0.25">
      <c r="F217" s="5">
        <f t="shared" si="45"/>
        <v>1.5425770089839231E-4</v>
      </c>
      <c r="G217" s="4">
        <f t="shared" si="42"/>
        <v>49998170.713901319</v>
      </c>
      <c r="H217" s="3">
        <f t="shared" si="43"/>
        <v>7712.6028634517479</v>
      </c>
      <c r="I217">
        <f t="shared" si="44"/>
        <v>385616034615.38464</v>
      </c>
      <c r="J217" s="6"/>
      <c r="K217" s="6"/>
      <c r="L217" s="6"/>
      <c r="M217" s="6"/>
      <c r="N217" s="6"/>
      <c r="O217" s="6"/>
      <c r="P217" s="6"/>
      <c r="Q217" s="6"/>
      <c r="R217" s="6"/>
      <c r="S217" s="6"/>
      <c r="Y217" s="7"/>
      <c r="Z217" s="1"/>
      <c r="AB217" s="2"/>
      <c r="AC217" s="2"/>
      <c r="AD217" s="2"/>
    </row>
    <row r="218" spans="6:30" x14ac:dyDescent="0.25">
      <c r="F218" s="5">
        <f t="shared" si="45"/>
        <v>1.4682470043868396E-4</v>
      </c>
      <c r="G218" s="4">
        <f t="shared" si="42"/>
        <v>51248124.981748849</v>
      </c>
      <c r="H218" s="3">
        <f t="shared" si="43"/>
        <v>7524.4905984895104</v>
      </c>
      <c r="I218">
        <f t="shared" si="44"/>
        <v>385616034615.38464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Y218" s="7"/>
      <c r="Z218" s="1"/>
      <c r="AB218" s="2"/>
      <c r="AC218" s="2"/>
      <c r="AD218" s="2"/>
    </row>
    <row r="219" spans="6:30" x14ac:dyDescent="0.25">
      <c r="F219" s="5">
        <f t="shared" si="45"/>
        <v>1.3974986359422626E-4</v>
      </c>
      <c r="G219" s="4">
        <f t="shared" si="42"/>
        <v>52529328.106292568</v>
      </c>
      <c r="H219" s="3">
        <f t="shared" si="43"/>
        <v>7340.9664375507427</v>
      </c>
      <c r="I219">
        <f t="shared" si="44"/>
        <v>385616034615.38464</v>
      </c>
      <c r="J219" s="6"/>
      <c r="K219" s="6"/>
      <c r="L219" s="6"/>
      <c r="M219" s="6"/>
      <c r="N219" s="6"/>
      <c r="O219" s="6"/>
      <c r="P219" s="6"/>
      <c r="Q219" s="6"/>
      <c r="R219" s="6"/>
      <c r="S219" s="6"/>
      <c r="Y219" s="7"/>
      <c r="Z219" s="1"/>
      <c r="AB219" s="2"/>
      <c r="AC219" s="2"/>
      <c r="AD219" s="2"/>
    </row>
    <row r="220" spans="6:30" x14ac:dyDescent="0.25">
      <c r="F220" s="5">
        <f t="shared" si="45"/>
        <v>1.3301593203495659E-4</v>
      </c>
      <c r="G220" s="4">
        <f t="shared" si="42"/>
        <v>53842561.30894988</v>
      </c>
      <c r="H220" s="3">
        <f t="shared" si="43"/>
        <v>7161.9184756592613</v>
      </c>
      <c r="I220">
        <f t="shared" si="44"/>
        <v>385616034615.38464</v>
      </c>
      <c r="J220" s="6"/>
      <c r="K220" s="6"/>
      <c r="L220" s="6"/>
      <c r="M220" s="6"/>
      <c r="N220" s="6"/>
      <c r="O220" s="6"/>
      <c r="P220" s="6"/>
      <c r="Q220" s="6"/>
      <c r="R220" s="6"/>
      <c r="S220" s="6"/>
      <c r="Y220" s="7"/>
      <c r="Z220" s="1"/>
      <c r="AB220" s="2"/>
      <c r="AC220" s="2"/>
      <c r="AD220" s="2"/>
    </row>
    <row r="221" spans="6:30" x14ac:dyDescent="0.25">
      <c r="F221" s="5">
        <f t="shared" si="45"/>
        <v>1.2660647903386713E-4</v>
      </c>
      <c r="G221" s="4">
        <f t="shared" si="42"/>
        <v>55188625.34167362</v>
      </c>
      <c r="H221" s="3">
        <f t="shared" si="43"/>
        <v>6987.2375372285487</v>
      </c>
      <c r="I221">
        <f t="shared" si="44"/>
        <v>385616034615.38464</v>
      </c>
      <c r="J221" s="6"/>
      <c r="K221" s="6"/>
      <c r="L221" s="6"/>
      <c r="M221" s="6"/>
      <c r="N221" s="6"/>
      <c r="O221" s="6"/>
      <c r="P221" s="6"/>
      <c r="Q221" s="6"/>
      <c r="R221" s="6"/>
      <c r="S221" s="6"/>
      <c r="Y221" s="7"/>
      <c r="Z221" s="1"/>
      <c r="AB221" s="2"/>
      <c r="AC221" s="2"/>
      <c r="AD221" s="2"/>
    </row>
    <row r="222" spans="6:30" x14ac:dyDescent="0.25">
      <c r="F222" s="5">
        <f t="shared" si="45"/>
        <v>1.2050586939570934E-4</v>
      </c>
      <c r="G222" s="4">
        <f t="shared" si="42"/>
        <v>56568340.975215457</v>
      </c>
      <c r="H222" s="3">
        <f t="shared" si="43"/>
        <v>6816.8171094912668</v>
      </c>
      <c r="I222">
        <f t="shared" si="44"/>
        <v>385616034615.38464</v>
      </c>
      <c r="J222" s="6"/>
      <c r="K222" s="6"/>
      <c r="L222" s="6"/>
      <c r="M222" s="6"/>
      <c r="N222" s="6"/>
      <c r="O222" s="6"/>
      <c r="P222" s="6"/>
      <c r="Q222" s="6"/>
      <c r="R222" s="6"/>
      <c r="S222" s="6"/>
      <c r="Y222" s="7"/>
      <c r="Z222" s="1"/>
      <c r="AB222" s="2"/>
      <c r="AC222" s="2"/>
      <c r="AD222" s="2"/>
    </row>
    <row r="223" spans="6:30" x14ac:dyDescent="0.25">
      <c r="F223" s="5">
        <f t="shared" si="45"/>
        <v>1.1469922131655861E-4</v>
      </c>
      <c r="G223" s="4">
        <f t="shared" si="42"/>
        <v>57982549.499595836</v>
      </c>
      <c r="H223" s="3">
        <f t="shared" si="43"/>
        <v>6650.5532775524571</v>
      </c>
      <c r="I223">
        <f t="shared" si="44"/>
        <v>385616034615.38464</v>
      </c>
      <c r="J223" s="6"/>
      <c r="K223" s="6"/>
      <c r="L223" s="6"/>
      <c r="M223" s="6"/>
      <c r="N223" s="6"/>
      <c r="O223" s="6"/>
      <c r="P223" s="6"/>
      <c r="Q223" s="6"/>
      <c r="R223" s="6"/>
      <c r="S223" s="6"/>
      <c r="Y223" s="7"/>
      <c r="Z223" s="1"/>
      <c r="AB223" s="2"/>
      <c r="AC223" s="2"/>
      <c r="AD223" s="2"/>
    </row>
    <row r="224" spans="6:30" x14ac:dyDescent="0.25">
      <c r="F224" s="5">
        <f t="shared" si="45"/>
        <v>1.0917237008119796E-4</v>
      </c>
      <c r="G224" s="4">
        <f t="shared" si="42"/>
        <v>59432113.23708573</v>
      </c>
      <c r="H224" s="3">
        <f t="shared" si="43"/>
        <v>6488.3446610267874</v>
      </c>
      <c r="I224">
        <f t="shared" si="44"/>
        <v>385616034615.38464</v>
      </c>
      <c r="J224" s="6"/>
      <c r="K224" s="6"/>
      <c r="L224" s="6"/>
      <c r="M224" s="6"/>
      <c r="N224" s="6"/>
      <c r="O224" s="6"/>
      <c r="P224" s="6"/>
      <c r="Q224" s="6"/>
      <c r="R224" s="6"/>
      <c r="S224" s="6"/>
      <c r="Y224" s="7"/>
      <c r="Z224" s="1"/>
      <c r="AB224" s="2"/>
      <c r="AC224" s="2"/>
      <c r="AD224" s="2"/>
    </row>
    <row r="225" spans="6:30" x14ac:dyDescent="0.25">
      <c r="F225" s="5">
        <f t="shared" si="45"/>
        <v>1.0391183350976606E-4</v>
      </c>
      <c r="G225" s="4">
        <f t="shared" si="42"/>
        <v>60917916.068012871</v>
      </c>
      <c r="H225" s="3">
        <f t="shared" si="43"/>
        <v>6330.0923522212561</v>
      </c>
      <c r="I225">
        <f t="shared" si="44"/>
        <v>385616034615.38464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Y225" s="7"/>
      <c r="Z225" s="1"/>
      <c r="AB225" s="2"/>
      <c r="AC225" s="2"/>
      <c r="AD225" s="2"/>
    </row>
    <row r="226" spans="6:30" x14ac:dyDescent="0.25">
      <c r="F226" s="5">
        <f t="shared" si="45"/>
        <v>9.8904779069378779E-5</v>
      </c>
      <c r="G226" s="4">
        <f t="shared" si="42"/>
        <v>62440863.969713189</v>
      </c>
      <c r="H226" s="3">
        <f t="shared" si="43"/>
        <v>6175.6998558256164</v>
      </c>
      <c r="I226">
        <f t="shared" si="44"/>
        <v>385616034615.38464</v>
      </c>
      <c r="J226" s="6"/>
      <c r="K226" s="6"/>
      <c r="L226" s="6"/>
      <c r="M226" s="6"/>
      <c r="N226" s="6"/>
      <c r="O226" s="6"/>
      <c r="P226" s="6"/>
      <c r="Q226" s="6"/>
      <c r="R226" s="6"/>
      <c r="S226" s="6"/>
      <c r="Y226" s="7"/>
      <c r="Z226" s="1"/>
      <c r="AB226" s="2"/>
      <c r="AC226" s="2"/>
      <c r="AD226" s="2"/>
    </row>
    <row r="227" spans="6:30" x14ac:dyDescent="0.25">
      <c r="F227" s="5">
        <f t="shared" si="45"/>
        <v>9.4138992570497364E-5</v>
      </c>
      <c r="G227" s="4">
        <f t="shared" si="42"/>
        <v>64001885.56895601</v>
      </c>
      <c r="H227" s="3">
        <f t="shared" si="43"/>
        <v>6025.0730300737723</v>
      </c>
      <c r="I227">
        <f t="shared" si="44"/>
        <v>385616034615.38464</v>
      </c>
      <c r="J227" s="6"/>
      <c r="K227" s="6"/>
      <c r="L227" s="6"/>
      <c r="M227" s="6"/>
      <c r="N227" s="6"/>
      <c r="O227" s="6"/>
      <c r="P227" s="6"/>
      <c r="Q227" s="6"/>
      <c r="R227" s="6"/>
      <c r="S227" s="6"/>
      <c r="Y227" s="7"/>
      <c r="Z227" s="1"/>
      <c r="AB227" s="2"/>
      <c r="AC227" s="2"/>
      <c r="AD227" s="2"/>
    </row>
    <row r="228" spans="6:30" x14ac:dyDescent="0.25">
      <c r="F228" s="5">
        <f t="shared" si="45"/>
        <v>8.9602848371681025E-5</v>
      </c>
      <c r="G228" s="4">
        <f t="shared" si="42"/>
        <v>65601932.708179906</v>
      </c>
      <c r="H228" s="3">
        <f t="shared" si="43"/>
        <v>5878.1200293402662</v>
      </c>
      <c r="I228">
        <f t="shared" si="44"/>
        <v>385616034615.38464</v>
      </c>
      <c r="J228" s="6"/>
      <c r="K228" s="6"/>
      <c r="L228" s="6"/>
      <c r="M228" s="6"/>
      <c r="N228" s="6"/>
      <c r="O228" s="6"/>
      <c r="P228" s="6"/>
      <c r="Q228" s="6"/>
      <c r="R228" s="6"/>
      <c r="S228" s="6"/>
      <c r="Y228" s="7"/>
      <c r="Z228" s="1"/>
      <c r="AB228" s="2"/>
      <c r="AC228" s="2"/>
      <c r="AD228" s="2"/>
    </row>
    <row r="229" spans="6:30" x14ac:dyDescent="0.25">
      <c r="F229" s="5">
        <f t="shared" si="45"/>
        <v>8.5285281020041419E-5</v>
      </c>
      <c r="G229" s="4">
        <f t="shared" si="42"/>
        <v>67241981.025884405</v>
      </c>
      <c r="H229" s="3">
        <f t="shared" si="43"/>
        <v>5734.7512481368449</v>
      </c>
      <c r="I229">
        <f t="shared" si="44"/>
        <v>385616034615.38464</v>
      </c>
      <c r="J229" s="6"/>
      <c r="K229" s="6"/>
      <c r="L229" s="6"/>
      <c r="M229" s="6"/>
      <c r="N229" s="6"/>
      <c r="O229" s="6"/>
      <c r="P229" s="6"/>
      <c r="Q229" s="6"/>
      <c r="R229" s="6"/>
      <c r="S229" s="6"/>
      <c r="Y229" s="7"/>
      <c r="Z229" s="1"/>
      <c r="AB229" s="2"/>
      <c r="AC229" s="2"/>
      <c r="AD229" s="2"/>
    </row>
    <row r="230" spans="6:30" x14ac:dyDescent="0.25">
      <c r="F230" s="5">
        <f t="shared" si="45"/>
        <v>8.1175758258219107E-5</v>
      </c>
      <c r="G230" s="4">
        <f t="shared" si="42"/>
        <v>68923030.551531509</v>
      </c>
      <c r="H230" s="3">
        <f t="shared" si="43"/>
        <v>5594.8792664749717</v>
      </c>
      <c r="I230">
        <f t="shared" si="44"/>
        <v>385616034615.38464</v>
      </c>
      <c r="J230" s="6"/>
      <c r="K230" s="6"/>
      <c r="L230" s="6"/>
      <c r="M230" s="6"/>
      <c r="N230" s="6"/>
      <c r="O230" s="6"/>
      <c r="P230" s="6"/>
      <c r="Q230" s="6"/>
      <c r="R230" s="6"/>
      <c r="S230" s="6"/>
      <c r="Y230" s="7"/>
      <c r="Z230" s="1"/>
      <c r="AB230" s="2"/>
      <c r="AC230" s="2"/>
      <c r="AD230" s="2"/>
    </row>
    <row r="231" spans="6:30" x14ac:dyDescent="0.25">
      <c r="F231" s="5">
        <f t="shared" si="45"/>
        <v>7.726425533203485E-5</v>
      </c>
      <c r="G231" s="4">
        <f t="shared" si="42"/>
        <v>70646106.315319791</v>
      </c>
      <c r="H231" s="3">
        <f t="shared" si="43"/>
        <v>5458.4187965609481</v>
      </c>
      <c r="I231">
        <f t="shared" si="44"/>
        <v>385616034615.38464</v>
      </c>
      <c r="J231" s="6"/>
      <c r="K231" s="6"/>
      <c r="L231" s="6"/>
      <c r="M231" s="6"/>
      <c r="N231" s="6"/>
      <c r="O231" s="6"/>
      <c r="P231" s="6"/>
      <c r="Q231" s="6"/>
      <c r="R231" s="6"/>
      <c r="S231" s="6"/>
      <c r="Y231" s="7"/>
      <c r="Z231" s="1"/>
      <c r="AB231" s="2"/>
      <c r="AC231" s="2"/>
      <c r="AD231" s="2"/>
    </row>
    <row r="232" spans="6:30" x14ac:dyDescent="0.25">
      <c r="F232" s="5">
        <f t="shared" si="45"/>
        <v>7.3541230536142632E-5</v>
      </c>
      <c r="G232" s="4">
        <f t="shared" si="42"/>
        <v>72412258.97320278</v>
      </c>
      <c r="H232" s="3">
        <f t="shared" si="43"/>
        <v>5325.286630791169</v>
      </c>
      <c r="I232">
        <f t="shared" si="44"/>
        <v>385616034615.38464</v>
      </c>
      <c r="J232" s="6"/>
      <c r="K232" s="6"/>
      <c r="L232" s="6"/>
      <c r="M232" s="6"/>
      <c r="N232" s="6"/>
      <c r="O232" s="6"/>
      <c r="P232" s="6"/>
      <c r="Q232" s="6"/>
      <c r="R232" s="6"/>
      <c r="S232" s="6"/>
      <c r="Y232" s="7"/>
      <c r="Z232" s="1"/>
      <c r="AB232" s="2"/>
      <c r="AC232" s="2"/>
      <c r="AD232" s="2"/>
    </row>
    <row r="233" spans="6:30" x14ac:dyDescent="0.25">
      <c r="F233" s="5">
        <f t="shared" si="45"/>
        <v>6.9997601938029885E-5</v>
      </c>
      <c r="G233" s="4">
        <f t="shared" si="42"/>
        <v>74222565.447532848</v>
      </c>
      <c r="H233" s="3">
        <f t="shared" si="43"/>
        <v>5195.401591015775</v>
      </c>
      <c r="I233">
        <f t="shared" si="44"/>
        <v>385616034615.38464</v>
      </c>
      <c r="J233" s="6"/>
      <c r="K233" s="6"/>
      <c r="L233" s="6"/>
      <c r="M233" s="6"/>
      <c r="N233" s="6"/>
      <c r="O233" s="6"/>
      <c r="P233" s="6"/>
      <c r="Q233" s="6"/>
      <c r="R233" s="6"/>
      <c r="S233" s="6"/>
      <c r="Y233" s="7"/>
      <c r="Z233" s="1"/>
      <c r="AB233" s="2"/>
      <c r="AC233" s="2"/>
      <c r="AD233" s="2"/>
    </row>
    <row r="234" spans="6:30" x14ac:dyDescent="0.25">
      <c r="F234" s="5">
        <f t="shared" si="45"/>
        <v>6.662472522358586E-5</v>
      </c>
      <c r="G234" s="4">
        <f t="shared" si="42"/>
        <v>76078129.583721161</v>
      </c>
      <c r="H234" s="3">
        <f t="shared" si="43"/>
        <v>5068.6844790397809</v>
      </c>
      <c r="I234">
        <f t="shared" si="44"/>
        <v>385616034615.38464</v>
      </c>
      <c r="J234" s="6"/>
      <c r="K234" s="6"/>
      <c r="L234" s="6"/>
      <c r="M234" s="6"/>
      <c r="N234" s="6"/>
      <c r="O234" s="6"/>
      <c r="P234" s="6"/>
      <c r="Q234" s="6"/>
      <c r="R234" s="6"/>
      <c r="S234" s="6"/>
      <c r="Y234" s="7"/>
      <c r="Z234" s="1"/>
      <c r="AB234" s="2"/>
      <c r="AC234" s="2"/>
      <c r="AD234" s="2"/>
    </row>
    <row r="235" spans="6:30" x14ac:dyDescent="0.25">
      <c r="F235" s="5">
        <f t="shared" si="45"/>
        <v>6.341437261019476E-5</v>
      </c>
      <c r="G235" s="4">
        <f t="shared" si="42"/>
        <v>77980082.82331419</v>
      </c>
      <c r="H235" s="3">
        <f t="shared" si="43"/>
        <v>4945.0580283314939</v>
      </c>
      <c r="I235">
        <f t="shared" si="44"/>
        <v>385616034615.38464</v>
      </c>
      <c r="J235" s="6"/>
      <c r="K235" s="6"/>
      <c r="L235" s="6"/>
      <c r="M235" s="6"/>
      <c r="N235" s="6"/>
      <c r="O235" s="6"/>
      <c r="P235" s="6"/>
      <c r="Q235" s="6"/>
      <c r="R235" s="6"/>
      <c r="S235" s="6"/>
      <c r="Y235" s="7"/>
      <c r="Z235" s="1"/>
      <c r="AB235" s="2"/>
      <c r="AC235" s="2"/>
      <c r="AD235" s="2"/>
    </row>
    <row r="236" spans="6:30" x14ac:dyDescent="0.25">
      <c r="F236" s="5">
        <f t="shared" si="45"/>
        <v>6.0358712775914111E-5</v>
      </c>
      <c r="G236" s="4">
        <f t="shared" si="42"/>
        <v>79929584.893897042</v>
      </c>
      <c r="H236" s="3">
        <f t="shared" si="43"/>
        <v>4824.4468569087749</v>
      </c>
      <c r="I236">
        <f t="shared" si="44"/>
        <v>385616034615.38464</v>
      </c>
      <c r="J236" s="6"/>
      <c r="K236" s="6"/>
      <c r="L236" s="6"/>
      <c r="M236" s="6"/>
      <c r="N236" s="6"/>
      <c r="O236" s="6"/>
      <c r="P236" s="6"/>
      <c r="Q236" s="6"/>
      <c r="R236" s="6"/>
      <c r="S236" s="6"/>
      <c r="Y236" s="7"/>
      <c r="Z236" s="1"/>
      <c r="AB236" s="2"/>
      <c r="AC236" s="2"/>
      <c r="AD236" s="2"/>
    </row>
    <row r="237" spans="6:30" x14ac:dyDescent="0.25">
      <c r="F237" s="5">
        <f t="shared" si="45"/>
        <v>5.7450291755777869E-5</v>
      </c>
      <c r="G237" s="4">
        <f t="shared" si="42"/>
        <v>81927824.516244456</v>
      </c>
      <c r="H237" s="3">
        <f t="shared" si="43"/>
        <v>4706.7774213744151</v>
      </c>
      <c r="I237">
        <f t="shared" si="44"/>
        <v>385616034615.38464</v>
      </c>
      <c r="J237" s="6"/>
      <c r="K237" s="6"/>
      <c r="L237" s="6"/>
      <c r="M237" s="6"/>
      <c r="N237" s="6"/>
      <c r="O237" s="6"/>
      <c r="P237" s="6"/>
      <c r="Q237" s="6"/>
      <c r="R237" s="6"/>
      <c r="S237" s="6"/>
      <c r="Y237" s="7"/>
      <c r="Z237" s="1"/>
      <c r="AB237" s="2"/>
      <c r="AC237" s="2"/>
      <c r="AD237" s="2"/>
    </row>
    <row r="238" spans="6:30" x14ac:dyDescent="0.25">
      <c r="F238" s="5">
        <f t="shared" si="45"/>
        <v>5.468201475862261E-5</v>
      </c>
      <c r="G238" s="4">
        <f t="shared" si="42"/>
        <v>83976020.129150555</v>
      </c>
      <c r="H238" s="3">
        <f t="shared" si="43"/>
        <v>4591.9779720726001</v>
      </c>
      <c r="I238">
        <f t="shared" si="44"/>
        <v>385616034615.38464</v>
      </c>
      <c r="J238" s="6"/>
      <c r="K238" s="6"/>
      <c r="L238" s="6"/>
      <c r="M238" s="6"/>
      <c r="N238" s="6"/>
      <c r="O238" s="6"/>
      <c r="P238" s="6"/>
      <c r="Q238" s="6"/>
      <c r="R238" s="6"/>
      <c r="S238" s="6"/>
      <c r="Y238" s="7"/>
      <c r="Z238" s="1"/>
      <c r="AB238" s="2"/>
      <c r="AC238" s="2"/>
      <c r="AD238" s="2"/>
    </row>
    <row r="239" spans="6:30" x14ac:dyDescent="0.25">
      <c r="F239" s="5">
        <f t="shared" si="45"/>
        <v>5.2047128860081024E-5</v>
      </c>
      <c r="G239" s="4">
        <f t="shared" si="42"/>
        <v>86075420.632379308</v>
      </c>
      <c r="H239" s="3">
        <f t="shared" si="43"/>
        <v>4479.9785093391229</v>
      </c>
      <c r="I239">
        <f t="shared" si="44"/>
        <v>385616034615.38464</v>
      </c>
      <c r="J239" s="6"/>
      <c r="K239" s="6"/>
      <c r="L239" s="6"/>
      <c r="M239" s="6"/>
      <c r="N239" s="6"/>
      <c r="O239" s="6"/>
      <c r="P239" s="6"/>
      <c r="Q239" s="6"/>
      <c r="R239" s="6"/>
      <c r="S239" s="6"/>
      <c r="Y239" s="7"/>
      <c r="Z239" s="1"/>
      <c r="AB239" s="2"/>
      <c r="AC239" s="2"/>
      <c r="AD239" s="2"/>
    </row>
    <row r="240" spans="6:30" x14ac:dyDescent="0.25">
      <c r="F240" s="5">
        <f t="shared" si="45"/>
        <v>4.9539206529523885E-5</v>
      </c>
      <c r="G240" s="4">
        <f t="shared" si="42"/>
        <v>88227306.148188785</v>
      </c>
      <c r="H240" s="3">
        <f t="shared" si="43"/>
        <v>4370.7107408186566</v>
      </c>
      <c r="I240">
        <f t="shared" si="44"/>
        <v>385616034615.38464</v>
      </c>
      <c r="J240" s="6"/>
      <c r="K240" s="6"/>
      <c r="L240" s="6"/>
      <c r="M240" s="6"/>
      <c r="N240" s="6"/>
      <c r="O240" s="6"/>
      <c r="P240" s="6"/>
      <c r="Q240" s="6"/>
      <c r="R240" s="6"/>
      <c r="S240" s="6"/>
      <c r="Y240" s="7"/>
      <c r="Z240" s="1"/>
      <c r="AB240" s="2"/>
      <c r="AC240" s="2"/>
      <c r="AD240" s="2"/>
    </row>
    <row r="241" spans="6:30" x14ac:dyDescent="0.25">
      <c r="F241" s="5">
        <f t="shared" si="45"/>
        <v>4.715212995076634E-5</v>
      </c>
      <c r="G241" s="4">
        <f t="shared" ref="G241:G304" si="46">G240*(1+$O$1)</f>
        <v>90432988.801893502</v>
      </c>
      <c r="H241" s="3">
        <f t="shared" si="43"/>
        <v>4264.1080398230797</v>
      </c>
      <c r="I241">
        <f t="shared" si="44"/>
        <v>385616034615.38464</v>
      </c>
      <c r="J241" s="6"/>
      <c r="K241" s="6"/>
      <c r="L241" s="6"/>
      <c r="M241" s="6"/>
      <c r="N241" s="6"/>
      <c r="O241" s="6"/>
      <c r="P241" s="6"/>
      <c r="Q241" s="6"/>
      <c r="R241" s="6"/>
      <c r="S241" s="6"/>
      <c r="Y241" s="7"/>
      <c r="Z241" s="1"/>
      <c r="AB241" s="2"/>
      <c r="AC241" s="2"/>
      <c r="AD241" s="2"/>
    </row>
    <row r="242" spans="6:30" x14ac:dyDescent="0.25">
      <c r="F242" s="5">
        <f t="shared" si="45"/>
        <v>4.48800760982904E-5</v>
      </c>
      <c r="G242" s="4">
        <f t="shared" si="46"/>
        <v>92693813.521940827</v>
      </c>
      <c r="H242" s="3">
        <f t="shared" ref="H242:H305" si="47">I242/G242</f>
        <v>4160.105404705444</v>
      </c>
      <c r="I242">
        <f t="shared" ref="I242:I305" si="48">I241</f>
        <v>385616034615.38464</v>
      </c>
      <c r="J242" s="6"/>
      <c r="K242" s="6"/>
      <c r="L242" s="6"/>
      <c r="M242" s="6"/>
      <c r="N242" s="6"/>
      <c r="O242" s="6"/>
      <c r="P242" s="6"/>
      <c r="Q242" s="6"/>
      <c r="R242" s="6"/>
      <c r="S242" s="6"/>
      <c r="Y242" s="7"/>
      <c r="Z242" s="1"/>
      <c r="AB242" s="2"/>
      <c r="AC242" s="2"/>
      <c r="AD242" s="2"/>
    </row>
    <row r="243" spans="6:30" x14ac:dyDescent="0.25">
      <c r="F243" s="5">
        <f t="shared" si="45"/>
        <v>4.2717502532578618E-5</v>
      </c>
      <c r="G243" s="4">
        <f t="shared" si="46"/>
        <v>95011158.859989345</v>
      </c>
      <c r="H243" s="3">
        <f t="shared" si="47"/>
        <v>4058.639419224824</v>
      </c>
      <c r="I243">
        <f t="shared" si="48"/>
        <v>385616034615.38464</v>
      </c>
      <c r="J243" s="6"/>
      <c r="K243" s="6"/>
      <c r="L243" s="6"/>
      <c r="M243" s="6"/>
      <c r="N243" s="6"/>
      <c r="O243" s="6"/>
      <c r="P243" s="6"/>
      <c r="Q243" s="6"/>
      <c r="R243" s="6"/>
      <c r="S243" s="6"/>
      <c r="Y243" s="7"/>
      <c r="Z243" s="1"/>
      <c r="AB243" s="2"/>
      <c r="AC243" s="2"/>
      <c r="AD243" s="2"/>
    </row>
    <row r="244" spans="6:30" x14ac:dyDescent="0.25">
      <c r="F244" s="5">
        <f t="shared" si="45"/>
        <v>4.0659133879908263E-5</v>
      </c>
      <c r="G244" s="4">
        <f t="shared" si="46"/>
        <v>97386437.831489071</v>
      </c>
      <c r="H244" s="3">
        <f t="shared" si="47"/>
        <v>3959.6482138778774</v>
      </c>
      <c r="I244">
        <f t="shared" si="48"/>
        <v>385616034615.38464</v>
      </c>
      <c r="J244" s="6"/>
      <c r="K244" s="6"/>
      <c r="L244" s="6"/>
      <c r="M244" s="6"/>
      <c r="N244" s="6"/>
      <c r="O244" s="6"/>
      <c r="P244" s="6"/>
      <c r="Q244" s="6"/>
      <c r="R244" s="6"/>
      <c r="S244" s="6"/>
      <c r="Y244" s="7"/>
      <c r="Z244" s="1"/>
      <c r="AB244" s="2"/>
      <c r="AC244" s="2"/>
      <c r="AD244" s="2"/>
    </row>
    <row r="245" spans="6:30" x14ac:dyDescent="0.25">
      <c r="F245" s="5">
        <f t="shared" si="45"/>
        <v>3.8699948963624766E-5</v>
      </c>
      <c r="G245" s="4">
        <f t="shared" si="46"/>
        <v>99821098.777276292</v>
      </c>
      <c r="H245" s="3">
        <f t="shared" si="47"/>
        <v>3863.0714281735391</v>
      </c>
      <c r="I245">
        <f t="shared" si="48"/>
        <v>385616034615.38464</v>
      </c>
      <c r="J245" s="6"/>
      <c r="K245" s="6"/>
      <c r="L245" s="6"/>
      <c r="M245" s="6"/>
      <c r="N245" s="6"/>
      <c r="O245" s="6"/>
      <c r="P245" s="6"/>
      <c r="Q245" s="6"/>
      <c r="R245" s="6"/>
      <c r="S245" s="6"/>
      <c r="Y245" s="7"/>
      <c r="Z245" s="1"/>
      <c r="AB245" s="2"/>
      <c r="AC245" s="2"/>
      <c r="AD245" s="2"/>
    </row>
    <row r="246" spans="6:30" x14ac:dyDescent="0.25">
      <c r="F246" s="5">
        <f t="shared" si="45"/>
        <v>3.6835168555502464E-5</v>
      </c>
      <c r="G246" s="4">
        <f t="shared" si="46"/>
        <v>102316626.24670818</v>
      </c>
      <c r="H246" s="3">
        <f t="shared" si="47"/>
        <v>3768.8501738278437</v>
      </c>
      <c r="I246">
        <f t="shared" si="48"/>
        <v>385616034615.38464</v>
      </c>
      <c r="J246" s="6"/>
      <c r="K246" s="6"/>
      <c r="L246" s="6"/>
      <c r="M246" s="6"/>
      <c r="N246" s="6"/>
      <c r="O246" s="6"/>
      <c r="P246" s="6"/>
      <c r="Q246" s="6"/>
      <c r="R246" s="6"/>
      <c r="S246" s="6"/>
      <c r="Y246" s="7"/>
      <c r="Z246" s="1"/>
      <c r="AB246" s="2"/>
      <c r="AC246" s="2"/>
      <c r="AD246" s="2"/>
    </row>
    <row r="247" spans="6:30" x14ac:dyDescent="0.25">
      <c r="F247" s="5">
        <f t="shared" si="45"/>
        <v>3.5060243717313474E-5</v>
      </c>
      <c r="G247" s="4">
        <f t="shared" si="46"/>
        <v>104874541.90287589</v>
      </c>
      <c r="H247" s="3">
        <f t="shared" si="47"/>
        <v>3676.9269988564329</v>
      </c>
      <c r="I247">
        <f t="shared" si="48"/>
        <v>385616034615.38464</v>
      </c>
      <c r="J247" s="6"/>
      <c r="K247" s="6"/>
      <c r="L247" s="6"/>
      <c r="M247" s="6"/>
      <c r="N247" s="6"/>
      <c r="O247" s="6"/>
      <c r="P247" s="6"/>
      <c r="Q247" s="6"/>
      <c r="R247" s="6"/>
      <c r="S247" s="6"/>
      <c r="Y247" s="7"/>
      <c r="Z247" s="1"/>
      <c r="AB247" s="2"/>
      <c r="AC247" s="2"/>
      <c r="AD247" s="2"/>
    </row>
    <row r="248" spans="6:30" x14ac:dyDescent="0.25">
      <c r="F248" s="5">
        <f t="shared" si="45"/>
        <v>3.3370844704165123E-5</v>
      </c>
      <c r="G248" s="4">
        <f t="shared" si="46"/>
        <v>107496405.45044777</v>
      </c>
      <c r="H248" s="3">
        <f t="shared" si="47"/>
        <v>3587.2458525428619</v>
      </c>
      <c r="I248">
        <f t="shared" si="48"/>
        <v>385616034615.38464</v>
      </c>
      <c r="J248" s="6"/>
      <c r="K248" s="6"/>
      <c r="L248" s="6"/>
      <c r="M248" s="6"/>
      <c r="N248" s="6"/>
      <c r="O248" s="6"/>
      <c r="P248" s="6"/>
      <c r="Q248" s="6"/>
      <c r="R248" s="6"/>
      <c r="S248" s="6"/>
      <c r="Y248" s="7"/>
      <c r="Z248" s="1"/>
      <c r="AB248" s="2"/>
      <c r="AC248" s="2"/>
      <c r="AD248" s="2"/>
    </row>
    <row r="249" spans="6:30" x14ac:dyDescent="0.25">
      <c r="F249" s="5">
        <f t="shared" si="45"/>
        <v>3.1762850402536711E-5</v>
      </c>
      <c r="G249" s="4">
        <f t="shared" si="46"/>
        <v>110183815.58670895</v>
      </c>
      <c r="H249" s="3">
        <f t="shared" si="47"/>
        <v>3499.7520512613291</v>
      </c>
      <c r="I249">
        <f t="shared" si="48"/>
        <v>385616034615.38464</v>
      </c>
      <c r="J249" s="6"/>
      <c r="K249" s="6"/>
      <c r="L249" s="6"/>
      <c r="M249" s="6"/>
      <c r="N249" s="6"/>
      <c r="O249" s="6"/>
      <c r="P249" s="6"/>
      <c r="Q249" s="6"/>
      <c r="R249" s="6"/>
      <c r="S249" s="6"/>
      <c r="Y249" s="7"/>
      <c r="Z249" s="1"/>
      <c r="AB249" s="2"/>
      <c r="AC249" s="2"/>
      <c r="AD249" s="2"/>
    </row>
    <row r="250" spans="6:30" x14ac:dyDescent="0.25">
      <c r="F250" s="5">
        <f t="shared" si="45"/>
        <v>3.0232338277250888E-5</v>
      </c>
      <c r="G250" s="4">
        <f t="shared" si="46"/>
        <v>112938410.97637667</v>
      </c>
      <c r="H250" s="3">
        <f t="shared" si="47"/>
        <v>3414.3922451330041</v>
      </c>
      <c r="I250">
        <f t="shared" si="48"/>
        <v>385616034615.38464</v>
      </c>
      <c r="J250" s="6"/>
      <c r="K250" s="6"/>
      <c r="L250" s="6"/>
      <c r="M250" s="6"/>
      <c r="N250" s="6"/>
      <c r="O250" s="6"/>
      <c r="P250" s="6"/>
      <c r="Q250" s="6"/>
      <c r="R250" s="6"/>
      <c r="S250" s="6"/>
      <c r="Y250" s="7"/>
      <c r="Z250" s="1"/>
      <c r="AB250" s="2"/>
      <c r="AC250" s="2"/>
      <c r="AD250" s="2"/>
    </row>
    <row r="251" spans="6:30" x14ac:dyDescent="0.25">
      <c r="F251" s="5">
        <f t="shared" si="45"/>
        <v>2.8775574802856291E-5</v>
      </c>
      <c r="G251" s="4">
        <f t="shared" si="46"/>
        <v>115761871.25078608</v>
      </c>
      <c r="H251" s="3">
        <f t="shared" si="47"/>
        <v>3331.114385495614</v>
      </c>
      <c r="I251">
        <f t="shared" si="48"/>
        <v>385616034615.38464</v>
      </c>
      <c r="J251" s="6"/>
      <c r="K251" s="6"/>
      <c r="L251" s="6"/>
      <c r="M251" s="6"/>
      <c r="N251" s="6"/>
      <c r="O251" s="6"/>
      <c r="P251" s="6"/>
      <c r="Q251" s="6"/>
      <c r="R251" s="6"/>
      <c r="S251" s="6"/>
      <c r="Y251" s="7"/>
      <c r="Z251" s="1"/>
      <c r="AB251" s="2"/>
      <c r="AC251" s="2"/>
      <c r="AD251" s="2"/>
    </row>
    <row r="252" spans="6:30" x14ac:dyDescent="0.25">
      <c r="F252" s="5">
        <f t="shared" si="45"/>
        <v>2.7389006356079757E-5</v>
      </c>
      <c r="G252" s="4">
        <f t="shared" si="46"/>
        <v>118655918.03205572</v>
      </c>
      <c r="H252" s="3">
        <f t="shared" si="47"/>
        <v>3249.8676931664527</v>
      </c>
      <c r="I252">
        <f t="shared" si="48"/>
        <v>385616034615.38464</v>
      </c>
      <c r="J252" s="6"/>
      <c r="K252" s="6"/>
      <c r="L252" s="6"/>
      <c r="M252" s="6"/>
      <c r="N252" s="6"/>
      <c r="O252" s="6"/>
      <c r="P252" s="6"/>
      <c r="Q252" s="6"/>
      <c r="R252" s="6"/>
      <c r="S252" s="6"/>
      <c r="Y252" s="7"/>
      <c r="Z252" s="1"/>
      <c r="AB252" s="2"/>
      <c r="AC252" s="2"/>
      <c r="AD252" s="2"/>
    </row>
    <row r="253" spans="6:30" x14ac:dyDescent="0.25">
      <c r="F253" s="5">
        <f t="shared" si="45"/>
        <v>2.606925054713124E-5</v>
      </c>
      <c r="G253" s="4">
        <f t="shared" si="46"/>
        <v>121622315.98285711</v>
      </c>
      <c r="H253" s="3">
        <f t="shared" si="47"/>
        <v>3170.6026274794663</v>
      </c>
      <c r="I253">
        <f t="shared" si="48"/>
        <v>385616034615.38464</v>
      </c>
      <c r="J253" s="6"/>
      <c r="K253" s="6"/>
      <c r="L253" s="6"/>
      <c r="M253" s="6"/>
      <c r="N253" s="6"/>
      <c r="O253" s="6"/>
      <c r="P253" s="6"/>
      <c r="Q253" s="6"/>
      <c r="R253" s="6"/>
      <c r="S253" s="6"/>
      <c r="Y253" s="7"/>
      <c r="Z253" s="1"/>
      <c r="AB253" s="2"/>
      <c r="AC253" s="2"/>
      <c r="AD253" s="2"/>
    </row>
    <row r="254" spans="6:30" x14ac:dyDescent="0.25">
      <c r="F254" s="5">
        <f t="shared" si="45"/>
        <v>2.4813087968715047E-5</v>
      </c>
      <c r="G254" s="4">
        <f t="shared" si="46"/>
        <v>124662873.88242853</v>
      </c>
      <c r="H254" s="3">
        <f t="shared" si="47"/>
        <v>3093.2708560775286</v>
      </c>
      <c r="I254">
        <f t="shared" si="48"/>
        <v>385616034615.38464</v>
      </c>
      <c r="J254" s="6"/>
      <c r="K254" s="6"/>
      <c r="L254" s="6"/>
      <c r="M254" s="6"/>
      <c r="N254" s="6"/>
      <c r="O254" s="6"/>
      <c r="P254" s="6"/>
      <c r="Q254" s="6"/>
      <c r="R254" s="6"/>
      <c r="S254" s="6"/>
      <c r="Y254" s="7"/>
      <c r="Z254" s="1"/>
      <c r="AB254" s="2"/>
      <c r="AC254" s="2"/>
      <c r="AD254" s="2"/>
    </row>
    <row r="255" spans="6:30" x14ac:dyDescent="0.25">
      <c r="F255" s="5">
        <f t="shared" si="45"/>
        <v>2.3617454342619921E-5</v>
      </c>
      <c r="G255" s="4">
        <f t="shared" si="46"/>
        <v>127779445.72948922</v>
      </c>
      <c r="H255" s="3">
        <f t="shared" si="47"/>
        <v>3017.8252254414915</v>
      </c>
      <c r="I255">
        <f t="shared" si="48"/>
        <v>385616034615.38464</v>
      </c>
      <c r="J255" s="6"/>
      <c r="K255" s="6"/>
      <c r="L255" s="6"/>
      <c r="M255" s="6"/>
      <c r="N255" s="6"/>
      <c r="O255" s="6"/>
      <c r="P255" s="6"/>
      <c r="Q255" s="6"/>
      <c r="R255" s="6"/>
      <c r="S255" s="6"/>
      <c r="Y255" s="7"/>
      <c r="Z255" s="1"/>
      <c r="AB255" s="2"/>
      <c r="AC255" s="2"/>
      <c r="AD255" s="2"/>
    </row>
    <row r="256" spans="6:30" x14ac:dyDescent="0.25">
      <c r="F256" s="5">
        <f t="shared" si="45"/>
        <v>2.2479433044730445E-5</v>
      </c>
      <c r="G256" s="4">
        <f t="shared" si="46"/>
        <v>130973931.87272644</v>
      </c>
      <c r="H256" s="3">
        <f t="shared" si="47"/>
        <v>2944.2197321380409</v>
      </c>
      <c r="I256">
        <f t="shared" si="48"/>
        <v>385616034615.38464</v>
      </c>
      <c r="J256" s="6"/>
      <c r="K256" s="6"/>
      <c r="L256" s="6"/>
      <c r="M256" s="6"/>
      <c r="N256" s="6"/>
      <c r="O256" s="6"/>
      <c r="P256" s="6"/>
      <c r="Q256" s="6"/>
      <c r="R256" s="6"/>
      <c r="S256" s="6"/>
      <c r="Y256" s="7"/>
      <c r="Z256" s="1"/>
      <c r="AB256" s="2"/>
      <c r="AC256" s="2"/>
      <c r="AD256" s="2"/>
    </row>
    <row r="257" spans="6:30" x14ac:dyDescent="0.25">
      <c r="F257" s="5">
        <f t="shared" si="45"/>
        <v>2.1396247990225299E-5</v>
      </c>
      <c r="G257" s="4">
        <f t="shared" si="46"/>
        <v>134248280.16954458</v>
      </c>
      <c r="H257" s="3">
        <f t="shared" si="47"/>
        <v>2872.4094947688209</v>
      </c>
      <c r="I257">
        <f t="shared" si="48"/>
        <v>385616034615.38464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Y257" s="7"/>
      <c r="Z257" s="1"/>
      <c r="AB257" s="2"/>
      <c r="AC257" s="2"/>
      <c r="AD257" s="2"/>
    </row>
    <row r="258" spans="6:30" x14ac:dyDescent="0.25">
      <c r="F258" s="5">
        <f t="shared" si="45"/>
        <v>2.036525686160647E-5</v>
      </c>
      <c r="G258" s="4">
        <f t="shared" si="46"/>
        <v>137604487.17378318</v>
      </c>
      <c r="H258" s="3">
        <f t="shared" si="47"/>
        <v>2802.3507266037277</v>
      </c>
      <c r="I258">
        <f t="shared" si="48"/>
        <v>385616034615.38464</v>
      </c>
      <c r="J258" s="6"/>
      <c r="K258" s="6"/>
      <c r="L258" s="6"/>
      <c r="M258" s="6"/>
      <c r="N258" s="6"/>
      <c r="O258" s="6"/>
      <c r="P258" s="6"/>
      <c r="Q258" s="6"/>
      <c r="R258" s="6"/>
      <c r="S258" s="6"/>
      <c r="Y258" s="7"/>
      <c r="Z258" s="1"/>
      <c r="AB258" s="2"/>
      <c r="AC258" s="2"/>
      <c r="AD258" s="2"/>
    </row>
    <row r="259" spans="6:30" x14ac:dyDescent="0.25">
      <c r="F259" s="5">
        <f t="shared" si="45"/>
        <v>1.9383944663040074E-5</v>
      </c>
      <c r="G259" s="4">
        <f t="shared" si="46"/>
        <v>141044599.35312775</v>
      </c>
      <c r="H259" s="3">
        <f t="shared" si="47"/>
        <v>2734.000708881686</v>
      </c>
      <c r="I259">
        <f t="shared" si="48"/>
        <v>385616034615.38464</v>
      </c>
      <c r="J259" s="6"/>
      <c r="K259" s="6"/>
      <c r="L259" s="6"/>
      <c r="M259" s="6"/>
      <c r="N259" s="6"/>
      <c r="O259" s="6"/>
      <c r="P259" s="6"/>
      <c r="Q259" s="6"/>
      <c r="R259" s="6"/>
      <c r="S259" s="6"/>
      <c r="Y259" s="7"/>
      <c r="Z259" s="1"/>
      <c r="AB259" s="2"/>
      <c r="AC259" s="2"/>
      <c r="AD259" s="2"/>
    </row>
    <row r="260" spans="6:30" x14ac:dyDescent="0.25">
      <c r="F260" s="5">
        <f t="shared" si="45"/>
        <v>1.8449917585285022E-5</v>
      </c>
      <c r="G260" s="4">
        <f t="shared" si="46"/>
        <v>144570714.33695593</v>
      </c>
      <c r="H260" s="3">
        <f t="shared" si="47"/>
        <v>2667.3177647626208</v>
      </c>
      <c r="I260">
        <f t="shared" si="48"/>
        <v>385616034615.38464</v>
      </c>
      <c r="J260" s="6"/>
      <c r="K260" s="6"/>
      <c r="L260" s="6"/>
      <c r="M260" s="6"/>
      <c r="N260" s="6"/>
      <c r="O260" s="6"/>
      <c r="P260" s="6"/>
      <c r="Q260" s="6"/>
      <c r="R260" s="6"/>
      <c r="S260" s="6"/>
      <c r="Y260" s="7"/>
      <c r="Z260" s="1"/>
      <c r="AB260" s="2"/>
      <c r="AC260" s="2"/>
      <c r="AD260" s="2"/>
    </row>
    <row r="261" spans="6:30" x14ac:dyDescent="0.25">
      <c r="F261" s="5">
        <f t="shared" si="45"/>
        <v>1.7560897166243923E-5</v>
      </c>
      <c r="G261" s="4">
        <f t="shared" si="46"/>
        <v>148184982.19537982</v>
      </c>
      <c r="H261" s="3">
        <f t="shared" si="47"/>
        <v>2602.2612339147518</v>
      </c>
      <c r="I261">
        <f t="shared" si="48"/>
        <v>385616034615.38464</v>
      </c>
      <c r="J261" s="6"/>
      <c r="K261" s="6"/>
      <c r="L261" s="6"/>
      <c r="M261" s="6"/>
      <c r="N261" s="6"/>
      <c r="O261" s="6"/>
      <c r="P261" s="6"/>
      <c r="Q261" s="6"/>
      <c r="R261" s="6"/>
      <c r="S261" s="6"/>
      <c r="Y261" s="7"/>
      <c r="Z261" s="1"/>
      <c r="AB261" s="2"/>
      <c r="AC261" s="2"/>
      <c r="AD261" s="2"/>
    </row>
    <row r="262" spans="6:30" x14ac:dyDescent="0.25">
      <c r="F262" s="5">
        <f t="shared" si="45"/>
        <v>1.6714714732891303E-5</v>
      </c>
      <c r="G262" s="4">
        <f t="shared" si="46"/>
        <v>151889606.75026432</v>
      </c>
      <c r="H262" s="3">
        <f t="shared" si="47"/>
        <v>2538.7914477217091</v>
      </c>
      <c r="I262">
        <f t="shared" si="48"/>
        <v>385616034615.38464</v>
      </c>
      <c r="J262" s="6"/>
      <c r="K262" s="6"/>
      <c r="L262" s="6"/>
      <c r="M262" s="6"/>
      <c r="N262" s="6"/>
      <c r="O262" s="6"/>
      <c r="P262" s="6"/>
      <c r="Q262" s="6"/>
      <c r="R262" s="6"/>
      <c r="S262" s="6"/>
      <c r="Y262" s="7"/>
      <c r="Z262" s="1"/>
      <c r="AB262" s="2"/>
      <c r="AC262" s="2"/>
      <c r="AD262" s="2"/>
    </row>
    <row r="263" spans="6:30" x14ac:dyDescent="0.25">
      <c r="F263" s="5">
        <f t="shared" si="45"/>
        <v>1.5909306111020873E-5</v>
      </c>
      <c r="G263" s="4">
        <f t="shared" si="46"/>
        <v>155686846.91902092</v>
      </c>
      <c r="H263" s="3">
        <f t="shared" si="47"/>
        <v>2476.8697050943506</v>
      </c>
      <c r="I263">
        <f t="shared" si="48"/>
        <v>385616034615.38464</v>
      </c>
      <c r="J263" s="6"/>
      <c r="K263" s="6"/>
      <c r="L263" s="6"/>
      <c r="M263" s="6"/>
      <c r="N263" s="6"/>
      <c r="O263" s="6"/>
      <c r="P263" s="6"/>
      <c r="Q263" s="6"/>
      <c r="R263" s="6"/>
      <c r="S263" s="6"/>
      <c r="Y263" s="7"/>
      <c r="Z263" s="1"/>
      <c r="AB263" s="2"/>
      <c r="AC263" s="2"/>
      <c r="AD263" s="2"/>
    </row>
    <row r="264" spans="6:30" x14ac:dyDescent="0.25">
      <c r="F264" s="5">
        <f t="shared" si="45"/>
        <v>1.5142706589906841E-5</v>
      </c>
      <c r="G264" s="4">
        <f t="shared" si="46"/>
        <v>159579018.09199643</v>
      </c>
      <c r="H264" s="3">
        <f t="shared" si="47"/>
        <v>2416.4582488725373</v>
      </c>
      <c r="I264">
        <f t="shared" si="48"/>
        <v>385616034615.38464</v>
      </c>
      <c r="J264" s="6"/>
      <c r="K264" s="6"/>
      <c r="L264" s="6"/>
      <c r="M264" s="6"/>
      <c r="N264" s="6"/>
      <c r="O264" s="6"/>
      <c r="P264" s="6"/>
      <c r="Q264" s="6"/>
      <c r="R264" s="6"/>
      <c r="S264" s="6"/>
      <c r="Y264" s="7"/>
      <c r="Z264" s="1"/>
      <c r="AB264" s="2"/>
      <c r="AC264" s="2"/>
      <c r="AD264" s="2"/>
    </row>
    <row r="265" spans="6:30" x14ac:dyDescent="0.25">
      <c r="F265" s="5">
        <f t="shared" ref="F265:F328" si="49">H265/G265</f>
        <v>1.4413046129596046E-5</v>
      </c>
      <c r="G265" s="4">
        <f t="shared" si="46"/>
        <v>163568493.54429632</v>
      </c>
      <c r="H265" s="3">
        <f t="shared" si="47"/>
        <v>2357.5202428024759</v>
      </c>
      <c r="I265">
        <f t="shared" si="48"/>
        <v>385616034615.38464</v>
      </c>
      <c r="J265" s="6"/>
      <c r="K265" s="6"/>
      <c r="L265" s="6"/>
      <c r="M265" s="6"/>
      <c r="N265" s="6"/>
      <c r="O265" s="6"/>
      <c r="P265" s="6"/>
      <c r="Q265" s="6"/>
      <c r="R265" s="6"/>
      <c r="S265" s="6"/>
      <c r="Y265" s="7"/>
      <c r="Z265" s="1"/>
      <c r="AB265" s="2"/>
      <c r="AC265" s="2"/>
      <c r="AD265" s="2"/>
    </row>
    <row r="266" spans="6:30" x14ac:dyDescent="0.25">
      <c r="F266" s="5">
        <f t="shared" si="49"/>
        <v>1.3718544799139605E-5</v>
      </c>
      <c r="G266" s="4">
        <f t="shared" si="46"/>
        <v>167657705.88290372</v>
      </c>
      <c r="H266" s="3">
        <f t="shared" si="47"/>
        <v>2300.0197490755863</v>
      </c>
      <c r="I266">
        <f t="shared" si="48"/>
        <v>385616034615.38464</v>
      </c>
      <c r="J266" s="6"/>
      <c r="K266" s="6"/>
      <c r="L266" s="6"/>
      <c r="M266" s="6"/>
      <c r="N266" s="6"/>
      <c r="O266" s="6"/>
      <c r="P266" s="6"/>
      <c r="Q266" s="6"/>
      <c r="R266" s="6"/>
      <c r="S266" s="6"/>
      <c r="Y266" s="7"/>
      <c r="Z266" s="1"/>
      <c r="AB266" s="2"/>
      <c r="AC266" s="2"/>
      <c r="AD266" s="2"/>
    </row>
    <row r="267" spans="6:30" x14ac:dyDescent="0.25">
      <c r="F267" s="5">
        <f t="shared" si="49"/>
        <v>1.3057508434636151E-5</v>
      </c>
      <c r="G267" s="4">
        <f t="shared" si="46"/>
        <v>171849148.52997631</v>
      </c>
      <c r="H267" s="3">
        <f t="shared" si="47"/>
        <v>2243.9217064152062</v>
      </c>
      <c r="I267">
        <f t="shared" si="48"/>
        <v>385616034615.38464</v>
      </c>
      <c r="J267" s="6"/>
      <c r="K267" s="6"/>
      <c r="L267" s="6"/>
      <c r="M267" s="6"/>
      <c r="N267" s="6"/>
      <c r="O267" s="6"/>
      <c r="P267" s="6"/>
      <c r="Q267" s="6"/>
      <c r="R267" s="6"/>
      <c r="S267" s="6"/>
      <c r="Y267" s="7"/>
      <c r="Z267" s="1"/>
      <c r="AB267" s="2"/>
      <c r="AC267" s="2"/>
      <c r="AD267" s="2"/>
    </row>
    <row r="268" spans="6:30" x14ac:dyDescent="0.25">
      <c r="F268" s="5">
        <f t="shared" si="49"/>
        <v>1.242832450649485E-5</v>
      </c>
      <c r="G268" s="4">
        <f t="shared" si="46"/>
        <v>176145377.24322569</v>
      </c>
      <c r="H268" s="3">
        <f t="shared" si="47"/>
        <v>2189.1919086977623</v>
      </c>
      <c r="I268">
        <f t="shared" si="48"/>
        <v>385616034615.38464</v>
      </c>
      <c r="J268" s="6"/>
      <c r="K268" s="6"/>
      <c r="L268" s="6"/>
      <c r="M268" s="6"/>
      <c r="N268" s="6"/>
      <c r="O268" s="6"/>
      <c r="P268" s="6"/>
      <c r="Q268" s="6"/>
      <c r="R268" s="6"/>
      <c r="S268" s="6"/>
      <c r="Y268" s="7"/>
      <c r="Z268" s="1"/>
      <c r="AB268" s="2"/>
      <c r="AC268" s="2"/>
      <c r="AD268" s="2"/>
    </row>
    <row r="269" spans="6:30" x14ac:dyDescent="0.25">
      <c r="F269" s="5">
        <f t="shared" si="49"/>
        <v>1.1829458185836859E-5</v>
      </c>
      <c r="G269" s="4">
        <f t="shared" si="46"/>
        <v>180549011.67430633</v>
      </c>
      <c r="H269" s="3">
        <f t="shared" si="47"/>
        <v>2135.7969840953779</v>
      </c>
      <c r="I269">
        <f t="shared" si="48"/>
        <v>385616034615.38464</v>
      </c>
      <c r="J269" s="6"/>
      <c r="K269" s="6"/>
      <c r="L269" s="6"/>
      <c r="M269" s="6"/>
      <c r="N269" s="6"/>
      <c r="O269" s="6"/>
      <c r="P269" s="6"/>
      <c r="Q269" s="6"/>
      <c r="R269" s="6"/>
      <c r="S269" s="6"/>
      <c r="Y269" s="7"/>
      <c r="Z269" s="1"/>
      <c r="AB269" s="2"/>
      <c r="AC269" s="2"/>
      <c r="AD269" s="2"/>
    </row>
    <row r="270" spans="6:30" x14ac:dyDescent="0.25">
      <c r="F270" s="5">
        <f t="shared" si="49"/>
        <v>1.1259448600439609E-5</v>
      </c>
      <c r="G270" s="4">
        <f t="shared" si="46"/>
        <v>185062736.96616396</v>
      </c>
      <c r="H270" s="3">
        <f t="shared" si="47"/>
        <v>2083.7043747271982</v>
      </c>
      <c r="I270">
        <f t="shared" si="48"/>
        <v>385616034615.38464</v>
      </c>
      <c r="J270" s="6"/>
      <c r="K270" s="6"/>
      <c r="L270" s="6"/>
      <c r="M270" s="6"/>
      <c r="N270" s="6"/>
      <c r="O270" s="6"/>
      <c r="P270" s="6"/>
      <c r="Q270" s="6"/>
      <c r="R270" s="6"/>
      <c r="S270" s="6"/>
      <c r="Y270" s="7"/>
    </row>
    <row r="271" spans="6:30" x14ac:dyDescent="0.25">
      <c r="F271" s="5">
        <f t="shared" si="49"/>
        <v>1.0716905271090648E-5</v>
      </c>
      <c r="G271" s="4">
        <f t="shared" si="46"/>
        <v>189689305.39031804</v>
      </c>
      <c r="H271" s="3">
        <f t="shared" si="47"/>
        <v>2032.882316807023</v>
      </c>
      <c r="I271">
        <f t="shared" si="48"/>
        <v>385616034615.38464</v>
      </c>
      <c r="J271" s="6"/>
      <c r="K271" s="6"/>
      <c r="L271" s="6"/>
      <c r="M271" s="6"/>
      <c r="N271" s="6"/>
      <c r="O271" s="6"/>
      <c r="P271" s="6"/>
      <c r="Q271" s="6"/>
      <c r="R271" s="6"/>
      <c r="S271" s="6"/>
      <c r="Y271" s="7"/>
    </row>
    <row r="272" spans="6:30" x14ac:dyDescent="0.25">
      <c r="F272" s="5">
        <f t="shared" si="49"/>
        <v>1.0200504719657965E-5</v>
      </c>
      <c r="G272" s="4">
        <f t="shared" si="46"/>
        <v>194431538.02507597</v>
      </c>
      <c r="H272" s="3">
        <f t="shared" si="47"/>
        <v>1983.2998212751445</v>
      </c>
      <c r="I272">
        <f t="shared" si="48"/>
        <v>385616034615.38464</v>
      </c>
      <c r="J272" s="6"/>
      <c r="K272" s="6"/>
      <c r="L272" s="6"/>
      <c r="M272" s="6"/>
      <c r="N272" s="6"/>
      <c r="O272" s="6"/>
      <c r="P272" s="6"/>
      <c r="Q272" s="6"/>
      <c r="R272" s="6"/>
      <c r="S272" s="6"/>
      <c r="Y272" s="7"/>
    </row>
    <row r="273" spans="6:25" x14ac:dyDescent="0.25">
      <c r="F273" s="5">
        <f t="shared" si="49"/>
        <v>9.7089872406024674E-6</v>
      </c>
      <c r="G273" s="4">
        <f t="shared" si="46"/>
        <v>199292326.47570285</v>
      </c>
      <c r="H273" s="3">
        <f t="shared" si="47"/>
        <v>1934.9266549025801</v>
      </c>
      <c r="I273">
        <f t="shared" si="48"/>
        <v>385616034615.38464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Y273" s="7"/>
    </row>
    <row r="274" spans="6:25" x14ac:dyDescent="0.25">
      <c r="F274" s="5">
        <f t="shared" si="49"/>
        <v>9.2411538280570785E-6</v>
      </c>
      <c r="G274" s="4">
        <f t="shared" si="46"/>
        <v>204274634.63759542</v>
      </c>
      <c r="H274" s="3">
        <f t="shared" si="47"/>
        <v>1887.733321856176</v>
      </c>
      <c r="I274">
        <f t="shared" si="48"/>
        <v>385616034615.38464</v>
      </c>
      <c r="J274" s="6"/>
      <c r="K274" s="6"/>
      <c r="L274" s="6"/>
      <c r="M274" s="6"/>
      <c r="N274" s="6"/>
      <c r="O274" s="6"/>
      <c r="P274" s="6"/>
      <c r="Q274" s="6"/>
      <c r="R274" s="6"/>
      <c r="S274" s="6"/>
      <c r="Y274" s="7"/>
    </row>
    <row r="275" spans="6:25" x14ac:dyDescent="0.25">
      <c r="F275" s="5">
        <f t="shared" si="49"/>
        <v>8.7958632509764014E-6</v>
      </c>
      <c r="G275" s="4">
        <f t="shared" si="46"/>
        <v>209381500.50353527</v>
      </c>
      <c r="H275" s="3">
        <f t="shared" si="47"/>
        <v>1841.6910457133426</v>
      </c>
      <c r="I275">
        <f t="shared" si="48"/>
        <v>385616034615.38464</v>
      </c>
      <c r="J275" s="6"/>
      <c r="K275" s="6"/>
      <c r="L275" s="6"/>
      <c r="M275" s="6"/>
      <c r="N275" s="6"/>
      <c r="O275" s="6"/>
      <c r="P275" s="6"/>
      <c r="Q275" s="6"/>
      <c r="R275" s="6"/>
      <c r="S275" s="6"/>
      <c r="Y275" s="7"/>
    </row>
    <row r="276" spans="6:25" x14ac:dyDescent="0.25">
      <c r="F276" s="5">
        <f t="shared" si="49"/>
        <v>8.3720292692220377E-6</v>
      </c>
      <c r="G276" s="4">
        <f t="shared" si="46"/>
        <v>214616038.01612362</v>
      </c>
      <c r="H276" s="3">
        <f t="shared" si="47"/>
        <v>1796.7717519154564</v>
      </c>
      <c r="I276">
        <f t="shared" si="48"/>
        <v>385616034615.38464</v>
      </c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spans="6:25" x14ac:dyDescent="0.25">
      <c r="F277" s="5">
        <f t="shared" si="49"/>
        <v>7.9686179837925424E-6</v>
      </c>
      <c r="G277" s="4">
        <f t="shared" si="46"/>
        <v>219981438.96652669</v>
      </c>
      <c r="H277" s="3">
        <f t="shared" si="47"/>
        <v>1752.9480506492259</v>
      </c>
      <c r="I277">
        <f t="shared" si="48"/>
        <v>385616034615.38464</v>
      </c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spans="6:25" x14ac:dyDescent="0.25">
      <c r="F278" s="5">
        <f t="shared" si="49"/>
        <v>7.5846453147341286E-6</v>
      </c>
      <c r="G278" s="4">
        <f t="shared" si="46"/>
        <v>225480974.94068983</v>
      </c>
      <c r="H278" s="3">
        <f t="shared" si="47"/>
        <v>1710.1932201455866</v>
      </c>
      <c r="I278">
        <f t="shared" si="48"/>
        <v>385616034615.38464</v>
      </c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spans="6:25" x14ac:dyDescent="0.25">
      <c r="F279" s="5">
        <f t="shared" si="49"/>
        <v>7.2191746005797793E-6</v>
      </c>
      <c r="G279" s="4">
        <f t="shared" si="46"/>
        <v>231117999.31420705</v>
      </c>
      <c r="H279" s="3">
        <f t="shared" si="47"/>
        <v>1668.4811903859384</v>
      </c>
      <c r="I279">
        <f t="shared" si="48"/>
        <v>385616034615.38464</v>
      </c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6:25" x14ac:dyDescent="0.25">
      <c r="F280" s="5">
        <f t="shared" si="49"/>
        <v>6.8713143134608261E-6</v>
      </c>
      <c r="G280" s="4">
        <f t="shared" si="46"/>
        <v>236895949.29706219</v>
      </c>
      <c r="H280" s="3">
        <f t="shared" si="47"/>
        <v>1627.7865272057936</v>
      </c>
      <c r="I280">
        <f t="shared" si="48"/>
        <v>385616034615.38464</v>
      </c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spans="6:25" x14ac:dyDescent="0.25">
      <c r="F281" s="5">
        <f t="shared" si="49"/>
        <v>6.5402158843172665E-6</v>
      </c>
      <c r="G281" s="4">
        <f t="shared" si="46"/>
        <v>242818348.02948871</v>
      </c>
      <c r="H281" s="3">
        <f t="shared" si="47"/>
        <v>1588.0844167861403</v>
      </c>
      <c r="I281">
        <f t="shared" si="48"/>
        <v>385616034615.38464</v>
      </c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6:25" x14ac:dyDescent="0.25">
      <c r="F282" s="5">
        <f t="shared" si="49"/>
        <v>6.2250716329016229E-6</v>
      </c>
      <c r="G282" s="4">
        <f t="shared" si="46"/>
        <v>248888806.73022592</v>
      </c>
      <c r="H282" s="3">
        <f t="shared" si="47"/>
        <v>1549.3506505230639</v>
      </c>
      <c r="I282">
        <f t="shared" si="48"/>
        <v>385616034615.38464</v>
      </c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spans="6:25" x14ac:dyDescent="0.25">
      <c r="F283" s="5">
        <f t="shared" si="49"/>
        <v>5.9251127975268282E-6</v>
      </c>
      <c r="G283" s="4">
        <f t="shared" si="46"/>
        <v>255111026.89848155</v>
      </c>
      <c r="H283" s="3">
        <f t="shared" si="47"/>
        <v>1511.5616102664039</v>
      </c>
      <c r="I283">
        <f t="shared" si="48"/>
        <v>385616034615.38464</v>
      </c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6:25" x14ac:dyDescent="0.25">
      <c r="F284" s="5">
        <f t="shared" si="49"/>
        <v>5.6396076597518892E-6</v>
      </c>
      <c r="G284" s="4">
        <f t="shared" si="46"/>
        <v>261488802.57094356</v>
      </c>
      <c r="H284" s="3">
        <f t="shared" si="47"/>
        <v>1474.6942539184429</v>
      </c>
      <c r="I284">
        <f t="shared" si="48"/>
        <v>385616034615.38464</v>
      </c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spans="6:25" x14ac:dyDescent="0.25">
      <c r="F285" s="5">
        <f t="shared" si="49"/>
        <v>5.3678597594307113E-6</v>
      </c>
      <c r="G285" s="4">
        <f t="shared" si="46"/>
        <v>268026022.63521713</v>
      </c>
      <c r="H285" s="3">
        <f t="shared" si="47"/>
        <v>1438.726101383847</v>
      </c>
      <c r="I285">
        <f t="shared" si="48"/>
        <v>385616034615.38464</v>
      </c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spans="6:25" x14ac:dyDescent="0.25">
      <c r="F286" s="5">
        <f t="shared" si="49"/>
        <v>5.1092061957698622E-6</v>
      </c>
      <c r="G286" s="4">
        <f t="shared" si="46"/>
        <v>274726673.20109755</v>
      </c>
      <c r="H286" s="3">
        <f t="shared" si="47"/>
        <v>1403.6352208622898</v>
      </c>
      <c r="I286">
        <f t="shared" si="48"/>
        <v>385616034615.38464</v>
      </c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spans="6:25" x14ac:dyDescent="0.25">
      <c r="F287" s="5">
        <f t="shared" si="49"/>
        <v>4.8630160102509108E-6</v>
      </c>
      <c r="G287" s="4">
        <f t="shared" si="46"/>
        <v>281594840.03112495</v>
      </c>
      <c r="H287" s="3">
        <f t="shared" si="47"/>
        <v>1369.4002154754048</v>
      </c>
      <c r="I287">
        <f t="shared" si="48"/>
        <v>385616034615.38464</v>
      </c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spans="6:25" x14ac:dyDescent="0.25">
      <c r="F288" s="5">
        <f t="shared" si="49"/>
        <v>4.6286886474726116E-6</v>
      </c>
      <c r="G288" s="4">
        <f t="shared" si="46"/>
        <v>288634711.03190303</v>
      </c>
      <c r="H288" s="3">
        <f t="shared" si="47"/>
        <v>1336.0002102199073</v>
      </c>
      <c r="I288">
        <f t="shared" si="48"/>
        <v>385616034615.38464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spans="6:19" x14ac:dyDescent="0.25">
      <c r="F289" s="5">
        <f t="shared" si="49"/>
        <v>4.4056524901583463E-6</v>
      </c>
      <c r="G289" s="4">
        <f t="shared" si="46"/>
        <v>295850578.80770057</v>
      </c>
      <c r="H289" s="3">
        <f t="shared" si="47"/>
        <v>1303.4148392389341</v>
      </c>
      <c r="I289">
        <f t="shared" si="48"/>
        <v>385616034615.38464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spans="6:19" x14ac:dyDescent="0.25">
      <c r="F290" s="5">
        <f t="shared" si="49"/>
        <v>4.1933634647551188E-6</v>
      </c>
      <c r="G290" s="4">
        <f t="shared" si="46"/>
        <v>303246843.27789307</v>
      </c>
      <c r="H290" s="3">
        <f t="shared" si="47"/>
        <v>1271.6242334038382</v>
      </c>
      <c r="I290">
        <f t="shared" si="48"/>
        <v>385616034615.38464</v>
      </c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6:19" x14ac:dyDescent="0.25">
      <c r="F291" s="5">
        <f t="shared" si="49"/>
        <v>3.9913037142226002E-6</v>
      </c>
      <c r="G291" s="4">
        <f t="shared" si="46"/>
        <v>310828014.35984039</v>
      </c>
      <c r="H291" s="3">
        <f t="shared" si="47"/>
        <v>1240.6090081988666</v>
      </c>
      <c r="I291">
        <f t="shared" si="48"/>
        <v>385616034615.38464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spans="6:19" x14ac:dyDescent="0.25">
      <c r="F292" s="5">
        <f t="shared" si="49"/>
        <v>3.7989803347746349E-6</v>
      </c>
      <c r="G292" s="4">
        <f t="shared" si="46"/>
        <v>318598714.71883637</v>
      </c>
      <c r="H292" s="3">
        <f t="shared" si="47"/>
        <v>1210.3502519013334</v>
      </c>
      <c r="I292">
        <f t="shared" si="48"/>
        <v>385616034615.38464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spans="6:19" x14ac:dyDescent="0.25">
      <c r="F293" s="5">
        <f t="shared" si="49"/>
        <v>3.6159241734916216E-6</v>
      </c>
      <c r="G293" s="4">
        <f t="shared" si="46"/>
        <v>326563682.58680725</v>
      </c>
      <c r="H293" s="3">
        <f t="shared" si="47"/>
        <v>1180.8295140500813</v>
      </c>
      <c r="I293">
        <f t="shared" si="48"/>
        <v>385616034615.38464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spans="6:19" x14ac:dyDescent="0.25">
      <c r="F294" s="5">
        <f t="shared" si="49"/>
        <v>3.44168868387067E-6</v>
      </c>
      <c r="G294" s="4">
        <f t="shared" si="46"/>
        <v>334727774.6514774</v>
      </c>
      <c r="H294" s="3">
        <f t="shared" si="47"/>
        <v>1152.0287941952015</v>
      </c>
      <c r="I294">
        <f t="shared" si="48"/>
        <v>385616034615.38464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spans="6:19" x14ac:dyDescent="0.25">
      <c r="F295" s="5">
        <f t="shared" si="49"/>
        <v>3.2758488365217564E-6</v>
      </c>
      <c r="G295" s="4">
        <f t="shared" si="46"/>
        <v>343095969.01776433</v>
      </c>
      <c r="H295" s="3">
        <f t="shared" si="47"/>
        <v>1123.9305309221479</v>
      </c>
      <c r="I295">
        <f t="shared" si="48"/>
        <v>385616034615.38464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spans="6:19" x14ac:dyDescent="0.25">
      <c r="F296" s="5">
        <f t="shared" si="49"/>
        <v>3.1180000823526538E-6</v>
      </c>
      <c r="G296" s="4">
        <f t="shared" si="46"/>
        <v>351673368.24320841</v>
      </c>
      <c r="H296" s="3">
        <f t="shared" si="47"/>
        <v>1096.517591143559</v>
      </c>
      <c r="I296">
        <f t="shared" si="48"/>
        <v>385616034615.38464</v>
      </c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 spans="6:19" x14ac:dyDescent="0.25">
      <c r="F297" s="5">
        <f t="shared" si="49"/>
        <v>2.9677573657134122E-6</v>
      </c>
      <c r="G297" s="4">
        <f t="shared" si="46"/>
        <v>360465202.44928861</v>
      </c>
      <c r="H297" s="3">
        <f t="shared" si="47"/>
        <v>1069.7732596522526</v>
      </c>
      <c r="I297">
        <f t="shared" si="48"/>
        <v>385616034615.38464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 spans="6:19" x14ac:dyDescent="0.25">
      <c r="F298" s="5">
        <f t="shared" si="49"/>
        <v>2.8247541850930756E-6</v>
      </c>
      <c r="G298" s="4">
        <f t="shared" si="46"/>
        <v>369476832.51052082</v>
      </c>
      <c r="H298" s="3">
        <f t="shared" si="47"/>
        <v>1043.6812289290269</v>
      </c>
      <c r="I298">
        <f t="shared" si="48"/>
        <v>385616034615.38464</v>
      </c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 spans="6:19" x14ac:dyDescent="0.25">
      <c r="F299" s="5">
        <f t="shared" si="49"/>
        <v>2.6886416990772885E-6</v>
      </c>
      <c r="G299" s="4">
        <f t="shared" si="46"/>
        <v>378713753.32328379</v>
      </c>
      <c r="H299" s="3">
        <f t="shared" si="47"/>
        <v>1018.2255891990509</v>
      </c>
      <c r="I299">
        <f t="shared" si="48"/>
        <v>385616034615.38464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 spans="6:19" x14ac:dyDescent="0.25">
      <c r="F300" s="5">
        <f t="shared" si="49"/>
        <v>2.5590878753858785E-6</v>
      </c>
      <c r="G300" s="4">
        <f t="shared" si="46"/>
        <v>388181597.15636587</v>
      </c>
      <c r="H300" s="3">
        <f t="shared" si="47"/>
        <v>993.39081873078135</v>
      </c>
      <c r="I300">
        <f t="shared" si="48"/>
        <v>385616034615.38464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 spans="6:19" x14ac:dyDescent="0.25">
      <c r="F301" s="5">
        <f t="shared" si="49"/>
        <v>2.4357766809145785E-6</v>
      </c>
      <c r="G301" s="4">
        <f t="shared" si="46"/>
        <v>397886137.08527499</v>
      </c>
      <c r="H301" s="3">
        <f t="shared" si="47"/>
        <v>969.16177437149406</v>
      </c>
      <c r="I301">
        <f t="shared" si="48"/>
        <v>385616034615.38464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 spans="6:19" x14ac:dyDescent="0.25">
      <c r="F302" s="5">
        <f t="shared" si="49"/>
        <v>2.3184073108050724E-6</v>
      </c>
      <c r="G302" s="4">
        <f t="shared" si="46"/>
        <v>407833290.51240683</v>
      </c>
      <c r="H302" s="3">
        <f t="shared" si="47"/>
        <v>945.5236823136529</v>
      </c>
      <c r="I302">
        <f t="shared" si="48"/>
        <v>385616034615.38464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spans="6:19" x14ac:dyDescent="0.25">
      <c r="F303" s="5">
        <f t="shared" si="49"/>
        <v>2.20669345466277E-6</v>
      </c>
      <c r="G303" s="4">
        <f t="shared" si="46"/>
        <v>418029122.77521694</v>
      </c>
      <c r="H303" s="3">
        <f t="shared" si="47"/>
        <v>922.46212908649068</v>
      </c>
      <c r="I303">
        <f t="shared" si="48"/>
        <v>385616034615.38464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 spans="6:19" x14ac:dyDescent="0.25">
      <c r="F304" s="5">
        <f t="shared" si="49"/>
        <v>2.1003625981323217E-6</v>
      </c>
      <c r="G304" s="4">
        <f t="shared" si="46"/>
        <v>428479850.84459734</v>
      </c>
      <c r="H304" s="3">
        <f t="shared" si="47"/>
        <v>899.96305276730811</v>
      </c>
      <c r="I304">
        <f t="shared" si="48"/>
        <v>385616034615.38464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spans="6:19" x14ac:dyDescent="0.25">
      <c r="F305" s="5">
        <f t="shared" si="49"/>
        <v>1.9991553581271357E-6</v>
      </c>
      <c r="G305" s="4">
        <f t="shared" ref="G305:G368" si="50">G304*(1+$O$1)</f>
        <v>439191847.11571223</v>
      </c>
      <c r="H305" s="3">
        <f t="shared" si="47"/>
        <v>878.01273440712987</v>
      </c>
      <c r="I305">
        <f t="shared" si="48"/>
        <v>385616034615.38464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spans="6:19" x14ac:dyDescent="0.25">
      <c r="F306" s="5">
        <f t="shared" si="49"/>
        <v>1.9028248500912661E-6</v>
      </c>
      <c r="G306" s="4">
        <f t="shared" si="50"/>
        <v>450171643.29360497</v>
      </c>
      <c r="H306" s="3">
        <f t="shared" ref="H306:H369" si="51">I306/G306</f>
        <v>856.59778966549277</v>
      </c>
      <c r="I306">
        <f t="shared" ref="I306:I369" si="52">I305</f>
        <v>385616034615.38464</v>
      </c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 spans="6:19" x14ac:dyDescent="0.25">
      <c r="F307" s="5">
        <f t="shared" si="49"/>
        <v>1.8111360857501644E-6</v>
      </c>
      <c r="G307" s="4">
        <f t="shared" si="50"/>
        <v>461425934.37594503</v>
      </c>
      <c r="H307" s="3">
        <f t="shared" si="51"/>
        <v>835.7051606492613</v>
      </c>
      <c r="I307">
        <f t="shared" si="52"/>
        <v>385616034615.38464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 spans="6:19" x14ac:dyDescent="0.25">
      <c r="F308" s="5">
        <f t="shared" si="49"/>
        <v>1.7238653998811799E-6</v>
      </c>
      <c r="G308" s="4">
        <f t="shared" si="50"/>
        <v>472961582.73534364</v>
      </c>
      <c r="H308" s="3">
        <f t="shared" si="51"/>
        <v>815.32210795049889</v>
      </c>
      <c r="I308">
        <f t="shared" si="52"/>
        <v>385616034615.38464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spans="6:19" x14ac:dyDescent="0.25">
      <c r="F309" s="5">
        <f t="shared" si="49"/>
        <v>1.6407999047054657E-6</v>
      </c>
      <c r="G309" s="4">
        <f t="shared" si="50"/>
        <v>484785622.30372721</v>
      </c>
      <c r="H309" s="3">
        <f t="shared" si="51"/>
        <v>795.43620287853548</v>
      </c>
      <c r="I309">
        <f t="shared" si="52"/>
        <v>385616034615.38464</v>
      </c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spans="6:19" x14ac:dyDescent="0.25">
      <c r="F310" s="5">
        <f t="shared" si="49"/>
        <v>1.5617369705703421E-6</v>
      </c>
      <c r="G310" s="4">
        <f t="shared" si="50"/>
        <v>496905262.86132038</v>
      </c>
      <c r="H310" s="3">
        <f t="shared" si="51"/>
        <v>776.03531988149803</v>
      </c>
      <c r="I310">
        <f t="shared" si="52"/>
        <v>385616034615.38464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6:19" x14ac:dyDescent="0.25">
      <c r="F311" s="5">
        <f t="shared" si="49"/>
        <v>1.4864837316552933E-6</v>
      </c>
      <c r="G311" s="4">
        <f t="shared" si="50"/>
        <v>509327894.43285334</v>
      </c>
      <c r="H311" s="3">
        <f t="shared" si="51"/>
        <v>757.10762915268117</v>
      </c>
      <c r="I311">
        <f t="shared" si="52"/>
        <v>385616034615.38464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spans="6:19" x14ac:dyDescent="0.25">
      <c r="F312" s="5">
        <f t="shared" si="49"/>
        <v>1.4148566154958176E-6</v>
      </c>
      <c r="G312" s="4">
        <f t="shared" si="50"/>
        <v>522061091.79367465</v>
      </c>
      <c r="H312" s="3">
        <f t="shared" si="51"/>
        <v>738.64158941724986</v>
      </c>
      <c r="I312">
        <f t="shared" si="52"/>
        <v>385616034615.38464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 spans="6:19" x14ac:dyDescent="0.25">
      <c r="F313" s="5">
        <f t="shared" si="49"/>
        <v>1.3466808951774589E-6</v>
      </c>
      <c r="G313" s="4">
        <f t="shared" si="50"/>
        <v>535112619.08851647</v>
      </c>
      <c r="H313" s="3">
        <f t="shared" si="51"/>
        <v>720.625940894878</v>
      </c>
      <c r="I313">
        <f t="shared" si="52"/>
        <v>385616034615.38464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spans="6:19" x14ac:dyDescent="0.25">
      <c r="F314" s="5">
        <f t="shared" si="49"/>
        <v>1.2817902631076351E-6</v>
      </c>
      <c r="G314" s="4">
        <f t="shared" si="50"/>
        <v>548490434.56572938</v>
      </c>
      <c r="H314" s="3">
        <f t="shared" si="51"/>
        <v>703.04969843402739</v>
      </c>
      <c r="I314">
        <f t="shared" si="52"/>
        <v>385616034615.38464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spans="6:19" x14ac:dyDescent="0.25">
      <c r="F315" s="5">
        <f t="shared" si="49"/>
        <v>1.2200264253255306E-6</v>
      </c>
      <c r="G315" s="4">
        <f t="shared" si="50"/>
        <v>562202695.42987251</v>
      </c>
      <c r="H315" s="3">
        <f t="shared" si="51"/>
        <v>685.90214481368537</v>
      </c>
      <c r="I315">
        <f t="shared" si="52"/>
        <v>385616034615.38464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 spans="6:19" x14ac:dyDescent="0.25">
      <c r="F316" s="5">
        <f t="shared" si="49"/>
        <v>1.1612387153604101E-6</v>
      </c>
      <c r="G316" s="4">
        <f t="shared" si="50"/>
        <v>576257762.81561923</v>
      </c>
      <c r="H316" s="3">
        <f t="shared" si="51"/>
        <v>669.17282420847357</v>
      </c>
      <c r="I316">
        <f t="shared" si="52"/>
        <v>385616034615.38464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6:19" x14ac:dyDescent="0.25">
      <c r="F317" s="5">
        <f t="shared" si="49"/>
        <v>1.1052837266964047E-6</v>
      </c>
      <c r="G317" s="4">
        <f t="shared" si="50"/>
        <v>590664206.88600969</v>
      </c>
      <c r="H317" s="3">
        <f t="shared" si="51"/>
        <v>652.85153581314501</v>
      </c>
      <c r="I317">
        <f t="shared" si="52"/>
        <v>385616034615.38464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 spans="6:19" x14ac:dyDescent="0.25">
      <c r="F318" s="5">
        <f t="shared" si="49"/>
        <v>1.052024962947203E-6</v>
      </c>
      <c r="G318" s="4">
        <f t="shared" si="50"/>
        <v>605430812.05815983</v>
      </c>
      <c r="H318" s="3">
        <f t="shared" si="51"/>
        <v>636.92832762258058</v>
      </c>
      <c r="I318">
        <f t="shared" si="52"/>
        <v>385616034615.38464</v>
      </c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 spans="6:19" x14ac:dyDescent="0.25">
      <c r="F319" s="5">
        <f t="shared" si="49"/>
        <v>1.0013325048872844E-6</v>
      </c>
      <c r="G319" s="4">
        <f t="shared" si="50"/>
        <v>620566582.35961378</v>
      </c>
      <c r="H319" s="3">
        <f t="shared" si="51"/>
        <v>621.39349036349336</v>
      </c>
      <c r="I319">
        <f t="shared" si="52"/>
        <v>385616034615.38464</v>
      </c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 spans="6:19" x14ac:dyDescent="0.25">
      <c r="F320" s="5">
        <f t="shared" si="49"/>
        <v>9.5308269352745719E-7</v>
      </c>
      <c r="G320" s="4">
        <f t="shared" si="50"/>
        <v>636080746.91860402</v>
      </c>
      <c r="H320" s="3">
        <f t="shared" si="51"/>
        <v>606.23755157413996</v>
      </c>
      <c r="I320">
        <f t="shared" si="52"/>
        <v>385616034615.38464</v>
      </c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 spans="6:19" x14ac:dyDescent="0.25">
      <c r="F321" s="5">
        <f t="shared" si="49"/>
        <v>9.0715782846158932E-7</v>
      </c>
      <c r="G321" s="4">
        <f t="shared" si="50"/>
        <v>651982765.59156907</v>
      </c>
      <c r="H321" s="3">
        <f t="shared" si="51"/>
        <v>591.45126982842919</v>
      </c>
      <c r="I321">
        <f t="shared" si="52"/>
        <v>385616034615.38464</v>
      </c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spans="6:19" x14ac:dyDescent="0.25">
      <c r="F322" s="5">
        <f t="shared" si="49"/>
        <v>8.6344588074868708E-7</v>
      </c>
      <c r="G322" s="4">
        <f t="shared" si="50"/>
        <v>668282334.73135829</v>
      </c>
      <c r="H322" s="3">
        <f t="shared" si="51"/>
        <v>577.0256291009066</v>
      </c>
      <c r="I322">
        <f t="shared" si="52"/>
        <v>385616034615.38464</v>
      </c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 spans="6:19" x14ac:dyDescent="0.25">
      <c r="F323" s="5">
        <f t="shared" si="49"/>
        <v>8.2184021962992242E-7</v>
      </c>
      <c r="G323" s="4">
        <f t="shared" si="50"/>
        <v>684989393.09964216</v>
      </c>
      <c r="H323" s="3">
        <f t="shared" si="51"/>
        <v>562.9518332691772</v>
      </c>
      <c r="I323">
        <f t="shared" si="52"/>
        <v>385616034615.38464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 spans="6:19" x14ac:dyDescent="0.25">
      <c r="F324" s="5">
        <f t="shared" si="49"/>
        <v>7.8223935241396557E-7</v>
      </c>
      <c r="G324" s="4">
        <f t="shared" si="50"/>
        <v>702114127.9271332</v>
      </c>
      <c r="H324" s="3">
        <f t="shared" si="51"/>
        <v>549.22130075041684</v>
      </c>
      <c r="I324">
        <f t="shared" si="52"/>
        <v>385616034615.38464</v>
      </c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 spans="6:19" x14ac:dyDescent="0.25">
      <c r="F325" s="5">
        <f t="shared" si="49"/>
        <v>7.4454667689610055E-7</v>
      </c>
      <c r="G325" s="4">
        <f t="shared" si="50"/>
        <v>719666981.12531149</v>
      </c>
      <c r="H325" s="3">
        <f t="shared" si="51"/>
        <v>535.82565926869938</v>
      </c>
      <c r="I325">
        <f t="shared" si="52"/>
        <v>385616034615.38464</v>
      </c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 spans="6:19" x14ac:dyDescent="0.25">
      <c r="F326" s="5">
        <f t="shared" si="49"/>
        <v>7.0867024570717494E-7</v>
      </c>
      <c r="G326" s="4">
        <f t="shared" si="50"/>
        <v>737658655.65344417</v>
      </c>
      <c r="H326" s="3">
        <f t="shared" si="51"/>
        <v>522.75674074995061</v>
      </c>
      <c r="I326">
        <f t="shared" si="52"/>
        <v>385616034615.38464</v>
      </c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 spans="6:19" x14ac:dyDescent="0.25">
      <c r="F327" s="5">
        <f t="shared" si="49"/>
        <v>6.7452254201753717E-7</v>
      </c>
      <c r="G327" s="4">
        <f t="shared" si="50"/>
        <v>756100122.04478025</v>
      </c>
      <c r="H327" s="3">
        <f t="shared" si="51"/>
        <v>510.00657634141527</v>
      </c>
      <c r="I327">
        <f t="shared" si="52"/>
        <v>385616034615.38464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 spans="6:19" x14ac:dyDescent="0.25">
      <c r="F328" s="5">
        <f t="shared" si="49"/>
        <v>6.4202026604881598E-7</v>
      </c>
      <c r="G328" s="4">
        <f t="shared" si="50"/>
        <v>775002625.0958997</v>
      </c>
      <c r="H328" s="3">
        <f t="shared" si="51"/>
        <v>497.56739155260033</v>
      </c>
      <c r="I328">
        <f t="shared" si="52"/>
        <v>385616034615.38464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 spans="6:19" x14ac:dyDescent="0.25">
      <c r="F329" s="5">
        <f t="shared" ref="F329:F392" si="53">H329/G329</f>
        <v>6.1108413187275775E-7</v>
      </c>
      <c r="G329" s="4">
        <f t="shared" si="50"/>
        <v>794377690.72329712</v>
      </c>
      <c r="H329" s="3">
        <f t="shared" si="51"/>
        <v>485.43160151473205</v>
      </c>
      <c r="I329">
        <f t="shared" si="52"/>
        <v>385616034615.38464</v>
      </c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 spans="6:19" x14ac:dyDescent="0.25">
      <c r="F330" s="5">
        <f t="shared" si="53"/>
        <v>5.8163867400143516E-7</v>
      </c>
      <c r="G330" s="4">
        <f t="shared" si="50"/>
        <v>814237132.9913795</v>
      </c>
      <c r="H330" s="3">
        <f t="shared" si="51"/>
        <v>473.59180635583618</v>
      </c>
      <c r="I330">
        <f t="shared" si="52"/>
        <v>385616034615.38464</v>
      </c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 spans="6:19" x14ac:dyDescent="0.25">
      <c r="F331" s="5">
        <f t="shared" si="53"/>
        <v>5.5361206329702355E-7</v>
      </c>
      <c r="G331" s="4">
        <f t="shared" si="50"/>
        <v>834593061.3161639</v>
      </c>
      <c r="H331" s="3">
        <f t="shared" si="51"/>
        <v>462.04078668862076</v>
      </c>
      <c r="I331">
        <f t="shared" si="52"/>
        <v>385616034615.38464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 spans="6:19" x14ac:dyDescent="0.25">
      <c r="F332" s="5">
        <f t="shared" si="53"/>
        <v>5.2693593175207472E-7</v>
      </c>
      <c r="G332" s="4">
        <f t="shared" si="50"/>
        <v>855457887.84906793</v>
      </c>
      <c r="H332" s="3">
        <f t="shared" si="51"/>
        <v>450.77149920841049</v>
      </c>
      <c r="I332">
        <f t="shared" si="52"/>
        <v>385616034615.38464</v>
      </c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 spans="6:19" x14ac:dyDescent="0.25">
      <c r="F333" s="5">
        <f t="shared" si="53"/>
        <v>5.015452057128613E-7</v>
      </c>
      <c r="G333" s="4">
        <f t="shared" si="50"/>
        <v>876844335.04529452</v>
      </c>
      <c r="H333" s="3">
        <f t="shared" si="51"/>
        <v>439.77707239844932</v>
      </c>
      <c r="I333">
        <f t="shared" si="52"/>
        <v>385616034615.38464</v>
      </c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 spans="6:19" x14ac:dyDescent="0.25">
      <c r="F334" s="5">
        <f t="shared" si="53"/>
        <v>4.7737794713895196E-7</v>
      </c>
      <c r="G334" s="4">
        <f t="shared" si="50"/>
        <v>898765443.42142677</v>
      </c>
      <c r="H334" s="3">
        <f t="shared" si="51"/>
        <v>429.05080233995062</v>
      </c>
      <c r="I334">
        <f t="shared" si="52"/>
        <v>385616034615.38464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 spans="6:19" x14ac:dyDescent="0.25">
      <c r="F335" s="5">
        <f t="shared" si="53"/>
        <v>4.5437520251179248E-7</v>
      </c>
      <c r="G335" s="4">
        <f t="shared" si="50"/>
        <v>921234579.50696242</v>
      </c>
      <c r="H335" s="3">
        <f t="shared" si="51"/>
        <v>418.58614862434206</v>
      </c>
      <c r="I335">
        <f t="shared" si="52"/>
        <v>385616034615.38464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 spans="6:19" x14ac:dyDescent="0.25">
      <c r="F336" s="5">
        <f t="shared" si="53"/>
        <v>4.3248085902371693E-7</v>
      </c>
      <c r="G336" s="4">
        <f t="shared" si="50"/>
        <v>944265443.99463642</v>
      </c>
      <c r="H336" s="3">
        <f t="shared" si="51"/>
        <v>408.37673036521181</v>
      </c>
      <c r="I336">
        <f t="shared" si="52"/>
        <v>385616034615.38464</v>
      </c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 spans="6:19" x14ac:dyDescent="0.25">
      <c r="F337" s="5">
        <f t="shared" si="53"/>
        <v>4.1164150769657778E-7</v>
      </c>
      <c r="G337" s="4">
        <f t="shared" si="50"/>
        <v>967872080.09450221</v>
      </c>
      <c r="H337" s="3">
        <f t="shared" si="51"/>
        <v>398.41632230752379</v>
      </c>
      <c r="I337">
        <f t="shared" si="52"/>
        <v>385616034615.38464</v>
      </c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 spans="6:19" x14ac:dyDescent="0.25">
      <c r="F338" s="5">
        <f t="shared" si="53"/>
        <v>3.918063130960883E-7</v>
      </c>
      <c r="G338" s="4">
        <f t="shared" si="50"/>
        <v>992068882.0968647</v>
      </c>
      <c r="H338" s="3">
        <f t="shared" si="51"/>
        <v>388.6988510317305</v>
      </c>
      <c r="I338">
        <f t="shared" si="52"/>
        <v>385616034615.38464</v>
      </c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 spans="6:19" x14ac:dyDescent="0.25">
      <c r="F339" s="5">
        <f t="shared" si="53"/>
        <v>3.7292688932405795E-7</v>
      </c>
      <c r="G339" s="4">
        <f t="shared" si="50"/>
        <v>1016870604.1492863</v>
      </c>
      <c r="H339" s="3">
        <f t="shared" si="51"/>
        <v>379.21839125046881</v>
      </c>
      <c r="I339">
        <f t="shared" si="52"/>
        <v>385616034615.38464</v>
      </c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 spans="6:19" x14ac:dyDescent="0.25">
      <c r="F340" s="5">
        <f t="shared" si="53"/>
        <v>3.5495718198601595E-7</v>
      </c>
      <c r="G340" s="4">
        <f t="shared" si="50"/>
        <v>1042292369.2530184</v>
      </c>
      <c r="H340" s="3">
        <f t="shared" si="51"/>
        <v>369.96916219557937</v>
      </c>
      <c r="I340">
        <f t="shared" si="52"/>
        <v>385616034615.38464</v>
      </c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 spans="6:19" x14ac:dyDescent="0.25">
      <c r="F341" s="5">
        <f t="shared" si="53"/>
        <v>3.3785335584629721E-7</v>
      </c>
      <c r="G341" s="4">
        <f t="shared" si="50"/>
        <v>1068349678.4843438</v>
      </c>
      <c r="H341" s="3">
        <f t="shared" si="51"/>
        <v>360.9455240932482</v>
      </c>
      <c r="I341">
        <f t="shared" si="52"/>
        <v>385616034615.38464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 spans="6:19" x14ac:dyDescent="0.25">
      <c r="F342" s="5">
        <f t="shared" si="53"/>
        <v>3.2157368789653511E-7</v>
      </c>
      <c r="G342" s="4">
        <f t="shared" si="50"/>
        <v>1095058420.4464524</v>
      </c>
      <c r="H342" s="3">
        <f t="shared" si="51"/>
        <v>352.14197472512018</v>
      </c>
      <c r="I342">
        <f t="shared" si="52"/>
        <v>385616034615.38464</v>
      </c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 spans="6:19" x14ac:dyDescent="0.25">
      <c r="F343" s="5">
        <f t="shared" si="53"/>
        <v>3.0607846557671391E-7</v>
      </c>
      <c r="G343" s="4">
        <f t="shared" si="50"/>
        <v>1122434880.9576137</v>
      </c>
      <c r="H343" s="3">
        <f t="shared" si="51"/>
        <v>343.55314607328796</v>
      </c>
      <c r="I343">
        <f t="shared" si="52"/>
        <v>385616034615.38464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 spans="6:19" x14ac:dyDescent="0.25">
      <c r="F344" s="5">
        <f t="shared" si="53"/>
        <v>2.9132988990050108E-7</v>
      </c>
      <c r="G344" s="4">
        <f t="shared" si="50"/>
        <v>1150495752.981554</v>
      </c>
      <c r="H344" s="3">
        <f t="shared" si="51"/>
        <v>335.1738010471102</v>
      </c>
      <c r="I344">
        <f t="shared" si="52"/>
        <v>385616034615.38464</v>
      </c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 spans="6:19" x14ac:dyDescent="0.25">
      <c r="F345" s="5">
        <f t="shared" si="53"/>
        <v>2.7729198324854362E-7</v>
      </c>
      <c r="G345" s="4">
        <f t="shared" si="50"/>
        <v>1179258146.8060927</v>
      </c>
      <c r="H345" s="3">
        <f t="shared" si="51"/>
        <v>326.99883028986363</v>
      </c>
      <c r="I345">
        <f t="shared" si="52"/>
        <v>385616034615.38464</v>
      </c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 spans="6:19" x14ac:dyDescent="0.25">
      <c r="F346" s="5">
        <f t="shared" si="53"/>
        <v>2.6393050160480061E-7</v>
      </c>
      <c r="G346" s="4">
        <f t="shared" si="50"/>
        <v>1208739600.4762449</v>
      </c>
      <c r="H346" s="3">
        <f t="shared" si="51"/>
        <v>319.02324906328164</v>
      </c>
      <c r="I346">
        <f t="shared" si="52"/>
        <v>385616034615.38464</v>
      </c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 spans="6:19" x14ac:dyDescent="0.25">
      <c r="F347" s="5">
        <f t="shared" si="53"/>
        <v>2.5121285102182105E-7</v>
      </c>
      <c r="G347" s="4">
        <f t="shared" si="50"/>
        <v>1238958090.4881508</v>
      </c>
      <c r="H347" s="3">
        <f t="shared" si="51"/>
        <v>311.2421942080797</v>
      </c>
      <c r="I347">
        <f t="shared" si="52"/>
        <v>385616034615.38464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 spans="6:19" x14ac:dyDescent="0.25">
      <c r="F348" s="5">
        <f t="shared" si="53"/>
        <v>2.3910800811119198E-7</v>
      </c>
      <c r="G348" s="4">
        <f t="shared" si="50"/>
        <v>1269932042.7503545</v>
      </c>
      <c r="H348" s="3">
        <f t="shared" si="51"/>
        <v>303.6509211786144</v>
      </c>
      <c r="I348">
        <f t="shared" si="52"/>
        <v>385616034615.38464</v>
      </c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 spans="6:19" x14ac:dyDescent="0.25">
      <c r="F349" s="5">
        <f t="shared" si="53"/>
        <v>2.2758644436520361E-7</v>
      </c>
      <c r="G349" s="4">
        <f t="shared" si="50"/>
        <v>1301680343.8191133</v>
      </c>
      <c r="H349" s="3">
        <f t="shared" si="51"/>
        <v>296.24480114986773</v>
      </c>
      <c r="I349">
        <f t="shared" si="52"/>
        <v>385616034615.38464</v>
      </c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 spans="6:19" x14ac:dyDescent="0.25">
      <c r="F350" s="5">
        <f t="shared" si="53"/>
        <v>2.1662005412511942E-7</v>
      </c>
      <c r="G350" s="4">
        <f t="shared" si="50"/>
        <v>1334222352.4145911</v>
      </c>
      <c r="H350" s="3">
        <f t="shared" si="51"/>
        <v>289.01931819499288</v>
      </c>
      <c r="I350">
        <f t="shared" si="52"/>
        <v>385616034615.38464</v>
      </c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 spans="6:19" x14ac:dyDescent="0.25">
      <c r="F351" s="5">
        <f t="shared" si="53"/>
        <v>2.0618208602033976E-7</v>
      </c>
      <c r="G351" s="4">
        <f t="shared" si="50"/>
        <v>1367577911.2249558</v>
      </c>
      <c r="H351" s="3">
        <f t="shared" si="51"/>
        <v>281.97006653170041</v>
      </c>
      <c r="I351">
        <f t="shared" si="52"/>
        <v>385616034615.38464</v>
      </c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6:19" x14ac:dyDescent="0.25">
      <c r="F352" s="5">
        <f t="shared" si="53"/>
        <v>1.9624707771120982E-7</v>
      </c>
      <c r="G352" s="4">
        <f t="shared" si="50"/>
        <v>1401767359.0055795</v>
      </c>
      <c r="H352" s="3">
        <f t="shared" si="51"/>
        <v>275.09274783580531</v>
      </c>
      <c r="I352">
        <f t="shared" si="52"/>
        <v>385616034615.38464</v>
      </c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 spans="6:19" x14ac:dyDescent="0.25">
      <c r="F353" s="5">
        <f t="shared" si="53"/>
        <v>1.8679079377628543E-7</v>
      </c>
      <c r="G353" s="4">
        <f t="shared" si="50"/>
        <v>1436811542.9807189</v>
      </c>
      <c r="H353" s="3">
        <f t="shared" si="51"/>
        <v>268.38316862029791</v>
      </c>
      <c r="I353">
        <f t="shared" si="52"/>
        <v>385616034615.38464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spans="6:19" x14ac:dyDescent="0.25">
      <c r="F354" s="5">
        <f t="shared" si="53"/>
        <v>1.7779016659253819E-7</v>
      </c>
      <c r="G354" s="4">
        <f t="shared" si="50"/>
        <v>1472731831.5552366</v>
      </c>
      <c r="H354" s="3">
        <f t="shared" si="51"/>
        <v>261.83723767833942</v>
      </c>
      <c r="I354">
        <f t="shared" si="52"/>
        <v>385616034615.38464</v>
      </c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 spans="6:19" x14ac:dyDescent="0.25">
      <c r="F355" s="5">
        <f t="shared" si="53"/>
        <v>1.6922324006428387E-7</v>
      </c>
      <c r="G355" s="4">
        <f t="shared" si="50"/>
        <v>1509550127.3441174</v>
      </c>
      <c r="H355" s="3">
        <f t="shared" si="51"/>
        <v>255.45096358862386</v>
      </c>
      <c r="I355">
        <f t="shared" si="52"/>
        <v>385616034615.38464</v>
      </c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 spans="6:19" x14ac:dyDescent="0.25">
      <c r="F356" s="5">
        <f t="shared" si="53"/>
        <v>1.6106911606356587E-7</v>
      </c>
      <c r="G356" s="4">
        <f t="shared" si="50"/>
        <v>1547288880.5277202</v>
      </c>
      <c r="H356" s="3">
        <f t="shared" si="51"/>
        <v>249.22045228158427</v>
      </c>
      <c r="I356">
        <f t="shared" si="52"/>
        <v>385616034615.38464</v>
      </c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 spans="6:19" x14ac:dyDescent="0.25">
      <c r="F357" s="5">
        <f t="shared" si="53"/>
        <v>1.5330790345134172E-7</v>
      </c>
      <c r="G357" s="4">
        <f t="shared" si="50"/>
        <v>1585971102.5409131</v>
      </c>
      <c r="H357" s="3">
        <f t="shared" si="51"/>
        <v>243.14190466496029</v>
      </c>
      <c r="I357">
        <f t="shared" si="52"/>
        <v>385616034615.38464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 spans="6:19" x14ac:dyDescent="0.25">
      <c r="F358" s="5">
        <f t="shared" si="53"/>
        <v>1.459206695551141E-7</v>
      </c>
      <c r="G358" s="4">
        <f t="shared" si="50"/>
        <v>1625620380.1044357</v>
      </c>
      <c r="H358" s="3">
        <f t="shared" si="51"/>
        <v>237.21161430727835</v>
      </c>
      <c r="I358">
        <f t="shared" si="52"/>
        <v>385616034615.38464</v>
      </c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 spans="6:19" x14ac:dyDescent="0.25">
      <c r="F359" s="5">
        <f t="shared" si="53"/>
        <v>1.3888939398464167E-7</v>
      </c>
      <c r="G359" s="4">
        <f t="shared" si="50"/>
        <v>1666260889.6070464</v>
      </c>
      <c r="H359" s="3">
        <f t="shared" si="51"/>
        <v>231.42596517783258</v>
      </c>
      <c r="I359">
        <f t="shared" si="52"/>
        <v>385616034615.38464</v>
      </c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 spans="6:19" x14ac:dyDescent="0.25">
      <c r="F360" s="5">
        <f t="shared" si="53"/>
        <v>1.3219692467306764E-7</v>
      </c>
      <c r="G360" s="4">
        <f t="shared" si="50"/>
        <v>1707917411.8472223</v>
      </c>
      <c r="H360" s="3">
        <f t="shared" si="51"/>
        <v>225.78142944178791</v>
      </c>
      <c r="I360">
        <f t="shared" si="52"/>
        <v>385616034615.38464</v>
      </c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 spans="6:19" x14ac:dyDescent="0.25">
      <c r="F361" s="5">
        <f t="shared" si="53"/>
        <v>1.2582693603623335E-7</v>
      </c>
      <c r="G361" s="4">
        <f t="shared" si="50"/>
        <v>1750615347.1434028</v>
      </c>
      <c r="H361" s="3">
        <f t="shared" si="51"/>
        <v>220.27456530906139</v>
      </c>
      <c r="I361">
        <f t="shared" si="52"/>
        <v>385616034615.38464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 spans="6:19" x14ac:dyDescent="0.25">
      <c r="F362" s="5">
        <f t="shared" si="53"/>
        <v>1.1976388914811031E-7</v>
      </c>
      <c r="G362" s="4">
        <f t="shared" si="50"/>
        <v>1794380730.8219876</v>
      </c>
      <c r="H362" s="3">
        <f t="shared" si="51"/>
        <v>214.90201493566968</v>
      </c>
      <c r="I362">
        <f t="shared" si="52"/>
        <v>385616034615.38464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 spans="6:19" x14ac:dyDescent="0.25">
      <c r="F363" s="5">
        <f t="shared" si="53"/>
        <v>1.1399299383520316E-7</v>
      </c>
      <c r="G363" s="4">
        <f t="shared" si="50"/>
        <v>1839240249.0925372</v>
      </c>
      <c r="H363" s="3">
        <f t="shared" si="51"/>
        <v>209.66050237626311</v>
      </c>
      <c r="I363">
        <f t="shared" si="52"/>
        <v>385616034615.38464</v>
      </c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 spans="6:19" x14ac:dyDescent="0.25">
      <c r="F364" s="5">
        <f t="shared" si="53"/>
        <v>1.0850017259745691E-7</v>
      </c>
      <c r="G364" s="4">
        <f t="shared" si="50"/>
        <v>1885221255.3198504</v>
      </c>
      <c r="H364" s="3">
        <f t="shared" si="51"/>
        <v>204.54683158659816</v>
      </c>
      <c r="I364">
        <f t="shared" si="52"/>
        <v>385616034615.38464</v>
      </c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 spans="6:19" x14ac:dyDescent="0.25">
      <c r="F365" s="5">
        <f t="shared" si="53"/>
        <v>1.0327202626765681E-7</v>
      </c>
      <c r="G365" s="4">
        <f t="shared" si="50"/>
        <v>1932351786.7028465</v>
      </c>
      <c r="H365" s="3">
        <f t="shared" si="51"/>
        <v>199.55788447472995</v>
      </c>
      <c r="I365">
        <f t="shared" si="52"/>
        <v>385616034615.38464</v>
      </c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 spans="6:19" x14ac:dyDescent="0.25">
      <c r="F366" s="5">
        <f t="shared" si="53"/>
        <v>9.8295801325550815E-8</v>
      </c>
      <c r="G366" s="4">
        <f t="shared" si="50"/>
        <v>1980660581.3704176</v>
      </c>
      <c r="H366" s="3">
        <f t="shared" si="51"/>
        <v>194.69061899973653</v>
      </c>
      <c r="I366">
        <f t="shared" si="52"/>
        <v>385616034615.38464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 spans="6:19" x14ac:dyDescent="0.25">
      <c r="F367" s="5">
        <f t="shared" si="53"/>
        <v>9.3559358786960933E-8</v>
      </c>
      <c r="G367" s="4">
        <f t="shared" si="50"/>
        <v>2030177095.9046779</v>
      </c>
      <c r="H367" s="3">
        <f t="shared" si="51"/>
        <v>189.94206731681615</v>
      </c>
      <c r="I367">
        <f t="shared" si="52"/>
        <v>385616034615.38464</v>
      </c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spans="6:19" x14ac:dyDescent="0.25">
      <c r="F368" s="5">
        <f t="shared" si="53"/>
        <v>8.905114459199138E-8</v>
      </c>
      <c r="G368" s="4">
        <f t="shared" si="50"/>
        <v>2080931523.3022947</v>
      </c>
      <c r="H368" s="3">
        <f t="shared" si="51"/>
        <v>185.30933396762552</v>
      </c>
      <c r="I368">
        <f t="shared" si="52"/>
        <v>385616034615.38464</v>
      </c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 spans="6:19" x14ac:dyDescent="0.25">
      <c r="F369" s="5">
        <f t="shared" si="53"/>
        <v>8.4760161420098882E-8</v>
      </c>
      <c r="G369" s="4">
        <f t="shared" ref="G369:G432" si="54">G368*(1+$O$1)</f>
        <v>2132954811.3848519</v>
      </c>
      <c r="H369" s="3">
        <f t="shared" si="51"/>
        <v>180.78959411475662</v>
      </c>
      <c r="I369">
        <f t="shared" si="52"/>
        <v>385616034615.38464</v>
      </c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 spans="6:19" x14ac:dyDescent="0.25">
      <c r="F370" s="5">
        <f t="shared" si="53"/>
        <v>8.0675941863270805E-8</v>
      </c>
      <c r="G370" s="4">
        <f t="shared" si="54"/>
        <v>2186278681.6694732</v>
      </c>
      <c r="H370" s="3">
        <f t="shared" ref="H370:H433" si="55">I370/G370</f>
        <v>176.38009181927475</v>
      </c>
      <c r="I370">
        <f t="shared" ref="I370:I433" si="56">I369</f>
        <v>385616034615.38464</v>
      </c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 spans="6:19" x14ac:dyDescent="0.25">
      <c r="F371" s="5">
        <f t="shared" si="53"/>
        <v>7.6788522891869908E-8</v>
      </c>
      <c r="G371" s="4">
        <f t="shared" si="54"/>
        <v>2240935648.7112098</v>
      </c>
      <c r="H371" s="3">
        <f t="shared" si="55"/>
        <v>172.07813836026807</v>
      </c>
      <c r="I371">
        <f t="shared" si="56"/>
        <v>385616034615.38464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 spans="6:19" x14ac:dyDescent="0.25">
      <c r="F372" s="5">
        <f t="shared" si="53"/>
        <v>7.3088421550857744E-8</v>
      </c>
      <c r="G372" s="4">
        <f t="shared" si="54"/>
        <v>2296959039.9289899</v>
      </c>
      <c r="H372" s="3">
        <f t="shared" si="55"/>
        <v>167.88111059538349</v>
      </c>
      <c r="I372">
        <f t="shared" si="56"/>
        <v>385616034615.38464</v>
      </c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 spans="6:19" x14ac:dyDescent="0.25">
      <c r="F373" s="5">
        <f t="shared" si="53"/>
        <v>6.9566611827110291E-8</v>
      </c>
      <c r="G373" s="4">
        <f t="shared" si="54"/>
        <v>2354383015.9272146</v>
      </c>
      <c r="H373" s="3">
        <f t="shared" si="55"/>
        <v>163.78644936134975</v>
      </c>
      <c r="I373">
        <f t="shared" si="56"/>
        <v>385616034615.38464</v>
      </c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 spans="6:19" x14ac:dyDescent="0.25">
      <c r="F374" s="5">
        <f t="shared" si="53"/>
        <v>6.621450263139589E-8</v>
      </c>
      <c r="G374" s="4">
        <f t="shared" si="54"/>
        <v>2413242591.3253946</v>
      </c>
      <c r="H374" s="3">
        <f t="shared" si="55"/>
        <v>159.79165791351198</v>
      </c>
      <c r="I374">
        <f t="shared" si="56"/>
        <v>385616034615.38464</v>
      </c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 spans="6:19" x14ac:dyDescent="0.25">
      <c r="F375" s="5">
        <f t="shared" si="53"/>
        <v>6.3023916841304856E-8</v>
      </c>
      <c r="G375" s="4">
        <f t="shared" si="54"/>
        <v>2473573656.1085291</v>
      </c>
      <c r="H375" s="3">
        <f t="shared" si="55"/>
        <v>155.89430040342634</v>
      </c>
      <c r="I375">
        <f t="shared" si="56"/>
        <v>385616034615.38464</v>
      </c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spans="6:19" x14ac:dyDescent="0.25">
      <c r="F376" s="5">
        <f t="shared" si="53"/>
        <v>5.9987071354008208E-8</v>
      </c>
      <c r="G376" s="4">
        <f t="shared" si="54"/>
        <v>2535412997.5112419</v>
      </c>
      <c r="H376" s="3">
        <f t="shared" si="55"/>
        <v>152.09200039358669</v>
      </c>
      <c r="I376">
        <f t="shared" si="56"/>
        <v>385616034615.38464</v>
      </c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 spans="6:19" x14ac:dyDescent="0.25">
      <c r="F377" s="5">
        <f t="shared" si="53"/>
        <v>5.7096558100186286E-8</v>
      </c>
      <c r="G377" s="4">
        <f t="shared" si="54"/>
        <v>2598798322.4490228</v>
      </c>
      <c r="H377" s="3">
        <f t="shared" si="55"/>
        <v>148.38243940837728</v>
      </c>
      <c r="I377">
        <f t="shared" si="56"/>
        <v>385616034615.38464</v>
      </c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 spans="6:19" x14ac:dyDescent="0.25">
      <c r="F378" s="5">
        <f t="shared" si="53"/>
        <v>5.4345325972812657E-8</v>
      </c>
      <c r="G378" s="4">
        <f t="shared" si="54"/>
        <v>2663768280.5102482</v>
      </c>
      <c r="H378" s="3">
        <f t="shared" si="55"/>
        <v>144.76335552036809</v>
      </c>
      <c r="I378">
        <f t="shared" si="56"/>
        <v>385616034615.38464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 spans="6:19" x14ac:dyDescent="0.25">
      <c r="F379" s="5">
        <f t="shared" si="53"/>
        <v>5.1726663626710445E-8</v>
      </c>
      <c r="G379" s="4">
        <f t="shared" si="54"/>
        <v>2730362487.5230041</v>
      </c>
      <c r="H379" s="3">
        <f t="shared" si="55"/>
        <v>141.23254197109082</v>
      </c>
      <c r="I379">
        <f t="shared" si="56"/>
        <v>385616034615.38464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 spans="6:19" x14ac:dyDescent="0.25">
      <c r="F380" s="5">
        <f t="shared" si="53"/>
        <v>4.9234183106922496E-8</v>
      </c>
      <c r="G380" s="4">
        <f t="shared" si="54"/>
        <v>2798621549.7110791</v>
      </c>
      <c r="H380" s="3">
        <f t="shared" si="55"/>
        <v>137.78784582545447</v>
      </c>
      <c r="I380">
        <f t="shared" si="56"/>
        <v>385616034615.38464</v>
      </c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 spans="6:19" x14ac:dyDescent="0.25">
      <c r="F381" s="5">
        <f t="shared" si="53"/>
        <v>4.6861804265958363E-8</v>
      </c>
      <c r="G381" s="4">
        <f t="shared" si="54"/>
        <v>2868587088.453856</v>
      </c>
      <c r="H381" s="3">
        <f t="shared" si="55"/>
        <v>134.42716665897998</v>
      </c>
      <c r="I381">
        <f t="shared" si="56"/>
        <v>385616034615.38464</v>
      </c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spans="6:19" x14ac:dyDescent="0.25">
      <c r="F382" s="5">
        <f t="shared" si="53"/>
        <v>4.4603739931905642E-8</v>
      </c>
      <c r="G382" s="4">
        <f t="shared" si="54"/>
        <v>2940301765.6652021</v>
      </c>
      <c r="H382" s="3">
        <f t="shared" si="55"/>
        <v>131.14845527705364</v>
      </c>
      <c r="I382">
        <f t="shared" si="56"/>
        <v>385616034615.38464</v>
      </c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 spans="6:19" x14ac:dyDescent="0.25">
      <c r="F383" s="5">
        <f t="shared" si="53"/>
        <v>4.24544817912249E-8</v>
      </c>
      <c r="G383" s="4">
        <f t="shared" si="54"/>
        <v>3013809309.8068318</v>
      </c>
      <c r="H383" s="3">
        <f t="shared" si="55"/>
        <v>127.94971246541822</v>
      </c>
      <c r="I383">
        <f t="shared" si="56"/>
        <v>385616034615.38464</v>
      </c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spans="6:19" x14ac:dyDescent="0.25">
      <c r="F384" s="5">
        <f t="shared" si="53"/>
        <v>4.0408786951790507E-8</v>
      </c>
      <c r="G384" s="4">
        <f t="shared" si="54"/>
        <v>3089154542.5520024</v>
      </c>
      <c r="H384" s="3">
        <f t="shared" si="55"/>
        <v>124.82898777113972</v>
      </c>
      <c r="I384">
        <f t="shared" si="56"/>
        <v>385616034615.38464</v>
      </c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spans="6:19" x14ac:dyDescent="0.25">
      <c r="F385" s="5">
        <f t="shared" si="53"/>
        <v>3.8461665153399652E-8</v>
      </c>
      <c r="G385" s="4">
        <f t="shared" si="54"/>
        <v>3166383406.1158023</v>
      </c>
      <c r="H385" s="3">
        <f t="shared" si="55"/>
        <v>121.78437831330706</v>
      </c>
      <c r="I385">
        <f t="shared" si="56"/>
        <v>385616034615.38464</v>
      </c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 spans="6:19" x14ac:dyDescent="0.25">
      <c r="F386" s="5">
        <f t="shared" si="53"/>
        <v>3.6608366594550534E-8</v>
      </c>
      <c r="G386" s="4">
        <f t="shared" si="54"/>
        <v>3245542991.2686973</v>
      </c>
      <c r="H386" s="3">
        <f t="shared" si="55"/>
        <v>118.81402762273859</v>
      </c>
      <c r="I386">
        <f t="shared" si="56"/>
        <v>385616034615.38464</v>
      </c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 spans="6:19" x14ac:dyDescent="0.25">
      <c r="F387" s="5">
        <f t="shared" si="53"/>
        <v>3.4844370345794679E-8</v>
      </c>
      <c r="G387" s="4">
        <f t="shared" si="54"/>
        <v>3326681566.0504146</v>
      </c>
      <c r="H387" s="3">
        <f t="shared" si="55"/>
        <v>115.91612450998888</v>
      </c>
      <c r="I387">
        <f t="shared" si="56"/>
        <v>385616034615.38464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 spans="6:19" x14ac:dyDescent="0.25">
      <c r="F388" s="5">
        <f t="shared" si="53"/>
        <v>3.3165373321398872E-8</v>
      </c>
      <c r="G388" s="4">
        <f t="shared" si="54"/>
        <v>3409848605.2016745</v>
      </c>
      <c r="H388" s="3">
        <f t="shared" si="55"/>
        <v>113.08890196096478</v>
      </c>
      <c r="I388">
        <f t="shared" si="56"/>
        <v>385616034615.38464</v>
      </c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 spans="6:19" x14ac:dyDescent="0.25">
      <c r="F389" s="5">
        <f t="shared" si="53"/>
        <v>3.1567279782414161E-8</v>
      </c>
      <c r="G389" s="4">
        <f t="shared" si="54"/>
        <v>3495094820.3317161</v>
      </c>
      <c r="H389" s="3">
        <f t="shared" si="55"/>
        <v>110.33063605947784</v>
      </c>
      <c r="I389">
        <f t="shared" si="56"/>
        <v>385616034615.38464</v>
      </c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spans="6:19" x14ac:dyDescent="0.25">
      <c r="F390" s="5">
        <f t="shared" si="53"/>
        <v>3.0046191345545901E-8</v>
      </c>
      <c r="G390" s="4">
        <f t="shared" si="54"/>
        <v>3582472190.8400087</v>
      </c>
      <c r="H390" s="3">
        <f t="shared" si="55"/>
        <v>107.63964493607594</v>
      </c>
      <c r="I390">
        <f t="shared" si="56"/>
        <v>385616034615.38464</v>
      </c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 spans="6:19" x14ac:dyDescent="0.25">
      <c r="F391" s="5">
        <f t="shared" si="53"/>
        <v>2.8598397473452384E-8</v>
      </c>
      <c r="G391" s="4">
        <f t="shared" si="54"/>
        <v>3672033995.6110086</v>
      </c>
      <c r="H391" s="3">
        <f t="shared" si="55"/>
        <v>105.01428774251313</v>
      </c>
      <c r="I391">
        <f t="shared" si="56"/>
        <v>385616034615.38464</v>
      </c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spans="6:19" x14ac:dyDescent="0.25">
      <c r="F392" s="5">
        <f t="shared" si="53"/>
        <v>2.7220366423274132E-8</v>
      </c>
      <c r="G392" s="4">
        <f t="shared" si="54"/>
        <v>3763834845.5012836</v>
      </c>
      <c r="H392" s="3">
        <f t="shared" si="55"/>
        <v>102.45296365123232</v>
      </c>
      <c r="I392">
        <f t="shared" si="56"/>
        <v>385616034615.38464</v>
      </c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 spans="6:19" x14ac:dyDescent="0.25">
      <c r="F393" s="5">
        <f t="shared" ref="F393:F456" si="57">H393/G393</f>
        <v>2.5908736631313874E-8</v>
      </c>
      <c r="G393" s="4">
        <f t="shared" si="54"/>
        <v>3857930716.6388154</v>
      </c>
      <c r="H393" s="3">
        <f t="shared" si="55"/>
        <v>99.954110879251061</v>
      </c>
      <c r="I393">
        <f t="shared" si="56"/>
        <v>385616034615.38464</v>
      </c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spans="6:19" x14ac:dyDescent="0.25">
      <c r="F394" s="5">
        <f t="shared" si="57"/>
        <v>2.4660308512850805E-8</v>
      </c>
      <c r="G394" s="4">
        <f t="shared" si="54"/>
        <v>3954378984.5547853</v>
      </c>
      <c r="H394" s="3">
        <f t="shared" si="55"/>
        <v>97.516205735854697</v>
      </c>
      <c r="I394">
        <f t="shared" si="56"/>
        <v>385616034615.38464</v>
      </c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 spans="6:19" x14ac:dyDescent="0.25">
      <c r="F395" s="5">
        <f t="shared" si="57"/>
        <v>2.3472036657085843E-8</v>
      </c>
      <c r="G395" s="4">
        <f t="shared" si="54"/>
        <v>4053238459.1686544</v>
      </c>
      <c r="H395" s="3">
        <f t="shared" si="55"/>
        <v>95.137761693516794</v>
      </c>
      <c r="I395">
        <f t="shared" si="56"/>
        <v>385616034615.38464</v>
      </c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spans="6:19" x14ac:dyDescent="0.25">
      <c r="F396" s="5">
        <f t="shared" si="57"/>
        <v>2.234102239817808E-8</v>
      </c>
      <c r="G396" s="4">
        <f t="shared" si="54"/>
        <v>4154569420.6478705</v>
      </c>
      <c r="H396" s="3">
        <f t="shared" si="55"/>
        <v>92.817328481479805</v>
      </c>
      <c r="I396">
        <f t="shared" si="56"/>
        <v>385616034615.38464</v>
      </c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spans="6:19" x14ac:dyDescent="0.25">
      <c r="F397" s="5">
        <f t="shared" si="57"/>
        <v>2.1264506744250406E-8</v>
      </c>
      <c r="G397" s="4">
        <f t="shared" si="54"/>
        <v>4258433656.1640668</v>
      </c>
      <c r="H397" s="3">
        <f t="shared" si="55"/>
        <v>90.55349120144372</v>
      </c>
      <c r="I397">
        <f t="shared" si="56"/>
        <v>385616034615.38464</v>
      </c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 spans="6:19" x14ac:dyDescent="0.25">
      <c r="F398" s="5">
        <f t="shared" si="57"/>
        <v>2.0239863647115209E-8</v>
      </c>
      <c r="G398" s="4">
        <f t="shared" si="54"/>
        <v>4364894497.5681677</v>
      </c>
      <c r="H398" s="3">
        <f t="shared" si="55"/>
        <v>88.344869464823162</v>
      </c>
      <c r="I398">
        <f t="shared" si="56"/>
        <v>385616034615.38464</v>
      </c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spans="6:19" x14ac:dyDescent="0.25">
      <c r="F399" s="5">
        <f t="shared" si="57"/>
        <v>1.92645935963024E-8</v>
      </c>
      <c r="G399" s="4">
        <f t="shared" si="54"/>
        <v>4474016860.0073719</v>
      </c>
      <c r="H399" s="3">
        <f t="shared" si="55"/>
        <v>86.190116551046984</v>
      </c>
      <c r="I399">
        <f t="shared" si="56"/>
        <v>385616034615.38464</v>
      </c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 spans="6:19" x14ac:dyDescent="0.25">
      <c r="F400" s="5">
        <f t="shared" si="57"/>
        <v>1.8336317521763142E-8</v>
      </c>
      <c r="G400" s="4">
        <f t="shared" si="54"/>
        <v>4585867281.507556</v>
      </c>
      <c r="H400" s="3">
        <f t="shared" si="55"/>
        <v>84.087918586387303</v>
      </c>
      <c r="I400">
        <f t="shared" si="56"/>
        <v>385616034615.38464</v>
      </c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 spans="6:19" x14ac:dyDescent="0.25">
      <c r="F401" s="5">
        <f t="shared" si="57"/>
        <v>1.745277099037539E-8</v>
      </c>
      <c r="G401" s="4">
        <f t="shared" si="54"/>
        <v>4700513963.5452442</v>
      </c>
      <c r="H401" s="3">
        <f t="shared" si="55"/>
        <v>82.03699374281689</v>
      </c>
      <c r="I401">
        <f t="shared" si="56"/>
        <v>385616034615.38464</v>
      </c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 spans="6:19" x14ac:dyDescent="0.25">
      <c r="F402" s="5">
        <f t="shared" si="57"/>
        <v>1.6611798682094369E-8</v>
      </c>
      <c r="G402" s="4">
        <f t="shared" si="54"/>
        <v>4818026812.6338749</v>
      </c>
      <c r="H402" s="3">
        <f t="shared" si="55"/>
        <v>80.036091456406737</v>
      </c>
      <c r="I402">
        <f t="shared" si="56"/>
        <v>385616034615.38464</v>
      </c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spans="6:19" x14ac:dyDescent="0.25">
      <c r="F403" s="5">
        <f t="shared" si="57"/>
        <v>1.5811349132273049E-8</v>
      </c>
      <c r="G403" s="4">
        <f t="shared" si="54"/>
        <v>4938477482.9497213</v>
      </c>
      <c r="H403" s="3">
        <f t="shared" si="55"/>
        <v>78.083991664787064</v>
      </c>
      <c r="I403">
        <f t="shared" si="56"/>
        <v>385616034615.38464</v>
      </c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spans="6:19" x14ac:dyDescent="0.25">
      <c r="F404" s="5">
        <f t="shared" si="57"/>
        <v>1.5049469727327113E-8</v>
      </c>
      <c r="G404" s="4">
        <f t="shared" si="54"/>
        <v>5061939420.0234642</v>
      </c>
      <c r="H404" s="3">
        <f t="shared" si="55"/>
        <v>76.179504063206892</v>
      </c>
      <c r="I404">
        <f t="shared" si="56"/>
        <v>385616034615.38464</v>
      </c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 spans="6:19" x14ac:dyDescent="0.25">
      <c r="F405" s="5">
        <f t="shared" si="57"/>
        <v>1.4324301941536813E-8</v>
      </c>
      <c r="G405" s="4">
        <f t="shared" si="54"/>
        <v>5188487905.5240507</v>
      </c>
      <c r="H405" s="3">
        <f t="shared" si="55"/>
        <v>74.321467378738433</v>
      </c>
      <c r="I405">
        <f t="shared" si="56"/>
        <v>385616034615.38464</v>
      </c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 spans="6:19" x14ac:dyDescent="0.25">
      <c r="F406" s="5">
        <f t="shared" si="57"/>
        <v>1.3634076803366393E-8</v>
      </c>
      <c r="G406" s="4">
        <f t="shared" si="54"/>
        <v>5318200103.1621513</v>
      </c>
      <c r="H406" s="3">
        <f t="shared" si="55"/>
        <v>72.508748662183848</v>
      </c>
      <c r="I406">
        <f t="shared" si="56"/>
        <v>385616034615.38464</v>
      </c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 spans="6:19" x14ac:dyDescent="0.25">
      <c r="F407" s="5">
        <f t="shared" si="57"/>
        <v>1.2977110580241664E-8</v>
      </c>
      <c r="G407" s="4">
        <f t="shared" si="54"/>
        <v>5451155105.7412043</v>
      </c>
      <c r="H407" s="3">
        <f t="shared" si="55"/>
        <v>70.740242597252546</v>
      </c>
      <c r="I407">
        <f t="shared" si="56"/>
        <v>385616034615.38464</v>
      </c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spans="6:19" x14ac:dyDescent="0.25">
      <c r="F408" s="5">
        <f t="shared" si="57"/>
        <v>1.2351800671259169E-8</v>
      </c>
      <c r="G408" s="4">
        <f t="shared" si="54"/>
        <v>5587433983.3847342</v>
      </c>
      <c r="H408" s="3">
        <f t="shared" si="55"/>
        <v>69.014870826587853</v>
      </c>
      <c r="I408">
        <f t="shared" si="56"/>
        <v>385616034615.38464</v>
      </c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 spans="6:19" x14ac:dyDescent="0.25">
      <c r="F409" s="5">
        <f t="shared" si="57"/>
        <v>1.1756621697807661E-8</v>
      </c>
      <c r="G409" s="4">
        <f t="shared" si="54"/>
        <v>5727119832.9693518</v>
      </c>
      <c r="H409" s="3">
        <f t="shared" si="55"/>
        <v>67.331581294232066</v>
      </c>
      <c r="I409">
        <f t="shared" si="56"/>
        <v>385616034615.38464</v>
      </c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 spans="6:19" x14ac:dyDescent="0.25">
      <c r="F410" s="5">
        <f t="shared" si="57"/>
        <v>1.1190121782565293E-8</v>
      </c>
      <c r="G410" s="4">
        <f t="shared" si="54"/>
        <v>5870297828.7935848</v>
      </c>
      <c r="H410" s="3">
        <f t="shared" si="55"/>
        <v>65.689347604128841</v>
      </c>
      <c r="I410">
        <f t="shared" si="56"/>
        <v>385616034615.38464</v>
      </c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 spans="6:19" x14ac:dyDescent="0.25">
      <c r="F411" s="5">
        <f t="shared" si="57"/>
        <v>1.0650919007795642E-8</v>
      </c>
      <c r="G411" s="4">
        <f t="shared" si="54"/>
        <v>6017055274.5134239</v>
      </c>
      <c r="H411" s="3">
        <f t="shared" si="55"/>
        <v>64.087168394272055</v>
      </c>
      <c r="I411">
        <f t="shared" si="56"/>
        <v>385616034615.38464</v>
      </c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 spans="6:19" x14ac:dyDescent="0.25">
      <c r="F412" s="5">
        <f t="shared" si="57"/>
        <v>1.0137698044302813E-8</v>
      </c>
      <c r="G412" s="4">
        <f t="shared" si="54"/>
        <v>6167481656.3762589</v>
      </c>
      <c r="H412" s="3">
        <f t="shared" si="55"/>
        <v>62.524066726119081</v>
      </c>
      <c r="I412">
        <f t="shared" si="56"/>
        <v>385616034615.38464</v>
      </c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 spans="6:19" x14ac:dyDescent="0.25">
      <c r="F413" s="5">
        <f t="shared" si="57"/>
        <v>9.6492069428224313E-9</v>
      </c>
      <c r="G413" s="4">
        <f t="shared" si="54"/>
        <v>6321668697.7856646</v>
      </c>
      <c r="H413" s="3">
        <f t="shared" si="55"/>
        <v>60.999089488896672</v>
      </c>
      <c r="I413">
        <f t="shared" si="56"/>
        <v>385616034615.38464</v>
      </c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 spans="6:19" x14ac:dyDescent="0.25">
      <c r="F414" s="5">
        <f t="shared" si="57"/>
        <v>9.1842540800213528E-9</v>
      </c>
      <c r="G414" s="4">
        <f t="shared" si="54"/>
        <v>6479710415.2303057</v>
      </c>
      <c r="H414" s="3">
        <f t="shared" si="55"/>
        <v>59.511306818435784</v>
      </c>
      <c r="I414">
        <f t="shared" si="56"/>
        <v>385616034615.38464</v>
      </c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 spans="6:19" x14ac:dyDescent="0.25">
      <c r="F415" s="5">
        <f t="shared" si="57"/>
        <v>8.7417052516562548E-9</v>
      </c>
      <c r="G415" s="4">
        <f t="shared" si="54"/>
        <v>6641703175.611063</v>
      </c>
      <c r="H415" s="3">
        <f t="shared" si="55"/>
        <v>58.059811530181257</v>
      </c>
      <c r="I415">
        <f t="shared" si="56"/>
        <v>385616034615.38464</v>
      </c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 spans="6:19" x14ac:dyDescent="0.25">
      <c r="F416" s="5">
        <f t="shared" si="57"/>
        <v>8.3204809058001248E-9</v>
      </c>
      <c r="G416" s="4">
        <f t="shared" si="54"/>
        <v>6807745755.001339</v>
      </c>
      <c r="H416" s="3">
        <f t="shared" si="55"/>
        <v>56.643718566030493</v>
      </c>
      <c r="I416">
        <f t="shared" si="56"/>
        <v>385616034615.38464</v>
      </c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 spans="6:19" x14ac:dyDescent="0.25">
      <c r="F417" s="5">
        <f t="shared" si="57"/>
        <v>7.9195535093873906E-9</v>
      </c>
      <c r="G417" s="4">
        <f t="shared" si="54"/>
        <v>6977939398.8763714</v>
      </c>
      <c r="H417" s="3">
        <f t="shared" si="55"/>
        <v>55.26216445466391</v>
      </c>
      <c r="I417">
        <f t="shared" si="56"/>
        <v>385616034615.38464</v>
      </c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 spans="6:19" x14ac:dyDescent="0.25">
      <c r="F418" s="5">
        <f t="shared" si="57"/>
        <v>7.5379450416536757E-9</v>
      </c>
      <c r="G418" s="4">
        <f t="shared" si="54"/>
        <v>7152387883.84828</v>
      </c>
      <c r="H418" s="3">
        <f t="shared" si="55"/>
        <v>53.914306785037965</v>
      </c>
      <c r="I418">
        <f t="shared" si="56"/>
        <v>385616034615.38464</v>
      </c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 spans="6:19" x14ac:dyDescent="0.25">
      <c r="F419" s="5">
        <f t="shared" si="57"/>
        <v>7.1747246083556703E-9</v>
      </c>
      <c r="G419" s="4">
        <f t="shared" si="54"/>
        <v>7331197580.9444866</v>
      </c>
      <c r="H419" s="3">
        <f t="shared" si="55"/>
        <v>52.59932369271997</v>
      </c>
      <c r="I419">
        <f t="shared" si="56"/>
        <v>385616034615.38464</v>
      </c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spans="6:19" x14ac:dyDescent="0.25">
      <c r="F420" s="5">
        <f t="shared" si="57"/>
        <v>6.8290061709512646E-9</v>
      </c>
      <c r="G420" s="4">
        <f t="shared" si="54"/>
        <v>7514477520.4680977</v>
      </c>
      <c r="H420" s="3">
        <f t="shared" si="55"/>
        <v>51.316413358751198</v>
      </c>
      <c r="I420">
        <f t="shared" si="56"/>
        <v>385616034615.38464</v>
      </c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 spans="6:19" x14ac:dyDescent="0.25">
      <c r="F421" s="5">
        <f t="shared" si="57"/>
        <v>6.4999463852004912E-9</v>
      </c>
      <c r="G421" s="4">
        <f t="shared" si="54"/>
        <v>7702339458.4797993</v>
      </c>
      <c r="H421" s="3">
        <f t="shared" si="55"/>
        <v>50.064793520732877</v>
      </c>
      <c r="I421">
        <f t="shared" si="56"/>
        <v>385616034615.38464</v>
      </c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spans="6:19" x14ac:dyDescent="0.25">
      <c r="F422" s="5">
        <f t="shared" si="57"/>
        <v>6.1867425439148054E-9</v>
      </c>
      <c r="G422" s="4">
        <f t="shared" si="54"/>
        <v>7894897944.9417934</v>
      </c>
      <c r="H422" s="3">
        <f t="shared" si="55"/>
        <v>48.843700995836961</v>
      </c>
      <c r="I422">
        <f t="shared" si="56"/>
        <v>385616034615.38464</v>
      </c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 spans="6:19" x14ac:dyDescent="0.25">
      <c r="F423" s="5">
        <f t="shared" si="57"/>
        <v>5.8886306188362231E-9</v>
      </c>
      <c r="G423" s="4">
        <f t="shared" si="54"/>
        <v>8092270393.5653372</v>
      </c>
      <c r="H423" s="3">
        <f t="shared" si="55"/>
        <v>47.652391215450699</v>
      </c>
      <c r="I423">
        <f t="shared" si="56"/>
        <v>385616034615.38464</v>
      </c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spans="6:19" x14ac:dyDescent="0.25">
      <c r="F424" s="5">
        <f t="shared" si="57"/>
        <v>5.6048833968696959E-9</v>
      </c>
      <c r="G424" s="4">
        <f t="shared" si="54"/>
        <v>8294577153.4044695</v>
      </c>
      <c r="H424" s="3">
        <f t="shared" si="55"/>
        <v>46.490137771171419</v>
      </c>
      <c r="I424">
        <f t="shared" si="56"/>
        <v>385616034615.38464</v>
      </c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spans="6:19" x14ac:dyDescent="0.25">
      <c r="F425" s="5">
        <f t="shared" si="57"/>
        <v>5.3348087061222587E-9</v>
      </c>
      <c r="G425" s="4">
        <f t="shared" si="54"/>
        <v>8501941582.2395802</v>
      </c>
      <c r="H425" s="3">
        <f t="shared" si="55"/>
        <v>45.356231971874564</v>
      </c>
      <c r="I425">
        <f t="shared" si="56"/>
        <v>385616034615.38464</v>
      </c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 spans="6:19" x14ac:dyDescent="0.25">
      <c r="F426" s="5">
        <f t="shared" si="57"/>
        <v>5.0777477274215442E-9</v>
      </c>
      <c r="G426" s="4">
        <f t="shared" si="54"/>
        <v>8714490121.7955685</v>
      </c>
      <c r="H426" s="3">
        <f t="shared" si="55"/>
        <v>44.249982411584945</v>
      </c>
      <c r="I426">
        <f t="shared" si="56"/>
        <v>385616034615.38464</v>
      </c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 spans="6:19" x14ac:dyDescent="0.25">
      <c r="F427" s="5">
        <f t="shared" si="57"/>
        <v>4.8330733871948094E-9</v>
      </c>
      <c r="G427" s="4">
        <f t="shared" si="54"/>
        <v>8932352374.840456</v>
      </c>
      <c r="H427" s="3">
        <f t="shared" si="55"/>
        <v>43.170714547887762</v>
      </c>
      <c r="I427">
        <f t="shared" si="56"/>
        <v>385616034615.38464</v>
      </c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 spans="6:19" x14ac:dyDescent="0.25">
      <c r="F428" s="5">
        <f t="shared" si="57"/>
        <v>4.6001888277880413E-9</v>
      </c>
      <c r="G428" s="4">
        <f t="shared" si="54"/>
        <v>9155661184.2114658</v>
      </c>
      <c r="H428" s="3">
        <f t="shared" si="55"/>
        <v>42.117770290622211</v>
      </c>
      <c r="I428">
        <f t="shared" si="56"/>
        <v>385616034615.38464</v>
      </c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 spans="6:19" x14ac:dyDescent="0.25">
      <c r="F429" s="5">
        <f t="shared" si="57"/>
        <v>4.3785259514936749E-9</v>
      </c>
      <c r="G429" s="4">
        <f t="shared" si="54"/>
        <v>9384552713.8167515</v>
      </c>
      <c r="H429" s="3">
        <f t="shared" si="55"/>
        <v>41.09050760060704</v>
      </c>
      <c r="I429">
        <f t="shared" si="56"/>
        <v>385616034615.38464</v>
      </c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 spans="6:19" x14ac:dyDescent="0.25">
      <c r="F430" s="5">
        <f t="shared" si="57"/>
        <v>4.1675440347352064E-9</v>
      </c>
      <c r="G430" s="4">
        <f t="shared" si="54"/>
        <v>9619166531.6621685</v>
      </c>
      <c r="H430" s="3">
        <f t="shared" si="55"/>
        <v>40.088300098153219</v>
      </c>
      <c r="I430">
        <f t="shared" si="56"/>
        <v>385616034615.38464</v>
      </c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 spans="6:19" x14ac:dyDescent="0.25">
      <c r="F431" s="5">
        <f t="shared" si="57"/>
        <v>3.9667284090281564E-9</v>
      </c>
      <c r="G431" s="4">
        <f t="shared" si="54"/>
        <v>9859645694.953722</v>
      </c>
      <c r="H431" s="3">
        <f t="shared" si="55"/>
        <v>39.11053668112509</v>
      </c>
      <c r="I431">
        <f t="shared" si="56"/>
        <v>385616034615.38464</v>
      </c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 spans="6:19" x14ac:dyDescent="0.25">
      <c r="F432" s="5">
        <f t="shared" si="57"/>
        <v>3.7755892054997336E-9</v>
      </c>
      <c r="G432" s="4">
        <f t="shared" si="54"/>
        <v>10106136837.327564</v>
      </c>
      <c r="H432" s="3">
        <f t="shared" si="55"/>
        <v>38.156621152317165</v>
      </c>
      <c r="I432">
        <f t="shared" si="56"/>
        <v>385616034615.38464</v>
      </c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 spans="6:19" x14ac:dyDescent="0.25">
      <c r="F433" s="5">
        <f t="shared" si="57"/>
        <v>3.5936601599045658E-9</v>
      </c>
      <c r="G433" s="4">
        <f t="shared" ref="G433:G496" si="58">G432*(1+$O$1)</f>
        <v>10358790258.260752</v>
      </c>
      <c r="H433" s="3">
        <f t="shared" si="55"/>
        <v>37.225971855919191</v>
      </c>
      <c r="I433">
        <f t="shared" si="56"/>
        <v>385616034615.38464</v>
      </c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 spans="6:19" x14ac:dyDescent="0.25">
      <c r="F434" s="5">
        <f t="shared" si="57"/>
        <v>3.4204974752214792E-9</v>
      </c>
      <c r="G434" s="4">
        <f t="shared" si="58"/>
        <v>10617760014.71727</v>
      </c>
      <c r="H434" s="3">
        <f t="shared" ref="H434:H497" si="59">I434/G434</f>
        <v>36.318021322847997</v>
      </c>
      <c r="I434">
        <f t="shared" ref="I434:I497" si="60">I433</f>
        <v>385616034615.38464</v>
      </c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 spans="6:19" x14ac:dyDescent="0.25">
      <c r="F435" s="5">
        <f t="shared" si="57"/>
        <v>3.2556787390567323E-9</v>
      </c>
      <c r="G435" s="4">
        <f t="shared" si="58"/>
        <v>10883204015.085201</v>
      </c>
      <c r="H435" s="3">
        <f t="shared" si="59"/>
        <v>35.432215924729753</v>
      </c>
      <c r="I435">
        <f t="shared" si="60"/>
        <v>385616034615.38464</v>
      </c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 spans="6:19" x14ac:dyDescent="0.25">
      <c r="F436" s="5">
        <f t="shared" si="57"/>
        <v>3.0988018932128336E-9</v>
      </c>
      <c r="G436" s="4">
        <f t="shared" si="58"/>
        <v>11155284115.46233</v>
      </c>
      <c r="H436" s="3">
        <f t="shared" si="59"/>
        <v>34.568015536321717</v>
      </c>
      <c r="I436">
        <f t="shared" si="60"/>
        <v>385616034615.38464</v>
      </c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 spans="6:19" x14ac:dyDescent="0.25">
      <c r="F437" s="5">
        <f t="shared" si="57"/>
        <v>2.9494842529093007E-9</v>
      </c>
      <c r="G437" s="4">
        <f t="shared" si="58"/>
        <v>11434166218.348886</v>
      </c>
      <c r="H437" s="3">
        <f t="shared" si="59"/>
        <v>33.724893206167529</v>
      </c>
      <c r="I437">
        <f t="shared" si="60"/>
        <v>385616034615.38464</v>
      </c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 spans="6:19" x14ac:dyDescent="0.25">
      <c r="F438" s="5">
        <f t="shared" si="57"/>
        <v>2.8073615732628688E-9</v>
      </c>
      <c r="G438" s="4">
        <f t="shared" si="58"/>
        <v>11720020373.807608</v>
      </c>
      <c r="H438" s="3">
        <f t="shared" si="59"/>
        <v>32.902334835285401</v>
      </c>
      <c r="I438">
        <f t="shared" si="60"/>
        <v>385616034615.38464</v>
      </c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 spans="6:19" x14ac:dyDescent="0.25">
      <c r="F439" s="5">
        <f t="shared" si="57"/>
        <v>2.6720871607499048E-9</v>
      </c>
      <c r="G439" s="4">
        <f t="shared" si="58"/>
        <v>12013020883.152798</v>
      </c>
      <c r="H439" s="3">
        <f t="shared" si="59"/>
        <v>32.099838863693073</v>
      </c>
      <c r="I439">
        <f t="shared" si="60"/>
        <v>385616034615.38464</v>
      </c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 spans="6:19" x14ac:dyDescent="0.25">
      <c r="F440" s="5">
        <f t="shared" si="57"/>
        <v>2.5433310274835503E-9</v>
      </c>
      <c r="G440" s="4">
        <f t="shared" si="58"/>
        <v>12313346405.231617</v>
      </c>
      <c r="H440" s="3">
        <f t="shared" si="59"/>
        <v>31.316915964578609</v>
      </c>
      <c r="I440">
        <f t="shared" si="60"/>
        <v>385616034615.38464</v>
      </c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 spans="6:19" x14ac:dyDescent="0.25">
      <c r="F441" s="5">
        <f t="shared" si="57"/>
        <v>2.4207790862425232E-9</v>
      </c>
      <c r="G441" s="4">
        <f t="shared" si="58"/>
        <v>12621180065.362406</v>
      </c>
      <c r="H441" s="3">
        <f t="shared" si="59"/>
        <v>30.553088745930353</v>
      </c>
      <c r="I441">
        <f t="shared" si="60"/>
        <v>385616034615.38464</v>
      </c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 spans="6:19" x14ac:dyDescent="0.25">
      <c r="F442" s="5">
        <f t="shared" si="57"/>
        <v>2.3041323842879461E-9</v>
      </c>
      <c r="G442" s="4">
        <f t="shared" si="58"/>
        <v>12936709566.996466</v>
      </c>
      <c r="H442" s="3">
        <f t="shared" si="59"/>
        <v>29.807891459444249</v>
      </c>
      <c r="I442">
        <f t="shared" si="60"/>
        <v>385616034615.38464</v>
      </c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 spans="6:19" x14ac:dyDescent="0.25">
      <c r="F443" s="5">
        <f t="shared" si="57"/>
        <v>2.1931063740991757E-9</v>
      </c>
      <c r="G443" s="4">
        <f t="shared" si="58"/>
        <v>13260127306.171375</v>
      </c>
      <c r="H443" s="3">
        <f t="shared" si="59"/>
        <v>29.080869716530977</v>
      </c>
      <c r="I443">
        <f t="shared" si="60"/>
        <v>385616034615.38464</v>
      </c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 spans="6:19" x14ac:dyDescent="0.25">
      <c r="F444" s="5">
        <f t="shared" si="57"/>
        <v>2.0874302192496618E-9</v>
      </c>
      <c r="G444" s="4">
        <f t="shared" si="58"/>
        <v>13591630488.825659</v>
      </c>
      <c r="H444" s="3">
        <f t="shared" si="59"/>
        <v>28.371580211249736</v>
      </c>
      <c r="I444">
        <f t="shared" si="60"/>
        <v>385616034615.38464</v>
      </c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 spans="6:19" x14ac:dyDescent="0.25">
      <c r="F445" s="5">
        <f t="shared" si="57"/>
        <v>1.9868461337296014E-9</v>
      </c>
      <c r="G445" s="4">
        <f t="shared" si="58"/>
        <v>13931421251.046299</v>
      </c>
      <c r="H445" s="3">
        <f t="shared" si="59"/>
        <v>27.679590449999747</v>
      </c>
      <c r="I445">
        <f t="shared" si="60"/>
        <v>385616034615.38464</v>
      </c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 spans="6:19" x14ac:dyDescent="0.25">
      <c r="F446" s="5">
        <f t="shared" si="57"/>
        <v>1.8911087531037257E-9</v>
      </c>
      <c r="G446" s="4">
        <f t="shared" si="58"/>
        <v>14279706782.322454</v>
      </c>
      <c r="H446" s="3">
        <f t="shared" si="59"/>
        <v>27.004478487804633</v>
      </c>
      <c r="I446">
        <f t="shared" si="60"/>
        <v>385616034615.38464</v>
      </c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 spans="6:19" x14ac:dyDescent="0.25">
      <c r="F447" s="5">
        <f t="shared" si="57"/>
        <v>1.7999845359702331E-9</v>
      </c>
      <c r="G447" s="4">
        <f t="shared" si="58"/>
        <v>14636699451.880514</v>
      </c>
      <c r="H447" s="3">
        <f t="shared" si="59"/>
        <v>26.345832671028912</v>
      </c>
      <c r="I447">
        <f t="shared" si="60"/>
        <v>385616034615.38464</v>
      </c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 spans="6:19" x14ac:dyDescent="0.25">
      <c r="F448" s="5">
        <f t="shared" si="57"/>
        <v>1.7132511942607813E-9</v>
      </c>
      <c r="G448" s="4">
        <f t="shared" si="58"/>
        <v>15002616938.177526</v>
      </c>
      <c r="H448" s="3">
        <f t="shared" si="59"/>
        <v>25.703251386369672</v>
      </c>
      <c r="I448">
        <f t="shared" si="60"/>
        <v>385616034615.38464</v>
      </c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 spans="6:19" x14ac:dyDescent="0.25">
      <c r="F449" s="5">
        <f t="shared" si="57"/>
        <v>1.6306971509918205E-9</v>
      </c>
      <c r="G449" s="4">
        <f t="shared" si="58"/>
        <v>15377682361.631964</v>
      </c>
      <c r="H449" s="3">
        <f t="shared" si="59"/>
        <v>25.076342815970413</v>
      </c>
      <c r="I449">
        <f t="shared" si="60"/>
        <v>385616034615.38464</v>
      </c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 spans="6:19" x14ac:dyDescent="0.25">
      <c r="F450" s="5">
        <f t="shared" si="57"/>
        <v>1.5521210241445051E-9</v>
      </c>
      <c r="G450" s="4">
        <f t="shared" si="58"/>
        <v>15762124420.672762</v>
      </c>
      <c r="H450" s="3">
        <f t="shared" si="59"/>
        <v>24.464724698507723</v>
      </c>
      <c r="I450">
        <f t="shared" si="60"/>
        <v>385616034615.38464</v>
      </c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 spans="6:19" x14ac:dyDescent="0.25">
      <c r="F451" s="5">
        <f t="shared" si="57"/>
        <v>1.4773311354141636E-9</v>
      </c>
      <c r="G451" s="4">
        <f t="shared" si="58"/>
        <v>16156177531.189579</v>
      </c>
      <c r="H451" s="3">
        <f t="shared" si="59"/>
        <v>23.868024096105099</v>
      </c>
      <c r="I451">
        <f t="shared" si="60"/>
        <v>385616034615.38464</v>
      </c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 spans="6:19" x14ac:dyDescent="0.25">
      <c r="F452" s="5">
        <f t="shared" si="57"/>
        <v>1.406145042630971E-9</v>
      </c>
      <c r="G452" s="4">
        <f t="shared" si="58"/>
        <v>16560081969.469316</v>
      </c>
      <c r="H452" s="3">
        <f t="shared" si="59"/>
        <v>23.285877166931805</v>
      </c>
      <c r="I452">
        <f t="shared" si="60"/>
        <v>385616034615.38464</v>
      </c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 spans="6:19" x14ac:dyDescent="0.25">
      <c r="F453" s="5">
        <f t="shared" si="57"/>
        <v>1.3383890947112161E-9</v>
      </c>
      <c r="G453" s="4">
        <f t="shared" si="58"/>
        <v>16974084018.706047</v>
      </c>
      <c r="H453" s="3">
        <f t="shared" si="59"/>
        <v>22.717928943348106</v>
      </c>
      <c r="I453">
        <f t="shared" si="60"/>
        <v>385616034615.38464</v>
      </c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 spans="6:19" x14ac:dyDescent="0.25">
      <c r="F454" s="5">
        <f t="shared" si="57"/>
        <v>1.2738980080535073E-9</v>
      </c>
      <c r="G454" s="4">
        <f t="shared" si="58"/>
        <v>17398436119.173698</v>
      </c>
      <c r="H454" s="3">
        <f t="shared" si="59"/>
        <v>22.163833115461568</v>
      </c>
      <c r="I454">
        <f t="shared" si="60"/>
        <v>385616034615.38464</v>
      </c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 spans="6:19" x14ac:dyDescent="0.25">
      <c r="F455" s="5">
        <f t="shared" si="57"/>
        <v>1.2125144633465866E-9</v>
      </c>
      <c r="G455" s="4">
        <f t="shared" si="58"/>
        <v>17833397022.153038</v>
      </c>
      <c r="H455" s="3">
        <f t="shared" si="59"/>
        <v>21.623251819962508</v>
      </c>
      <c r="I455">
        <f t="shared" si="60"/>
        <v>385616034615.38464</v>
      </c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 spans="6:19" x14ac:dyDescent="0.25">
      <c r="F456" s="5">
        <f t="shared" si="57"/>
        <v>1.1540887218051986E-9</v>
      </c>
      <c r="G456" s="4">
        <f t="shared" si="58"/>
        <v>18279231947.706863</v>
      </c>
      <c r="H456" s="3">
        <f t="shared" si="59"/>
        <v>21.095855434109765</v>
      </c>
      <c r="I456">
        <f t="shared" si="60"/>
        <v>385616034615.38464</v>
      </c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 spans="6:19" x14ac:dyDescent="0.25">
      <c r="F457" s="5">
        <f t="shared" ref="F457:F520" si="61">H457/G457</f>
        <v>1.0984782598978693E-9</v>
      </c>
      <c r="G457" s="4">
        <f t="shared" si="58"/>
        <v>18736212746.399532</v>
      </c>
      <c r="H457" s="3">
        <f t="shared" si="59"/>
        <v>20.581322374741237</v>
      </c>
      <c r="I457">
        <f t="shared" si="60"/>
        <v>385616034615.38464</v>
      </c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 spans="6:19" x14ac:dyDescent="0.25">
      <c r="F458" s="5">
        <f t="shared" si="61"/>
        <v>1.0455474216755448E-9</v>
      </c>
      <c r="G458" s="4">
        <f t="shared" si="58"/>
        <v>19204618065.059521</v>
      </c>
      <c r="H458" s="3">
        <f t="shared" si="59"/>
        <v>20.079338902186571</v>
      </c>
      <c r="I458">
        <f t="shared" si="60"/>
        <v>385616034615.38464</v>
      </c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 spans="6:19" x14ac:dyDescent="0.25">
      <c r="F459" s="5">
        <f t="shared" si="61"/>
        <v>9.9516708785298742E-10</v>
      </c>
      <c r="G459" s="4">
        <f t="shared" si="58"/>
        <v>19684733516.686008</v>
      </c>
      <c r="H459" s="3">
        <f t="shared" si="59"/>
        <v>19.589598928962509</v>
      </c>
      <c r="I459">
        <f t="shared" si="60"/>
        <v>385616034615.38464</v>
      </c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 spans="6:19" x14ac:dyDescent="0.25">
      <c r="F460" s="5">
        <f t="shared" si="61"/>
        <v>9.472143608356812E-10</v>
      </c>
      <c r="G460" s="4">
        <f t="shared" si="58"/>
        <v>20176851854.603157</v>
      </c>
      <c r="H460" s="3">
        <f t="shared" si="59"/>
        <v>19.111803833134157</v>
      </c>
      <c r="I460">
        <f t="shared" si="60"/>
        <v>385616034615.38464</v>
      </c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 spans="6:19" x14ac:dyDescent="0.25">
      <c r="F461" s="5">
        <f t="shared" si="61"/>
        <v>9.0157226492390836E-10</v>
      </c>
      <c r="G461" s="4">
        <f t="shared" si="58"/>
        <v>20681273150.968235</v>
      </c>
      <c r="H461" s="3">
        <f t="shared" si="59"/>
        <v>18.645662276228446</v>
      </c>
      <c r="I461">
        <f t="shared" si="60"/>
        <v>385616034615.38464</v>
      </c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 spans="6:19" x14ac:dyDescent="0.25">
      <c r="F462" s="5">
        <f t="shared" si="61"/>
        <v>8.5812946096267309E-10</v>
      </c>
      <c r="G462" s="4">
        <f t="shared" si="58"/>
        <v>21198304979.742439</v>
      </c>
      <c r="H462" s="3">
        <f t="shared" si="59"/>
        <v>18.190890025588729</v>
      </c>
      <c r="I462">
        <f t="shared" si="60"/>
        <v>385616034615.38464</v>
      </c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 spans="6:19" x14ac:dyDescent="0.25">
      <c r="F463" s="5">
        <f t="shared" si="61"/>
        <v>8.1677997474139029E-10</v>
      </c>
      <c r="G463" s="4">
        <f t="shared" si="58"/>
        <v>21728262604.236</v>
      </c>
      <c r="H463" s="3">
        <f t="shared" si="59"/>
        <v>17.747209781062175</v>
      </c>
      <c r="I463">
        <f t="shared" si="60"/>
        <v>385616034615.38464</v>
      </c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 spans="6:19" x14ac:dyDescent="0.25">
      <c r="F464" s="5">
        <f t="shared" si="61"/>
        <v>7.7742293848079983E-10</v>
      </c>
      <c r="G464" s="4">
        <f t="shared" si="58"/>
        <v>22271469169.3419</v>
      </c>
      <c r="H464" s="3">
        <f t="shared" si="59"/>
        <v>17.314351005914318</v>
      </c>
      <c r="I464">
        <f t="shared" si="60"/>
        <v>385616034615.38464</v>
      </c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 spans="6:19" x14ac:dyDescent="0.25">
      <c r="F465" s="5">
        <f t="shared" si="61"/>
        <v>7.3996234477649011E-10</v>
      </c>
      <c r="G465" s="4">
        <f t="shared" si="58"/>
        <v>22828255898.575447</v>
      </c>
      <c r="H465" s="3">
        <f t="shared" si="59"/>
        <v>16.892049761867629</v>
      </c>
      <c r="I465">
        <f t="shared" si="60"/>
        <v>385616034615.38464</v>
      </c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 spans="6:19" x14ac:dyDescent="0.25">
      <c r="F466" s="5">
        <f t="shared" si="61"/>
        <v>7.043068123988007E-10</v>
      </c>
      <c r="G466" s="4">
        <f t="shared" si="58"/>
        <v>23398962296.039833</v>
      </c>
      <c r="H466" s="3">
        <f t="shared" si="59"/>
        <v>16.480048548163538</v>
      </c>
      <c r="I466">
        <f t="shared" si="60"/>
        <v>385616034615.38464</v>
      </c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 spans="6:19" x14ac:dyDescent="0.25">
      <c r="F467" s="5">
        <f t="shared" si="61"/>
        <v>6.7036936337779986E-10</v>
      </c>
      <c r="G467" s="4">
        <f t="shared" si="58"/>
        <v>23983936353.440826</v>
      </c>
      <c r="H467" s="3">
        <f t="shared" si="59"/>
        <v>16.078096144549797</v>
      </c>
      <c r="I467">
        <f t="shared" si="60"/>
        <v>385616034615.38464</v>
      </c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 spans="6:19" x14ac:dyDescent="0.25">
      <c r="F468" s="5">
        <f t="shared" si="61"/>
        <v>6.3806721082955382E-10</v>
      </c>
      <c r="G468" s="4">
        <f t="shared" si="58"/>
        <v>24583534762.276844</v>
      </c>
      <c r="H468" s="3">
        <f t="shared" si="59"/>
        <v>15.685947458097363</v>
      </c>
      <c r="I468">
        <f t="shared" si="60"/>
        <v>385616034615.38464</v>
      </c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 spans="6:19" x14ac:dyDescent="0.25">
      <c r="F469" s="5">
        <f t="shared" si="61"/>
        <v>6.0732155700611908E-10</v>
      </c>
      <c r="G469" s="4">
        <f t="shared" si="58"/>
        <v>25198123131.333763</v>
      </c>
      <c r="H469" s="3">
        <f t="shared" si="59"/>
        <v>15.303363373753527</v>
      </c>
      <c r="I469">
        <f t="shared" si="60"/>
        <v>385616034615.38464</v>
      </c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 spans="6:19" x14ac:dyDescent="0.25">
      <c r="F470" s="5">
        <f t="shared" si="61"/>
        <v>5.7805740107661565E-10</v>
      </c>
      <c r="G470" s="4">
        <f t="shared" si="58"/>
        <v>25828076209.617104</v>
      </c>
      <c r="H470" s="3">
        <f t="shared" si="59"/>
        <v>14.930110608540028</v>
      </c>
      <c r="I470">
        <f t="shared" si="60"/>
        <v>385616034615.38464</v>
      </c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 spans="6:19" x14ac:dyDescent="0.25">
      <c r="F471" s="5">
        <f t="shared" si="61"/>
        <v>5.5020335617048494E-10</v>
      </c>
      <c r="G471" s="4">
        <f t="shared" si="58"/>
        <v>26473778114.857529</v>
      </c>
      <c r="H471" s="3">
        <f t="shared" si="59"/>
        <v>14.565961569307346</v>
      </c>
      <c r="I471">
        <f t="shared" si="60"/>
        <v>385616034615.38464</v>
      </c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 spans="6:19" x14ac:dyDescent="0.25">
      <c r="F472" s="5">
        <f t="shared" si="61"/>
        <v>5.2369147523663056E-10</v>
      </c>
      <c r="G472" s="4">
        <f t="shared" si="58"/>
        <v>27135622567.728966</v>
      </c>
      <c r="H472" s="3">
        <f t="shared" si="59"/>
        <v>14.210694213958387</v>
      </c>
      <c r="I472">
        <f t="shared" si="60"/>
        <v>385616034615.38464</v>
      </c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 spans="6:19" x14ac:dyDescent="0.25">
      <c r="F473" s="5">
        <f t="shared" si="61"/>
        <v>4.9845708529364012E-10</v>
      </c>
      <c r="G473" s="4">
        <f t="shared" si="58"/>
        <v>27814013131.922188</v>
      </c>
      <c r="H473" s="3">
        <f t="shared" si="59"/>
        <v>13.864091916056964</v>
      </c>
      <c r="I473">
        <f t="shared" si="60"/>
        <v>385616034615.38464</v>
      </c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 spans="6:19" x14ac:dyDescent="0.25">
      <c r="F474" s="5">
        <f t="shared" si="61"/>
        <v>4.7443862966676043E-10</v>
      </c>
      <c r="G474" s="4">
        <f t="shared" si="58"/>
        <v>28509363460.220242</v>
      </c>
      <c r="H474" s="3">
        <f t="shared" si="59"/>
        <v>13.525943332738501</v>
      </c>
      <c r="I474">
        <f t="shared" si="60"/>
        <v>385616034615.38464</v>
      </c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 spans="6:19" x14ac:dyDescent="0.25">
      <c r="F475" s="5">
        <f t="shared" si="61"/>
        <v>4.5157751782677968E-10</v>
      </c>
      <c r="G475" s="4">
        <f t="shared" si="58"/>
        <v>29222097546.725746</v>
      </c>
      <c r="H475" s="3">
        <f t="shared" si="59"/>
        <v>13.196042275842441</v>
      </c>
      <c r="I475">
        <f t="shared" si="60"/>
        <v>385616034615.38464</v>
      </c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 spans="6:19" x14ac:dyDescent="0.25">
      <c r="F476" s="5">
        <f t="shared" si="61"/>
        <v>4.2981798246451383E-10</v>
      </c>
      <c r="G476" s="4">
        <f t="shared" si="58"/>
        <v>29952649985.393887</v>
      </c>
      <c r="H476" s="3">
        <f t="shared" si="59"/>
        <v>12.87418758618775</v>
      </c>
      <c r="I476">
        <f t="shared" si="60"/>
        <v>385616034615.38464</v>
      </c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 spans="6:19" x14ac:dyDescent="0.25">
      <c r="F477" s="5">
        <f t="shared" si="61"/>
        <v>4.0910694345224399E-10</v>
      </c>
      <c r="G477" s="4">
        <f t="shared" si="58"/>
        <v>30701466235.028732</v>
      </c>
      <c r="H477" s="3">
        <f t="shared" si="59"/>
        <v>12.560183010914878</v>
      </c>
      <c r="I477">
        <f t="shared" si="60"/>
        <v>385616034615.38464</v>
      </c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 spans="6:19" x14ac:dyDescent="0.25">
      <c r="F478" s="5">
        <f t="shared" si="61"/>
        <v>3.8939387836025604E-10</v>
      </c>
      <c r="G478" s="4">
        <f t="shared" si="58"/>
        <v>31469002890.904449</v>
      </c>
      <c r="H478" s="3">
        <f t="shared" si="59"/>
        <v>12.253837083819393</v>
      </c>
      <c r="I478">
        <f t="shared" si="60"/>
        <v>385616034615.38464</v>
      </c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 spans="6:19" x14ac:dyDescent="0.25">
      <c r="F479" s="5">
        <f t="shared" si="61"/>
        <v>3.7063069921261733E-10</v>
      </c>
      <c r="G479" s="4">
        <f t="shared" si="58"/>
        <v>32255727963.177059</v>
      </c>
      <c r="H479" s="3">
        <f t="shared" si="59"/>
        <v>11.954963008604286</v>
      </c>
      <c r="I479">
        <f t="shared" si="60"/>
        <v>385616034615.38464</v>
      </c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 spans="6:19" x14ac:dyDescent="0.25">
      <c r="F480" s="5">
        <f t="shared" si="61"/>
        <v>3.5277163518155142E-10</v>
      </c>
      <c r="G480" s="4">
        <f t="shared" si="58"/>
        <v>33062121162.256481</v>
      </c>
      <c r="H480" s="3">
        <f t="shared" si="59"/>
        <v>11.663378544979794</v>
      </c>
      <c r="I480">
        <f t="shared" si="60"/>
        <v>385616034615.38464</v>
      </c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 spans="6:19" x14ac:dyDescent="0.25">
      <c r="F481" s="5">
        <f t="shared" si="61"/>
        <v>3.3577312093425486E-10</v>
      </c>
      <c r="G481" s="4">
        <f t="shared" si="58"/>
        <v>33888674191.312889</v>
      </c>
      <c r="H481" s="3">
        <f t="shared" si="59"/>
        <v>11.378905897541264</v>
      </c>
      <c r="I481">
        <f t="shared" si="60"/>
        <v>385616034615.38464</v>
      </c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 spans="6:19" x14ac:dyDescent="0.25">
      <c r="F482" s="5">
        <f t="shared" si="61"/>
        <v>3.1959369035979046E-10</v>
      </c>
      <c r="G482" s="4">
        <f t="shared" si="58"/>
        <v>34735891046.095711</v>
      </c>
      <c r="H482" s="3">
        <f t="shared" si="59"/>
        <v>11.101371607357331</v>
      </c>
      <c r="I482">
        <f t="shared" si="60"/>
        <v>385616034615.38464</v>
      </c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 spans="6:19" x14ac:dyDescent="0.25">
      <c r="F483" s="5">
        <f t="shared" si="61"/>
        <v>3.041938754168143E-10</v>
      </c>
      <c r="G483" s="4">
        <f t="shared" si="58"/>
        <v>35604288322.2481</v>
      </c>
      <c r="H483" s="3">
        <f t="shared" si="59"/>
        <v>10.830606446202275</v>
      </c>
      <c r="I483">
        <f t="shared" si="60"/>
        <v>385616034615.38464</v>
      </c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 spans="6:19" x14ac:dyDescent="0.25">
      <c r="F484" s="5">
        <f t="shared" si="61"/>
        <v>2.8953610985538547E-10</v>
      </c>
      <c r="G484" s="4">
        <f t="shared" si="58"/>
        <v>36494395530.304298</v>
      </c>
      <c r="H484" s="3">
        <f t="shared" si="59"/>
        <v>10.566445313368074</v>
      </c>
      <c r="I484">
        <f t="shared" si="60"/>
        <v>385616034615.38464</v>
      </c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 spans="6:19" x14ac:dyDescent="0.25">
      <c r="F485" s="5">
        <f t="shared" si="61"/>
        <v>2.7558463757799928E-10</v>
      </c>
      <c r="G485" s="4">
        <f t="shared" si="58"/>
        <v>37406755418.561905</v>
      </c>
      <c r="H485" s="3">
        <f t="shared" si="59"/>
        <v>10.308727134993243</v>
      </c>
      <c r="I485">
        <f t="shared" si="60"/>
        <v>385616034615.38464</v>
      </c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 spans="6:19" x14ac:dyDescent="0.25">
      <c r="F486" s="5">
        <f t="shared" si="61"/>
        <v>2.6230542541629921E-10</v>
      </c>
      <c r="G486" s="4">
        <f t="shared" si="58"/>
        <v>38341924304.025948</v>
      </c>
      <c r="H486" s="3">
        <f t="shared" si="59"/>
        <v>10.057294765847068</v>
      </c>
      <c r="I486">
        <f t="shared" si="60"/>
        <v>385616034615.38464</v>
      </c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 spans="6:19" x14ac:dyDescent="0.25">
      <c r="F487" s="5">
        <f t="shared" si="61"/>
        <v>2.4966608011069526E-10</v>
      </c>
      <c r="G487" s="4">
        <f t="shared" si="58"/>
        <v>39300472411.626595</v>
      </c>
      <c r="H487" s="3">
        <f t="shared" si="59"/>
        <v>9.8119948935093344</v>
      </c>
      <c r="I487">
        <f t="shared" si="60"/>
        <v>385616034615.38464</v>
      </c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 spans="6:19" x14ac:dyDescent="0.25">
      <c r="F488" s="5">
        <f t="shared" si="61"/>
        <v>2.3763576929037028E-10</v>
      </c>
      <c r="G488" s="4">
        <f t="shared" si="58"/>
        <v>40282984221.917259</v>
      </c>
      <c r="H488" s="3">
        <f t="shared" si="59"/>
        <v>9.5726779448871557</v>
      </c>
      <c r="I488">
        <f t="shared" si="60"/>
        <v>385616034615.38464</v>
      </c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 spans="6:19" x14ac:dyDescent="0.25">
      <c r="F489" s="5">
        <f t="shared" si="61"/>
        <v>2.2618514626091166E-10</v>
      </c>
      <c r="G489" s="4">
        <f t="shared" si="58"/>
        <v>41290058827.465187</v>
      </c>
      <c r="H489" s="3">
        <f t="shared" si="59"/>
        <v>9.33919799501186</v>
      </c>
      <c r="I489">
        <f t="shared" si="60"/>
        <v>385616034615.38464</v>
      </c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 spans="6:19" x14ac:dyDescent="0.25">
      <c r="F490" s="5">
        <f t="shared" si="61"/>
        <v>2.1528627841609682E-10</v>
      </c>
      <c r="G490" s="4">
        <f t="shared" si="58"/>
        <v>42322310298.15181</v>
      </c>
      <c r="H490" s="3">
        <f t="shared" si="59"/>
        <v>9.1114126780603524</v>
      </c>
      <c r="I490">
        <f t="shared" si="60"/>
        <v>385616034615.38464</v>
      </c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 spans="6:19" x14ac:dyDescent="0.25">
      <c r="F491" s="5">
        <f t="shared" si="61"/>
        <v>2.0491257909919991E-10</v>
      </c>
      <c r="G491" s="4">
        <f t="shared" si="58"/>
        <v>43380368055.605598</v>
      </c>
      <c r="H491" s="3">
        <f t="shared" si="59"/>
        <v>8.8891831005466866</v>
      </c>
      <c r="I491">
        <f t="shared" si="60"/>
        <v>385616034615.38464</v>
      </c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 spans="6:19" x14ac:dyDescent="0.25">
      <c r="F492" s="5">
        <f t="shared" si="61"/>
        <v>1.9503874274760255E-10</v>
      </c>
      <c r="G492" s="4">
        <f t="shared" si="58"/>
        <v>44464877256.995735</v>
      </c>
      <c r="H492" s="3">
        <f t="shared" si="59"/>
        <v>8.6723737566309147</v>
      </c>
      <c r="I492">
        <f t="shared" si="60"/>
        <v>385616034615.38464</v>
      </c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 spans="6:19" x14ac:dyDescent="0.25">
      <c r="F493" s="5">
        <f t="shared" si="61"/>
        <v>1.8564068316250101E-10</v>
      </c>
      <c r="G493" s="4">
        <f t="shared" si="58"/>
        <v>45576499188.420624</v>
      </c>
      <c r="H493" s="3">
        <f t="shared" si="59"/>
        <v>8.4608524454935772</v>
      </c>
      <c r="I493">
        <f t="shared" si="60"/>
        <v>385616034615.38464</v>
      </c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 spans="6:19" x14ac:dyDescent="0.25">
      <c r="F494" s="5">
        <f t="shared" si="61"/>
        <v>1.7669547475312412E-10</v>
      </c>
      <c r="G494" s="4">
        <f t="shared" si="58"/>
        <v>46715911668.131134</v>
      </c>
      <c r="H494" s="3">
        <f t="shared" si="59"/>
        <v>8.2544901907254413</v>
      </c>
      <c r="I494">
        <f t="shared" si="60"/>
        <v>385616034615.38464</v>
      </c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 spans="6:19" x14ac:dyDescent="0.25">
      <c r="F495" s="5">
        <f t="shared" si="61"/>
        <v>1.681812966121348E-10</v>
      </c>
      <c r="G495" s="4">
        <f t="shared" si="58"/>
        <v>47883809459.834412</v>
      </c>
      <c r="H495" s="3">
        <f t="shared" si="59"/>
        <v>8.0531611616833576</v>
      </c>
      <c r="I495">
        <f t="shared" si="60"/>
        <v>385616034615.38464</v>
      </c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 spans="6:19" x14ac:dyDescent="0.25">
      <c r="F496" s="5">
        <f t="shared" si="61"/>
        <v>1.6007737928579162E-10</v>
      </c>
      <c r="G496" s="4">
        <f t="shared" si="58"/>
        <v>49080904696.330269</v>
      </c>
      <c r="H496" s="3">
        <f t="shared" si="59"/>
        <v>7.8567425967642519</v>
      </c>
      <c r="I496">
        <f t="shared" si="60"/>
        <v>385616034615.38464</v>
      </c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 spans="6:19" x14ac:dyDescent="0.25">
      <c r="F497" s="5">
        <f t="shared" si="61"/>
        <v>1.5236395410902243E-10</v>
      </c>
      <c r="G497" s="4">
        <f t="shared" ref="G497:G560" si="62">G496*(1+$O$1)</f>
        <v>50307927313.738518</v>
      </c>
      <c r="H497" s="3">
        <f t="shared" si="59"/>
        <v>7.665114728550491</v>
      </c>
      <c r="I497">
        <f t="shared" si="60"/>
        <v>385616034615.38464</v>
      </c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 spans="6:19" x14ac:dyDescent="0.25">
      <c r="F498" s="5">
        <f t="shared" si="61"/>
        <v>1.450222049818179E-10</v>
      </c>
      <c r="G498" s="4">
        <f t="shared" si="62"/>
        <v>51565625496.581978</v>
      </c>
      <c r="H498" s="3">
        <f t="shared" ref="H498:H561" si="63">I498/G498</f>
        <v>7.4781607107809673</v>
      </c>
      <c r="I498">
        <f t="shared" ref="I498:I561" si="64">I497</f>
        <v>385616034615.38464</v>
      </c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 spans="6:19" x14ac:dyDescent="0.25">
      <c r="F499" s="5">
        <f t="shared" si="61"/>
        <v>1.3803422246930915E-10</v>
      </c>
      <c r="G499" s="4">
        <f t="shared" si="62"/>
        <v>52854766133.996521</v>
      </c>
      <c r="H499" s="3">
        <f t="shared" si="63"/>
        <v>7.2957665471033835</v>
      </c>
      <c r="I499">
        <f t="shared" si="64"/>
        <v>385616034615.38464</v>
      </c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 spans="6:19" x14ac:dyDescent="0.25">
      <c r="F500" s="5">
        <f t="shared" si="61"/>
        <v>1.3138296011356021E-10</v>
      </c>
      <c r="G500" s="4">
        <f t="shared" si="62"/>
        <v>54176135287.346428</v>
      </c>
      <c r="H500" s="3">
        <f t="shared" si="63"/>
        <v>7.1178210215642777</v>
      </c>
      <c r="I500">
        <f t="shared" si="64"/>
        <v>385616034615.38464</v>
      </c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 spans="6:19" x14ac:dyDescent="0.25">
      <c r="F501" s="5">
        <f t="shared" si="61"/>
        <v>1.2505219285050348E-10</v>
      </c>
      <c r="G501" s="4">
        <f t="shared" si="62"/>
        <v>55530538669.530083</v>
      </c>
      <c r="H501" s="3">
        <f t="shared" si="63"/>
        <v>6.9442156307944174</v>
      </c>
      <c r="I501">
        <f t="shared" si="64"/>
        <v>385616034615.38464</v>
      </c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 spans="6:19" x14ac:dyDescent="0.25">
      <c r="F502" s="5">
        <f t="shared" si="61"/>
        <v>1.1902647743058037E-10</v>
      </c>
      <c r="G502" s="4">
        <f t="shared" si="62"/>
        <v>56918802136.268333</v>
      </c>
      <c r="H502" s="3">
        <f t="shared" si="63"/>
        <v>6.7748445178482122</v>
      </c>
      <c r="I502">
        <f t="shared" si="64"/>
        <v>385616034615.38464</v>
      </c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 spans="6:19" x14ac:dyDescent="0.25">
      <c r="F503" s="5">
        <f t="shared" si="61"/>
        <v>1.1329111474653697E-10</v>
      </c>
      <c r="G503" s="4">
        <f t="shared" si="62"/>
        <v>58341772189.675034</v>
      </c>
      <c r="H503" s="3">
        <f t="shared" si="63"/>
        <v>6.6096044076567937</v>
      </c>
      <c r="I503">
        <f t="shared" si="64"/>
        <v>385616034615.38464</v>
      </c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spans="6:19" x14ac:dyDescent="0.25">
      <c r="F504" s="5">
        <f t="shared" si="61"/>
        <v>1.0783211397647781E-10</v>
      </c>
      <c r="G504" s="4">
        <f t="shared" si="62"/>
        <v>59800316494.416901</v>
      </c>
      <c r="H504" s="3">
        <f t="shared" si="63"/>
        <v>6.4483945440554091</v>
      </c>
      <c r="I504">
        <f t="shared" si="64"/>
        <v>385616034615.38464</v>
      </c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 spans="6:19" x14ac:dyDescent="0.25">
      <c r="F505" s="5">
        <f t="shared" si="61"/>
        <v>1.0263615845470823E-10</v>
      </c>
      <c r="G505" s="4">
        <f t="shared" si="62"/>
        <v>61295324406.777321</v>
      </c>
      <c r="H505" s="3">
        <f t="shared" si="63"/>
        <v>6.2911166283467415</v>
      </c>
      <c r="I505">
        <f t="shared" si="64"/>
        <v>385616034615.38464</v>
      </c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 spans="6:19" x14ac:dyDescent="0.25">
      <c r="F506" s="5">
        <f t="shared" si="61"/>
        <v>9.7690573187110751E-11</v>
      </c>
      <c r="G506" s="4">
        <f t="shared" si="62"/>
        <v>62827707516.946747</v>
      </c>
      <c r="H506" s="3">
        <f t="shared" si="63"/>
        <v>6.1376747593626746</v>
      </c>
      <c r="I506">
        <f t="shared" si="64"/>
        <v>385616034615.38464</v>
      </c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 spans="6:19" x14ac:dyDescent="0.25">
      <c r="F507" s="5">
        <f t="shared" si="61"/>
        <v>9.2983293931812762E-11</v>
      </c>
      <c r="G507" s="4">
        <f t="shared" si="62"/>
        <v>64398400204.870407</v>
      </c>
      <c r="H507" s="3">
        <f t="shared" si="63"/>
        <v>5.9879753749879763</v>
      </c>
      <c r="I507">
        <f t="shared" si="64"/>
        <v>385616034615.38464</v>
      </c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 spans="6:19" x14ac:dyDescent="0.25">
      <c r="F508" s="5">
        <f t="shared" si="61"/>
        <v>8.8502837769720674E-11</v>
      </c>
      <c r="G508" s="4">
        <f t="shared" si="62"/>
        <v>66008360209.992165</v>
      </c>
      <c r="H508" s="3">
        <f t="shared" si="63"/>
        <v>5.8419271951102214</v>
      </c>
      <c r="I508">
        <f t="shared" si="64"/>
        <v>385616034615.38464</v>
      </c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 spans="6:19" x14ac:dyDescent="0.25">
      <c r="F509" s="5">
        <f t="shared" si="61"/>
        <v>8.4238275093130925E-11</v>
      </c>
      <c r="G509" s="4">
        <f t="shared" si="62"/>
        <v>67658569215.241966</v>
      </c>
      <c r="H509" s="3">
        <f t="shared" si="63"/>
        <v>5.6994411659611917</v>
      </c>
      <c r="I509">
        <f t="shared" si="64"/>
        <v>385616034615.38464</v>
      </c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 spans="6:19" x14ac:dyDescent="0.25">
      <c r="F510" s="5">
        <f t="shared" si="61"/>
        <v>8.0179202944086533E-11</v>
      </c>
      <c r="G510" s="4">
        <f t="shared" si="62"/>
        <v>69350033445.623016</v>
      </c>
      <c r="H510" s="3">
        <f t="shared" si="63"/>
        <v>5.5604304058157963</v>
      </c>
      <c r="I510">
        <f t="shared" si="64"/>
        <v>385616034615.38464</v>
      </c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 spans="6:19" x14ac:dyDescent="0.25">
      <c r="F511" s="5">
        <f t="shared" si="61"/>
        <v>7.6315719637441101E-11</v>
      </c>
      <c r="G511" s="4">
        <f t="shared" si="62"/>
        <v>71083784281.76358</v>
      </c>
      <c r="H511" s="3">
        <f t="shared" si="63"/>
        <v>5.4248101520154117</v>
      </c>
      <c r="I511">
        <f t="shared" si="64"/>
        <v>385616034615.38464</v>
      </c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 spans="6:19" x14ac:dyDescent="0.25">
      <c r="F512" s="5">
        <f t="shared" si="61"/>
        <v>7.2638400606725633E-11</v>
      </c>
      <c r="G512" s="4">
        <f t="shared" si="62"/>
        <v>72860878888.807663</v>
      </c>
      <c r="H512" s="3">
        <f t="shared" si="63"/>
        <v>5.292497709283329</v>
      </c>
      <c r="I512">
        <f t="shared" si="64"/>
        <v>385616034615.38464</v>
      </c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 spans="6:19" x14ac:dyDescent="0.25">
      <c r="F513" s="5">
        <f t="shared" si="61"/>
        <v>6.9138275413897099E-11</v>
      </c>
      <c r="G513" s="4">
        <f t="shared" si="62"/>
        <v>74682400861.027847</v>
      </c>
      <c r="H513" s="3">
        <f t="shared" si="63"/>
        <v>5.1634123993008094</v>
      </c>
      <c r="I513">
        <f t="shared" si="64"/>
        <v>385616034615.38464</v>
      </c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 spans="6:19" x14ac:dyDescent="0.25">
      <c r="F514" s="5">
        <f t="shared" si="61"/>
        <v>6.5806805866885994E-11</v>
      </c>
      <c r="G514" s="4">
        <f t="shared" si="62"/>
        <v>76549460882.553543</v>
      </c>
      <c r="H514" s="3">
        <f t="shared" si="63"/>
        <v>5.0374755115129846</v>
      </c>
      <c r="I514">
        <f t="shared" si="64"/>
        <v>385616034615.38464</v>
      </c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 spans="6:19" x14ac:dyDescent="0.25">
      <c r="F515" s="5">
        <f t="shared" si="61"/>
        <v>6.2635865191563127E-11</v>
      </c>
      <c r="G515" s="4">
        <f t="shared" si="62"/>
        <v>78463197404.617371</v>
      </c>
      <c r="H515" s="3">
        <f t="shared" si="63"/>
        <v>4.9146102551346198</v>
      </c>
      <c r="I515">
        <f t="shared" si="64"/>
        <v>385616034615.38464</v>
      </c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 spans="6:19" x14ac:dyDescent="0.25">
      <c r="F516" s="5">
        <f t="shared" si="61"/>
        <v>5.9617718207317671E-11</v>
      </c>
      <c r="G516" s="4">
        <f t="shared" si="62"/>
        <v>80424777339.732803</v>
      </c>
      <c r="H516" s="3">
        <f t="shared" si="63"/>
        <v>4.7947417123264584</v>
      </c>
      <c r="I516">
        <f t="shared" si="64"/>
        <v>385616034615.38464</v>
      </c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 spans="6:19" x14ac:dyDescent="0.25">
      <c r="F517" s="5">
        <f t="shared" si="61"/>
        <v>5.6745002457887141E-11</v>
      </c>
      <c r="G517" s="4">
        <f t="shared" si="62"/>
        <v>82435396773.22612</v>
      </c>
      <c r="H517" s="3">
        <f t="shared" si="63"/>
        <v>4.6777967925136181</v>
      </c>
      <c r="I517">
        <f t="shared" si="64"/>
        <v>385616034615.38464</v>
      </c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 spans="6:19" x14ac:dyDescent="0.25">
      <c r="F518" s="5">
        <f t="shared" si="61"/>
        <v>5.4010710251409552E-11</v>
      </c>
      <c r="G518" s="4">
        <f t="shared" si="62"/>
        <v>84496281692.556763</v>
      </c>
      <c r="H518" s="3">
        <f t="shared" si="63"/>
        <v>4.563704187818165</v>
      </c>
      <c r="I518">
        <f t="shared" si="64"/>
        <v>385616034615.38464</v>
      </c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 spans="6:19" x14ac:dyDescent="0.25">
      <c r="F519" s="5">
        <f t="shared" si="61"/>
        <v>5.1408171565886546E-11</v>
      </c>
      <c r="G519" s="4">
        <f t="shared" si="62"/>
        <v>86608688734.870682</v>
      </c>
      <c r="H519" s="3">
        <f t="shared" si="63"/>
        <v>4.4523943295786976</v>
      </c>
      <c r="I519">
        <f t="shared" si="64"/>
        <v>385616034615.38464</v>
      </c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 spans="6:19" x14ac:dyDescent="0.25">
      <c r="F520" s="5">
        <f t="shared" si="61"/>
        <v>4.8931037778357217E-11</v>
      </c>
      <c r="G520" s="4">
        <f t="shared" si="62"/>
        <v>88773905953.242447</v>
      </c>
      <c r="H520" s="3">
        <f t="shared" si="63"/>
        <v>4.3437993459304369</v>
      </c>
      <c r="I520">
        <f t="shared" si="64"/>
        <v>385616034615.38464</v>
      </c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spans="6:19" x14ac:dyDescent="0.25">
      <c r="F521" s="5">
        <f t="shared" ref="F521:F584" si="65">H521/G521</f>
        <v>4.6573266178091351E-11</v>
      </c>
      <c r="G521" s="4">
        <f t="shared" si="62"/>
        <v>90993253602.073502</v>
      </c>
      <c r="H521" s="3">
        <f t="shared" si="63"/>
        <v>4.2378530204199389</v>
      </c>
      <c r="I521">
        <f t="shared" si="64"/>
        <v>385616034615.38464</v>
      </c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 spans="6:19" x14ac:dyDescent="0.25">
      <c r="F522" s="5">
        <f t="shared" si="65"/>
        <v>4.4329105226023888E-11</v>
      </c>
      <c r="G522" s="4">
        <f t="shared" si="62"/>
        <v>93268084942.125336</v>
      </c>
      <c r="H522" s="3">
        <f t="shared" si="63"/>
        <v>4.1344907516292082</v>
      </c>
      <c r="I522">
        <f t="shared" si="64"/>
        <v>385616034615.38464</v>
      </c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 spans="6:19" x14ac:dyDescent="0.25">
      <c r="F523" s="5">
        <f t="shared" si="65"/>
        <v>4.2193080524472477E-11</v>
      </c>
      <c r="G523" s="4">
        <f t="shared" si="62"/>
        <v>95599787065.678467</v>
      </c>
      <c r="H523" s="3">
        <f t="shared" si="63"/>
        <v>4.033649513784594</v>
      </c>
      <c r="I523">
        <f t="shared" si="64"/>
        <v>385616034615.38464</v>
      </c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 spans="6:19" x14ac:dyDescent="0.25">
      <c r="F524" s="5">
        <f t="shared" si="65"/>
        <v>4.0159981462912536E-11</v>
      </c>
      <c r="G524" s="4">
        <f t="shared" si="62"/>
        <v>97989781742.320419</v>
      </c>
      <c r="H524" s="3">
        <f t="shared" si="63"/>
        <v>3.9352678183264334</v>
      </c>
      <c r="I524">
        <f t="shared" si="64"/>
        <v>385616034615.38464</v>
      </c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 spans="6:19" x14ac:dyDescent="0.25">
      <c r="F525" s="5">
        <f t="shared" si="65"/>
        <v>3.8224848507233832E-11</v>
      </c>
      <c r="G525" s="4">
        <f t="shared" si="62"/>
        <v>100439526285.87842</v>
      </c>
      <c r="H525" s="3">
        <f t="shared" si="63"/>
        <v>3.8392856764160328</v>
      </c>
      <c r="I525">
        <f t="shared" si="64"/>
        <v>385616034615.38464</v>
      </c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 spans="6:19" x14ac:dyDescent="0.25">
      <c r="F526" s="5">
        <f t="shared" si="65"/>
        <v>3.6382961101471821E-11</v>
      </c>
      <c r="G526" s="4">
        <f t="shared" si="62"/>
        <v>102950514443.02538</v>
      </c>
      <c r="H526" s="3">
        <f t="shared" si="63"/>
        <v>3.7456445623571053</v>
      </c>
      <c r="I526">
        <f t="shared" si="64"/>
        <v>385616034615.38464</v>
      </c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 spans="6:19" x14ac:dyDescent="0.25">
      <c r="F527" s="5">
        <f t="shared" si="65"/>
        <v>3.4629826152501445E-11</v>
      </c>
      <c r="G527" s="4">
        <f t="shared" si="62"/>
        <v>105524277304.101</v>
      </c>
      <c r="H527" s="3">
        <f t="shared" si="63"/>
        <v>3.6542873779093714</v>
      </c>
      <c r="I527">
        <f t="shared" si="64"/>
        <v>385616034615.38464</v>
      </c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spans="6:19" x14ac:dyDescent="0.25">
      <c r="F528" s="5">
        <f t="shared" si="65"/>
        <v>3.2961167069602812E-11</v>
      </c>
      <c r="G528" s="4">
        <f t="shared" si="62"/>
        <v>108162384236.70351</v>
      </c>
      <c r="H528" s="3">
        <f t="shared" si="63"/>
        <v>3.5651584174725581</v>
      </c>
      <c r="I528">
        <f t="shared" si="64"/>
        <v>385616034615.38464</v>
      </c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 spans="6:19" x14ac:dyDescent="0.25">
      <c r="F529" s="5">
        <f t="shared" si="65"/>
        <v>3.1372913332162116E-11</v>
      </c>
      <c r="G529" s="4">
        <f t="shared" si="62"/>
        <v>110866443842.62108</v>
      </c>
      <c r="H529" s="3">
        <f t="shared" si="63"/>
        <v>3.4782033341195695</v>
      </c>
      <c r="I529">
        <f t="shared" si="64"/>
        <v>385616034615.38464</v>
      </c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spans="6:19" x14ac:dyDescent="0.25">
      <c r="F530" s="5">
        <f t="shared" si="65"/>
        <v>2.9861190560059128E-11</v>
      </c>
      <c r="G530" s="4">
        <f t="shared" si="62"/>
        <v>113638104938.6866</v>
      </c>
      <c r="H530" s="3">
        <f t="shared" si="63"/>
        <v>3.3933691064581168</v>
      </c>
      <c r="I530">
        <f t="shared" si="64"/>
        <v>385616034615.38464</v>
      </c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 spans="6:19" x14ac:dyDescent="0.25">
      <c r="F531" s="5">
        <f t="shared" si="65"/>
        <v>2.8422311062519102E-11</v>
      </c>
      <c r="G531" s="4">
        <f t="shared" si="62"/>
        <v>116479057562.15375</v>
      </c>
      <c r="H531" s="3">
        <f t="shared" si="63"/>
        <v>3.3106040063006019</v>
      </c>
      <c r="I531">
        <f t="shared" si="64"/>
        <v>385616034615.38464</v>
      </c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 spans="6:19" x14ac:dyDescent="0.25">
      <c r="F532" s="5">
        <f t="shared" si="65"/>
        <v>2.7052764842373932E-11</v>
      </c>
      <c r="G532" s="4">
        <f t="shared" si="62"/>
        <v>119391034001.20758</v>
      </c>
      <c r="H532" s="3">
        <f t="shared" si="63"/>
        <v>3.2298575671225391</v>
      </c>
      <c r="I532">
        <f t="shared" si="64"/>
        <v>385616034615.38464</v>
      </c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 spans="6:19" x14ac:dyDescent="0.25">
      <c r="F533" s="5">
        <f t="shared" si="65"/>
        <v>2.5749211033788394E-11</v>
      </c>
      <c r="G533" s="4">
        <f t="shared" si="62"/>
        <v>122375809851.23776</v>
      </c>
      <c r="H533" s="3">
        <f t="shared" si="63"/>
        <v>3.1510805532902819</v>
      </c>
      <c r="I533">
        <f t="shared" si="64"/>
        <v>385616034615.38464</v>
      </c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 spans="6:19" x14ac:dyDescent="0.25">
      <c r="F534" s="5">
        <f t="shared" si="65"/>
        <v>2.4508469752564808E-11</v>
      </c>
      <c r="G534" s="4">
        <f t="shared" si="62"/>
        <v>125435205097.51869</v>
      </c>
      <c r="H534" s="3">
        <f t="shared" si="63"/>
        <v>3.0742249300392999</v>
      </c>
      <c r="I534">
        <f t="shared" si="64"/>
        <v>385616034615.38464</v>
      </c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 spans="6:19" x14ac:dyDescent="0.25">
      <c r="F535" s="5">
        <f t="shared" si="65"/>
        <v>2.3327514339145568E-11</v>
      </c>
      <c r="G535" s="4">
        <f t="shared" si="62"/>
        <v>128571085224.95665</v>
      </c>
      <c r="H535" s="3">
        <f t="shared" si="63"/>
        <v>2.999243834184683</v>
      </c>
      <c r="I535">
        <f t="shared" si="64"/>
        <v>385616034615.38464</v>
      </c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 spans="6:19" x14ac:dyDescent="0.25">
      <c r="F536" s="5">
        <f t="shared" si="65"/>
        <v>2.2203463975391384E-11</v>
      </c>
      <c r="G536" s="4">
        <f t="shared" si="62"/>
        <v>131785362355.58055</v>
      </c>
      <c r="H536" s="3">
        <f t="shared" si="63"/>
        <v>2.9260915455460328</v>
      </c>
      <c r="I536">
        <f t="shared" si="64"/>
        <v>385616034615.38464</v>
      </c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 spans="6:19" x14ac:dyDescent="0.25">
      <c r="F537" s="5">
        <f t="shared" si="65"/>
        <v>2.1133576657124465E-11</v>
      </c>
      <c r="G537" s="4">
        <f t="shared" si="62"/>
        <v>135079996414.47005</v>
      </c>
      <c r="H537" s="3">
        <f t="shared" si="63"/>
        <v>2.8547234590693007</v>
      </c>
      <c r="I537">
        <f t="shared" si="64"/>
        <v>385616034615.38464</v>
      </c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 spans="6:19" x14ac:dyDescent="0.25">
      <c r="F538" s="5">
        <f t="shared" si="65"/>
        <v>2.011524250529396E-11</v>
      </c>
      <c r="G538" s="4">
        <f t="shared" si="62"/>
        <v>138456996324.83179</v>
      </c>
      <c r="H538" s="3">
        <f t="shared" si="63"/>
        <v>2.7850960576285861</v>
      </c>
      <c r="I538">
        <f t="shared" si="64"/>
        <v>385616034615.38464</v>
      </c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 spans="6:19" x14ac:dyDescent="0.25">
      <c r="F539" s="5">
        <f t="shared" si="65"/>
        <v>1.914597739944696E-11</v>
      </c>
      <c r="G539" s="4">
        <f t="shared" si="62"/>
        <v>141918421232.95258</v>
      </c>
      <c r="H539" s="3">
        <f t="shared" si="63"/>
        <v>2.7171668854913036</v>
      </c>
      <c r="I539">
        <f t="shared" si="64"/>
        <v>385616034615.38464</v>
      </c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 spans="6:19" x14ac:dyDescent="0.25">
      <c r="F540" s="5">
        <f t="shared" si="65"/>
        <v>1.8223416917974506E-11</v>
      </c>
      <c r="G540" s="4">
        <f t="shared" si="62"/>
        <v>145466381763.77637</v>
      </c>
      <c r="H540" s="3">
        <f t="shared" si="63"/>
        <v>2.6508945224305407</v>
      </c>
      <c r="I540">
        <f t="shared" si="64"/>
        <v>385616034615.38464</v>
      </c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 spans="6:19" x14ac:dyDescent="0.25">
      <c r="F541" s="5">
        <f t="shared" si="65"/>
        <v>1.7345310570350516E-11</v>
      </c>
      <c r="G541" s="4">
        <f t="shared" si="62"/>
        <v>149103041307.87076</v>
      </c>
      <c r="H541" s="3">
        <f t="shared" si="63"/>
        <v>2.5862385584688203</v>
      </c>
      <c r="I541">
        <f t="shared" si="64"/>
        <v>385616034615.38464</v>
      </c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 spans="6:19" x14ac:dyDescent="0.25">
      <c r="F542" s="5">
        <f t="shared" si="65"/>
        <v>1.6509516307293773E-11</v>
      </c>
      <c r="G542" s="4">
        <f t="shared" si="62"/>
        <v>152830617340.5675</v>
      </c>
      <c r="H542" s="3">
        <f t="shared" si="63"/>
        <v>2.5231595692378739</v>
      </c>
      <c r="I542">
        <f t="shared" si="64"/>
        <v>385616034615.38464</v>
      </c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 spans="6:19" x14ac:dyDescent="0.25">
      <c r="F543" s="5">
        <f t="shared" si="65"/>
        <v>1.5713995295461065E-11</v>
      </c>
      <c r="G543" s="4">
        <f t="shared" si="62"/>
        <v>156651382774.08167</v>
      </c>
      <c r="H543" s="3">
        <f t="shared" si="63"/>
        <v>2.4616190919393897</v>
      </c>
      <c r="I543">
        <f t="shared" si="64"/>
        <v>385616034615.38464</v>
      </c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 spans="6:19" x14ac:dyDescent="0.25">
      <c r="F544" s="5">
        <f t="shared" si="65"/>
        <v>1.4956806943924872E-11</v>
      </c>
      <c r="G544" s="4">
        <f t="shared" si="62"/>
        <v>160567667343.43369</v>
      </c>
      <c r="H544" s="3">
        <f t="shared" si="63"/>
        <v>2.4015796018920876</v>
      </c>
      <c r="I544">
        <f t="shared" si="64"/>
        <v>385616034615.38464</v>
      </c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 spans="6:19" x14ac:dyDescent="0.25">
      <c r="F545" s="5">
        <f t="shared" si="65"/>
        <v>1.4236104170303273E-11</v>
      </c>
      <c r="G545" s="4">
        <f t="shared" si="62"/>
        <v>164581859027.0195</v>
      </c>
      <c r="H545" s="3">
        <f t="shared" si="63"/>
        <v>2.3430044896508178</v>
      </c>
      <c r="I545">
        <f t="shared" si="64"/>
        <v>385616034615.38464</v>
      </c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 spans="6:19" x14ac:dyDescent="0.25">
      <c r="F546" s="5">
        <f t="shared" si="65"/>
        <v>1.3550128894994195E-11</v>
      </c>
      <c r="G546" s="4">
        <f t="shared" si="62"/>
        <v>168696405502.69498</v>
      </c>
      <c r="H546" s="3">
        <f t="shared" si="63"/>
        <v>2.2858580386837248</v>
      </c>
      <c r="I546">
        <f t="shared" si="64"/>
        <v>385616034615.38464</v>
      </c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 spans="6:19" x14ac:dyDescent="0.25">
      <c r="F547" s="5">
        <f t="shared" si="65"/>
        <v>1.2897207752522732E-11</v>
      </c>
      <c r="G547" s="4">
        <f t="shared" si="62"/>
        <v>172913815640.26233</v>
      </c>
      <c r="H547" s="3">
        <f t="shared" si="63"/>
        <v>2.2301054035938779</v>
      </c>
      <c r="I547">
        <f t="shared" si="64"/>
        <v>385616034615.38464</v>
      </c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 spans="6:19" x14ac:dyDescent="0.25">
      <c r="F548" s="5">
        <f t="shared" si="65"/>
        <v>1.2275748009539785E-11</v>
      </c>
      <c r="G548" s="4">
        <f t="shared" si="62"/>
        <v>177236661031.26886</v>
      </c>
      <c r="H548" s="3">
        <f t="shared" si="63"/>
        <v>2.1757125888720763</v>
      </c>
      <c r="I548">
        <f t="shared" si="64"/>
        <v>385616034615.38464</v>
      </c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 spans="6:19" x14ac:dyDescent="0.25">
      <c r="F549" s="5">
        <f t="shared" si="65"/>
        <v>1.1684233679514374E-11</v>
      </c>
      <c r="G549" s="4">
        <f t="shared" si="62"/>
        <v>181667577557.05057</v>
      </c>
      <c r="H549" s="3">
        <f t="shared" si="63"/>
        <v>2.1226464281678799</v>
      </c>
      <c r="I549">
        <f t="shared" si="64"/>
        <v>385616034615.38464</v>
      </c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 spans="6:19" x14ac:dyDescent="0.25">
      <c r="F550" s="5">
        <f t="shared" si="65"/>
        <v>1.112122182464188E-11</v>
      </c>
      <c r="G550" s="4">
        <f t="shared" si="62"/>
        <v>186209266995.97681</v>
      </c>
      <c r="H550" s="3">
        <f t="shared" si="63"/>
        <v>2.0708745640662243</v>
      </c>
      <c r="I550">
        <f t="shared" si="64"/>
        <v>385616034615.38464</v>
      </c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 spans="6:19" x14ac:dyDescent="0.25">
      <c r="F551" s="5">
        <f t="shared" si="65"/>
        <v>1.0585339035947063E-11</v>
      </c>
      <c r="G551" s="4">
        <f t="shared" si="62"/>
        <v>190864498670.87622</v>
      </c>
      <c r="H551" s="3">
        <f t="shared" si="63"/>
        <v>2.0203654283572923</v>
      </c>
      <c r="I551">
        <f t="shared" si="64"/>
        <v>385616034615.38464</v>
      </c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 spans="6:19" x14ac:dyDescent="0.25">
      <c r="F552" s="5">
        <f t="shared" si="65"/>
        <v>1.0075278082995421E-11</v>
      </c>
      <c r="G552" s="4">
        <f t="shared" si="62"/>
        <v>195636111137.6481</v>
      </c>
      <c r="H552" s="3">
        <f t="shared" si="63"/>
        <v>1.9710882227876023</v>
      </c>
      <c r="I552">
        <f t="shared" si="64"/>
        <v>385616034615.38464</v>
      </c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 spans="6:19" x14ac:dyDescent="0.25">
      <c r="F553" s="5">
        <f t="shared" si="65"/>
        <v>9.58979472504026E-12</v>
      </c>
      <c r="G553" s="4">
        <f t="shared" si="62"/>
        <v>200527013916.08929</v>
      </c>
      <c r="H553" s="3">
        <f t="shared" si="63"/>
        <v>1.9230129002805878</v>
      </c>
      <c r="I553">
        <f t="shared" si="64"/>
        <v>385616034615.38464</v>
      </c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 spans="6:19" x14ac:dyDescent="0.25">
      <c r="F554" s="5">
        <f t="shared" si="65"/>
        <v>9.1277046758265415E-12</v>
      </c>
      <c r="G554" s="4">
        <f t="shared" si="62"/>
        <v>205540189263.99152</v>
      </c>
      <c r="H554" s="3">
        <f t="shared" si="63"/>
        <v>1.8761101466152077</v>
      </c>
      <c r="I554">
        <f t="shared" si="64"/>
        <v>385616034615.38464</v>
      </c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 spans="6:19" x14ac:dyDescent="0.25">
      <c r="F555" s="5">
        <f t="shared" si="65"/>
        <v>8.6878807146475131E-12</v>
      </c>
      <c r="G555" s="4">
        <f t="shared" si="62"/>
        <v>210678693995.59128</v>
      </c>
      <c r="H555" s="3">
        <f t="shared" si="63"/>
        <v>1.8303513625514223</v>
      </c>
      <c r="I555">
        <f t="shared" si="64"/>
        <v>385616034615.38464</v>
      </c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 spans="6:19" x14ac:dyDescent="0.25">
      <c r="F556" s="5">
        <f t="shared" si="65"/>
        <v>8.2692499366067949E-12</v>
      </c>
      <c r="G556" s="4">
        <f t="shared" si="62"/>
        <v>215945661345.48105</v>
      </c>
      <c r="H556" s="3">
        <f t="shared" si="63"/>
        <v>1.7857086463916316</v>
      </c>
      <c r="I556">
        <f t="shared" si="64"/>
        <v>385616034615.38464</v>
      </c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 spans="6:19" x14ac:dyDescent="0.25">
      <c r="F557" s="5">
        <f t="shared" si="65"/>
        <v>7.8707911353782729E-12</v>
      </c>
      <c r="G557" s="4">
        <f t="shared" si="62"/>
        <v>221344302879.11804</v>
      </c>
      <c r="H557" s="3">
        <f t="shared" si="63"/>
        <v>1.7421547769674457</v>
      </c>
      <c r="I557">
        <f t="shared" si="64"/>
        <v>385616034615.38464</v>
      </c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 spans="6:19" x14ac:dyDescent="0.25">
      <c r="F558" s="5">
        <f t="shared" si="65"/>
        <v>7.4915323120792609E-12</v>
      </c>
      <c r="G558" s="4">
        <f t="shared" si="62"/>
        <v>226877910451.09598</v>
      </c>
      <c r="H558" s="3">
        <f t="shared" si="63"/>
        <v>1.6996631970414107</v>
      </c>
      <c r="I558">
        <f t="shared" si="64"/>
        <v>385616034615.38464</v>
      </c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 spans="6:19" x14ac:dyDescent="0.25">
      <c r="F559" s="5">
        <f t="shared" si="65"/>
        <v>7.1305483041801431E-12</v>
      </c>
      <c r="G559" s="4">
        <f t="shared" si="62"/>
        <v>232549858212.37335</v>
      </c>
      <c r="H559" s="3">
        <f t="shared" si="63"/>
        <v>1.6582079971135715</v>
      </c>
      <c r="I559">
        <f t="shared" si="64"/>
        <v>385616034615.38464</v>
      </c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 spans="6:19" x14ac:dyDescent="0.25">
      <c r="F560" s="5">
        <f t="shared" si="65"/>
        <v>6.7869585286664065E-12</v>
      </c>
      <c r="G560" s="4">
        <f t="shared" si="62"/>
        <v>238363604667.68268</v>
      </c>
      <c r="H560" s="3">
        <f t="shared" si="63"/>
        <v>1.6177638996229966</v>
      </c>
      <c r="I560">
        <f t="shared" si="64"/>
        <v>385616034615.38464</v>
      </c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 spans="6:19" x14ac:dyDescent="0.25">
      <c r="F561" s="5">
        <f t="shared" si="65"/>
        <v>6.4599248339477999E-12</v>
      </c>
      <c r="G561" s="4">
        <f t="shared" ref="G561:G624" si="66">G560*(1+$O$1)</f>
        <v>244322694784.37473</v>
      </c>
      <c r="H561" s="3">
        <f t="shared" si="63"/>
        <v>1.5783062435346309</v>
      </c>
      <c r="I561">
        <f t="shared" si="64"/>
        <v>385616034615.38464</v>
      </c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 spans="6:19" x14ac:dyDescent="0.25">
      <c r="F562" s="5">
        <f t="shared" si="65"/>
        <v>6.1486494552745286E-12</v>
      </c>
      <c r="G562" s="4">
        <f t="shared" si="66"/>
        <v>250430762153.98407</v>
      </c>
      <c r="H562" s="3">
        <f t="shared" ref="H562:H625" si="67">I562/G562</f>
        <v>1.5398109693020792</v>
      </c>
      <c r="I562">
        <f t="shared" ref="I562:I625" si="68">I561</f>
        <v>385616034615.38464</v>
      </c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 spans="6:19" x14ac:dyDescent="0.25">
      <c r="F563" s="5">
        <f t="shared" si="65"/>
        <v>5.8523730686729611E-12</v>
      </c>
      <c r="G563" s="4">
        <f t="shared" si="66"/>
        <v>256691531207.83365</v>
      </c>
      <c r="H563" s="3">
        <f t="shared" si="67"/>
        <v>1.5022546041971505</v>
      </c>
      <c r="I563">
        <f t="shared" si="68"/>
        <v>385616034615.38464</v>
      </c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 spans="6:19" x14ac:dyDescent="0.25">
      <c r="F564" s="5">
        <f t="shared" si="65"/>
        <v>5.570372938653622E-12</v>
      </c>
      <c r="G564" s="4">
        <f t="shared" si="66"/>
        <v>263108819488.02948</v>
      </c>
      <c r="H564" s="3">
        <f t="shared" si="67"/>
        <v>1.4656142479972201</v>
      </c>
      <c r="I564">
        <f t="shared" si="68"/>
        <v>385616034615.38464</v>
      </c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 spans="6:19" x14ac:dyDescent="0.25">
      <c r="F565" s="5">
        <f t="shared" si="65"/>
        <v>5.3019611551729905E-12</v>
      </c>
      <c r="G565" s="4">
        <f t="shared" si="66"/>
        <v>269686539975.23019</v>
      </c>
      <c r="H565" s="3">
        <f t="shared" si="67"/>
        <v>1.4298675590216783</v>
      </c>
      <c r="I565">
        <f t="shared" si="68"/>
        <v>385616034615.38464</v>
      </c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 spans="6:19" x14ac:dyDescent="0.25">
      <c r="F566" s="5">
        <f t="shared" si="65"/>
        <v>5.0464829555483562E-12</v>
      </c>
      <c r="G566" s="4">
        <f t="shared" si="66"/>
        <v>276428703474.6109</v>
      </c>
      <c r="H566" s="3">
        <f t="shared" si="67"/>
        <v>1.3949927405089546</v>
      </c>
      <c r="I566">
        <f t="shared" si="68"/>
        <v>385616034615.38464</v>
      </c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 spans="6:19" x14ac:dyDescent="0.25">
      <c r="F567" s="5">
        <f t="shared" si="65"/>
        <v>4.8033151272322266E-12</v>
      </c>
      <c r="G567" s="4">
        <f t="shared" si="66"/>
        <v>283339421061.47614</v>
      </c>
      <c r="H567" s="3">
        <f t="shared" si="67"/>
        <v>1.3609685273258096</v>
      </c>
      <c r="I567">
        <f t="shared" si="68"/>
        <v>385616034615.38464</v>
      </c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 spans="6:19" x14ac:dyDescent="0.25">
      <c r="F568" s="5">
        <f t="shared" si="65"/>
        <v>4.5718644875500081E-12</v>
      </c>
      <c r="G568" s="4">
        <f t="shared" si="66"/>
        <v>290422906588.013</v>
      </c>
      <c r="H568" s="3">
        <f t="shared" si="67"/>
        <v>1.3277741730007899</v>
      </c>
      <c r="I568">
        <f t="shared" si="68"/>
        <v>385616034615.38464</v>
      </c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 spans="6:19" x14ac:dyDescent="0.25">
      <c r="F569" s="5">
        <f t="shared" si="65"/>
        <v>4.3515664366924526E-12</v>
      </c>
      <c r="G569" s="4">
        <f t="shared" si="66"/>
        <v>297683479252.71332</v>
      </c>
      <c r="H569" s="3">
        <f t="shared" si="67"/>
        <v>1.2953894370739414</v>
      </c>
      <c r="I569">
        <f t="shared" si="68"/>
        <v>385616034615.38464</v>
      </c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 spans="6:19" x14ac:dyDescent="0.25">
      <c r="F570" s="5">
        <f t="shared" si="65"/>
        <v>4.1418835804330319E-12</v>
      </c>
      <c r="G570" s="4">
        <f t="shared" si="66"/>
        <v>305125566234.03113</v>
      </c>
      <c r="H570" s="3">
        <f t="shared" si="67"/>
        <v>1.263794572755065</v>
      </c>
      <c r="I570">
        <f t="shared" si="68"/>
        <v>385616034615.38464</v>
      </c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 spans="6:19" x14ac:dyDescent="0.25">
      <c r="F571" s="5">
        <f t="shared" si="65"/>
        <v>3.9423044192105003E-12</v>
      </c>
      <c r="G571" s="4">
        <f t="shared" si="66"/>
        <v>312753705389.8819</v>
      </c>
      <c r="H571" s="3">
        <f t="shared" si="67"/>
        <v>1.2329703148829902</v>
      </c>
      <c r="I571">
        <f t="shared" si="68"/>
        <v>385616034615.38464</v>
      </c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 spans="6:19" x14ac:dyDescent="0.25">
      <c r="F572" s="5">
        <f t="shared" si="65"/>
        <v>3.7523421003788234E-12</v>
      </c>
      <c r="G572" s="4">
        <f t="shared" si="66"/>
        <v>320572548024.62891</v>
      </c>
      <c r="H572" s="3">
        <f t="shared" si="67"/>
        <v>1.2028978681785272</v>
      </c>
      <c r="I572">
        <f t="shared" si="68"/>
        <v>385616034615.38464</v>
      </c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 spans="6:19" x14ac:dyDescent="0.25">
      <c r="F573" s="5">
        <f t="shared" si="65"/>
        <v>3.5715332305806763E-12</v>
      </c>
      <c r="G573" s="4">
        <f t="shared" si="66"/>
        <v>328586861725.24463</v>
      </c>
      <c r="H573" s="3">
        <f t="shared" si="67"/>
        <v>1.1735588957839289</v>
      </c>
      <c r="I573">
        <f t="shared" si="68"/>
        <v>385616034615.38464</v>
      </c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 spans="6:19" x14ac:dyDescent="0.25">
      <c r="F574" s="5">
        <f t="shared" si="65"/>
        <v>3.3994367453474613E-12</v>
      </c>
      <c r="G574" s="4">
        <f t="shared" si="66"/>
        <v>336801533268.37573</v>
      </c>
      <c r="H574" s="3">
        <f t="shared" si="67"/>
        <v>1.1449355080818819</v>
      </c>
      <c r="I574">
        <f t="shared" si="68"/>
        <v>385616034615.38464</v>
      </c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 spans="6:19" x14ac:dyDescent="0.25">
      <c r="F575" s="5">
        <f t="shared" si="65"/>
        <v>3.2356328331683161E-12</v>
      </c>
      <c r="G575" s="4">
        <f t="shared" si="66"/>
        <v>345221571600.08508</v>
      </c>
      <c r="H575" s="3">
        <f t="shared" si="67"/>
        <v>1.117010251787202</v>
      </c>
      <c r="I575">
        <f t="shared" si="68"/>
        <v>385616034615.38464</v>
      </c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 spans="6:19" x14ac:dyDescent="0.25">
      <c r="F576" s="5">
        <f t="shared" si="65"/>
        <v>3.079721911403514E-12</v>
      </c>
      <c r="G576" s="4">
        <f t="shared" si="66"/>
        <v>353852110890.08716</v>
      </c>
      <c r="H576" s="3">
        <f t="shared" si="67"/>
        <v>1.0897660993045875</v>
      </c>
      <c r="I576">
        <f t="shared" si="68"/>
        <v>385616034615.38464</v>
      </c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 spans="6:19" x14ac:dyDescent="0.25">
      <c r="F577" s="5">
        <f t="shared" si="65"/>
        <v>2.9313236515440955E-12</v>
      </c>
      <c r="G577" s="4">
        <f t="shared" si="66"/>
        <v>362698413662.33929</v>
      </c>
      <c r="H577" s="3">
        <f t="shared" si="67"/>
        <v>1.0631864383459393</v>
      </c>
      <c r="I577">
        <f t="shared" si="68"/>
        <v>385616034615.38464</v>
      </c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 spans="6:19" x14ac:dyDescent="0.25">
      <c r="F578" s="5">
        <f t="shared" si="65"/>
        <v>2.7900760514399477E-12</v>
      </c>
      <c r="G578" s="4">
        <f t="shared" si="66"/>
        <v>371765874003.89777</v>
      </c>
      <c r="H578" s="3">
        <f t="shared" si="67"/>
        <v>1.0372550618009162</v>
      </c>
      <c r="I578">
        <f t="shared" si="68"/>
        <v>385616034615.38464</v>
      </c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 spans="6:19" x14ac:dyDescent="0.25">
      <c r="F579" s="5">
        <f t="shared" si="65"/>
        <v>2.6556345522331456E-12</v>
      </c>
      <c r="G579" s="4">
        <f t="shared" si="66"/>
        <v>381060020853.99518</v>
      </c>
      <c r="H579" s="3">
        <f t="shared" si="67"/>
        <v>1.0119561578545526</v>
      </c>
      <c r="I579">
        <f t="shared" si="68"/>
        <v>385616034615.38464</v>
      </c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 spans="6:19" x14ac:dyDescent="0.25">
      <c r="F580" s="5">
        <f t="shared" si="65"/>
        <v>2.5276711978423755E-12</v>
      </c>
      <c r="G580" s="4">
        <f t="shared" si="66"/>
        <v>390586521375.34503</v>
      </c>
      <c r="H580" s="3">
        <f t="shared" si="67"/>
        <v>0.98727430034590502</v>
      </c>
      <c r="I580">
        <f t="shared" si="68"/>
        <v>385616034615.38464</v>
      </c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 spans="6:19" x14ac:dyDescent="0.25">
      <c r="F581" s="5">
        <f t="shared" si="65"/>
        <v>2.4058738349481267E-12</v>
      </c>
      <c r="G581" s="4">
        <f t="shared" si="66"/>
        <v>400351184409.72864</v>
      </c>
      <c r="H581" s="3">
        <f t="shared" si="67"/>
        <v>0.96319443936185856</v>
      </c>
      <c r="I581">
        <f t="shared" si="68"/>
        <v>385616034615.38464</v>
      </c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 spans="6:19" x14ac:dyDescent="0.25">
      <c r="F582" s="5">
        <f t="shared" si="65"/>
        <v>2.2899453515270696E-12</v>
      </c>
      <c r="G582" s="4">
        <f t="shared" si="66"/>
        <v>410359964019.9718</v>
      </c>
      <c r="H582" s="3">
        <f t="shared" si="67"/>
        <v>0.93970189206034993</v>
      </c>
      <c r="I582">
        <f t="shared" si="68"/>
        <v>385616034615.38464</v>
      </c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 spans="6:19" x14ac:dyDescent="0.25">
      <c r="F583" s="5">
        <f t="shared" si="65"/>
        <v>2.1796029520781154E-12</v>
      </c>
      <c r="G583" s="4">
        <f t="shared" si="66"/>
        <v>420618963120.47107</v>
      </c>
      <c r="H583" s="3">
        <f t="shared" si="67"/>
        <v>0.91678233371741469</v>
      </c>
      <c r="I583">
        <f t="shared" si="68"/>
        <v>385616034615.38464</v>
      </c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 spans="6:19" x14ac:dyDescent="0.25">
      <c r="F584" s="5">
        <f t="shared" si="65"/>
        <v>2.0745774677721507E-12</v>
      </c>
      <c r="G584" s="4">
        <f t="shared" si="66"/>
        <v>431134437198.48279</v>
      </c>
      <c r="H584" s="3">
        <f t="shared" si="67"/>
        <v>0.89442178899259983</v>
      </c>
      <c r="I584">
        <f t="shared" si="68"/>
        <v>385616034615.38464</v>
      </c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 spans="6:19" x14ac:dyDescent="0.25">
      <c r="F585" s="5">
        <f t="shared" ref="F585:F648" si="69">H585/G585</f>
        <v>1.9746126998426185E-12</v>
      </c>
      <c r="G585" s="4">
        <f t="shared" si="66"/>
        <v>441912798128.44482</v>
      </c>
      <c r="H585" s="3">
        <f t="shared" si="67"/>
        <v>0.87260662340741446</v>
      </c>
      <c r="I585">
        <f t="shared" si="68"/>
        <v>385616034615.38464</v>
      </c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 spans="6:19" x14ac:dyDescent="0.25">
      <c r="F586" s="5">
        <f t="shared" si="69"/>
        <v>1.8794647946152235E-12</v>
      </c>
      <c r="G586" s="4">
        <f t="shared" si="66"/>
        <v>452960618081.65588</v>
      </c>
      <c r="H586" s="3">
        <f t="shared" si="67"/>
        <v>0.85132353503162406</v>
      </c>
      <c r="I586">
        <f t="shared" si="68"/>
        <v>385616034615.38464</v>
      </c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 spans="6:19" x14ac:dyDescent="0.25">
      <c r="F587" s="5">
        <f t="shared" si="69"/>
        <v>1.7889016486522054E-12</v>
      </c>
      <c r="G587" s="4">
        <f t="shared" si="66"/>
        <v>464284633533.69727</v>
      </c>
      <c r="H587" s="3">
        <f t="shared" si="67"/>
        <v>0.8305595463723161</v>
      </c>
      <c r="I587">
        <f t="shared" si="68"/>
        <v>385616034615.38464</v>
      </c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 spans="6:19" x14ac:dyDescent="0.25">
      <c r="F588" s="5">
        <f t="shared" si="69"/>
        <v>1.7027023425601006E-12</v>
      </c>
      <c r="G588" s="4">
        <f t="shared" si="66"/>
        <v>475891749372.03967</v>
      </c>
      <c r="H588" s="3">
        <f t="shared" si="67"/>
        <v>0.81030199646079626</v>
      </c>
      <c r="I588">
        <f t="shared" si="68"/>
        <v>385616034615.38464</v>
      </c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 spans="6:19" x14ac:dyDescent="0.25">
      <c r="F589" s="5">
        <f t="shared" si="69"/>
        <v>1.6206566020798105E-12</v>
      </c>
      <c r="G589" s="4">
        <f t="shared" si="66"/>
        <v>487789043106.34064</v>
      </c>
      <c r="H589" s="3">
        <f t="shared" si="67"/>
        <v>0.79053853313248423</v>
      </c>
      <c r="I589">
        <f t="shared" si="68"/>
        <v>385616034615.38464</v>
      </c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 spans="6:19" x14ac:dyDescent="0.25">
      <c r="F590" s="5">
        <f t="shared" si="69"/>
        <v>1.5425642851443767E-12</v>
      </c>
      <c r="G590" s="4">
        <f t="shared" si="66"/>
        <v>499983769183.99908</v>
      </c>
      <c r="H590" s="3">
        <f t="shared" si="67"/>
        <v>0.77125710549510662</v>
      </c>
      <c r="I590">
        <f t="shared" si="68"/>
        <v>385616034615.38464</v>
      </c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 spans="6:19" x14ac:dyDescent="0.25">
      <c r="F591" s="5">
        <f t="shared" si="69"/>
        <v>1.4682348936531848E-12</v>
      </c>
      <c r="G591" s="4">
        <f t="shared" si="66"/>
        <v>512483363413.599</v>
      </c>
      <c r="H591" s="3">
        <f t="shared" si="67"/>
        <v>0.75244595658059199</v>
      </c>
      <c r="I591">
        <f t="shared" si="68"/>
        <v>385616034615.38464</v>
      </c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 spans="6:19" x14ac:dyDescent="0.25">
      <c r="F592" s="5">
        <f t="shared" si="69"/>
        <v>1.3974871087716218E-12</v>
      </c>
      <c r="G592" s="4">
        <f t="shared" si="66"/>
        <v>525295447498.9389</v>
      </c>
      <c r="H592" s="3">
        <f t="shared" si="67"/>
        <v>0.7340936161761874</v>
      </c>
      <c r="I592">
        <f t="shared" si="68"/>
        <v>385616034615.38464</v>
      </c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 spans="6:19" x14ac:dyDescent="0.25">
      <c r="F593" s="5">
        <f t="shared" si="69"/>
        <v>1.3301483486226027E-12</v>
      </c>
      <c r="G593" s="4">
        <f t="shared" si="66"/>
        <v>538427833686.41235</v>
      </c>
      <c r="H593" s="3">
        <f t="shared" si="67"/>
        <v>0.71618889383042672</v>
      </c>
      <c r="I593">
        <f t="shared" si="68"/>
        <v>385616034615.38464</v>
      </c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 spans="6:19" x14ac:dyDescent="0.25">
      <c r="F594" s="5">
        <f t="shared" si="69"/>
        <v>1.2660543472909961E-12</v>
      </c>
      <c r="G594" s="4">
        <f t="shared" si="66"/>
        <v>551888529528.57263</v>
      </c>
      <c r="H594" s="3">
        <f t="shared" si="67"/>
        <v>0.69872087202968469</v>
      </c>
      <c r="I594">
        <f t="shared" si="68"/>
        <v>385616034615.38464</v>
      </c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 spans="6:19" x14ac:dyDescent="0.25">
      <c r="F595" s="5">
        <f t="shared" si="69"/>
        <v>1.2050487541139764E-12</v>
      </c>
      <c r="G595" s="4">
        <f t="shared" si="66"/>
        <v>565685742766.78687</v>
      </c>
      <c r="H595" s="3">
        <f t="shared" si="67"/>
        <v>0.6816788995411559</v>
      </c>
      <c r="I595">
        <f t="shared" si="68"/>
        <v>385616034615.38464</v>
      </c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 spans="6:19" x14ac:dyDescent="0.25">
      <c r="F596" s="5">
        <f t="shared" si="69"/>
        <v>1.1469827522798109E-12</v>
      </c>
      <c r="G596" s="4">
        <f t="shared" si="66"/>
        <v>579827886335.95654</v>
      </c>
      <c r="H596" s="3">
        <f t="shared" si="67"/>
        <v>0.66505258491820085</v>
      </c>
      <c r="I596">
        <f t="shared" si="68"/>
        <v>385616034615.38464</v>
      </c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 spans="6:19" x14ac:dyDescent="0.25">
      <c r="F597" s="5">
        <f t="shared" si="69"/>
        <v>1.0917146958046986E-12</v>
      </c>
      <c r="G597" s="4">
        <f t="shared" si="66"/>
        <v>594323583494.35535</v>
      </c>
      <c r="H597" s="3">
        <f t="shared" si="67"/>
        <v>0.64883179016409853</v>
      </c>
      <c r="I597">
        <f t="shared" si="68"/>
        <v>385616034615.38464</v>
      </c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 spans="6:19" x14ac:dyDescent="0.25">
      <c r="F598" s="5">
        <f t="shared" si="69"/>
        <v>1.0391097640020926E-12</v>
      </c>
      <c r="G598" s="4">
        <f t="shared" si="66"/>
        <v>609181673081.71423</v>
      </c>
      <c r="H598" s="3">
        <f t="shared" si="67"/>
        <v>0.63300662455033996</v>
      </c>
      <c r="I598">
        <f t="shared" si="68"/>
        <v>385616034615.38464</v>
      </c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 spans="6:19" x14ac:dyDescent="0.25">
      <c r="F599" s="5">
        <f t="shared" si="69"/>
        <v>9.8903963260163471E-13</v>
      </c>
      <c r="G599" s="4">
        <f t="shared" si="66"/>
        <v>624411214908.75708</v>
      </c>
      <c r="H599" s="3">
        <f t="shared" si="67"/>
        <v>0.61756743858569751</v>
      </c>
      <c r="I599">
        <f t="shared" si="68"/>
        <v>385616034615.38464</v>
      </c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 spans="6:19" x14ac:dyDescent="0.25">
      <c r="F600" s="5">
        <f t="shared" si="69"/>
        <v>9.4138216071541701E-13</v>
      </c>
      <c r="G600" s="4">
        <f t="shared" si="66"/>
        <v>640021495281.47595</v>
      </c>
      <c r="H600" s="3">
        <f t="shared" si="67"/>
        <v>0.60250481813238788</v>
      </c>
      <c r="I600">
        <f t="shared" si="68"/>
        <v>385616034615.38464</v>
      </c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 spans="6:19" x14ac:dyDescent="0.25">
      <c r="F601" s="5">
        <f t="shared" si="69"/>
        <v>8.9602109288796398E-13</v>
      </c>
      <c r="G601" s="4">
        <f t="shared" si="66"/>
        <v>656022032663.51282</v>
      </c>
      <c r="H601" s="3">
        <f t="shared" si="67"/>
        <v>0.58780957866574435</v>
      </c>
      <c r="I601">
        <f t="shared" si="68"/>
        <v>385616034615.38464</v>
      </c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 spans="6:19" x14ac:dyDescent="0.25">
      <c r="F602" s="5">
        <f t="shared" si="69"/>
        <v>8.528457755031187E-13</v>
      </c>
      <c r="G602" s="4">
        <f t="shared" si="66"/>
        <v>672422583480.10059</v>
      </c>
      <c r="H602" s="3">
        <f t="shared" si="67"/>
        <v>0.57347275967389699</v>
      </c>
      <c r="I602">
        <f t="shared" si="68"/>
        <v>385616034615.38464</v>
      </c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 spans="6:19" x14ac:dyDescent="0.25">
      <c r="F603" s="5">
        <f t="shared" si="69"/>
        <v>8.1175088685603218E-13</v>
      </c>
      <c r="G603" s="4">
        <f t="shared" si="66"/>
        <v>689233148067.10303</v>
      </c>
      <c r="H603" s="3">
        <f t="shared" si="67"/>
        <v>0.55948561919404582</v>
      </c>
      <c r="I603">
        <f t="shared" si="68"/>
        <v>385616034615.38464</v>
      </c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 spans="6:19" x14ac:dyDescent="0.25">
      <c r="F604" s="5">
        <f t="shared" si="69"/>
        <v>7.7263618023179776E-13</v>
      </c>
      <c r="G604" s="4">
        <f t="shared" si="66"/>
        <v>706463976768.78052</v>
      </c>
      <c r="H604" s="3">
        <f t="shared" si="67"/>
        <v>0.54583962848199608</v>
      </c>
      <c r="I604">
        <f t="shared" si="68"/>
        <v>385616034615.38464</v>
      </c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 spans="6:19" x14ac:dyDescent="0.25">
      <c r="F605" s="5">
        <f t="shared" si="69"/>
        <v>7.3540623936399541E-13</v>
      </c>
      <c r="G605" s="4">
        <f t="shared" si="66"/>
        <v>724125576188</v>
      </c>
      <c r="H605" s="3">
        <f t="shared" si="67"/>
        <v>0.53252646681170346</v>
      </c>
      <c r="I605">
        <f t="shared" si="68"/>
        <v>385616034615.38464</v>
      </c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 spans="6:19" x14ac:dyDescent="0.25">
      <c r="F606" s="5">
        <f t="shared" si="69"/>
        <v>6.9997024567661687E-13</v>
      </c>
      <c r="G606" s="4">
        <f t="shared" si="66"/>
        <v>742228715592.69995</v>
      </c>
      <c r="H606" s="3">
        <f t="shared" si="67"/>
        <v>0.51953801640166197</v>
      </c>
      <c r="I606">
        <f t="shared" si="68"/>
        <v>385616034615.38464</v>
      </c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 spans="6:19" x14ac:dyDescent="0.25">
      <c r="F607" s="5">
        <f t="shared" si="69"/>
        <v>6.662417567415749E-13</v>
      </c>
      <c r="G607" s="4">
        <f t="shared" si="66"/>
        <v>760784433482.51733</v>
      </c>
      <c r="H607" s="3">
        <f t="shared" si="67"/>
        <v>0.50686635746503617</v>
      </c>
      <c r="I607">
        <f t="shared" si="68"/>
        <v>385616034615.38464</v>
      </c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 spans="6:19" x14ac:dyDescent="0.25">
      <c r="F608" s="5">
        <f t="shared" si="69"/>
        <v>6.3413849541137409E-13</v>
      </c>
      <c r="G608" s="4">
        <f t="shared" si="66"/>
        <v>779804044319.5802</v>
      </c>
      <c r="H608" s="3">
        <f t="shared" si="67"/>
        <v>0.4945037633805231</v>
      </c>
      <c r="I608">
        <f t="shared" si="68"/>
        <v>385616034615.38464</v>
      </c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 spans="6:19" x14ac:dyDescent="0.25">
      <c r="F609" s="5">
        <f t="shared" si="69"/>
        <v>6.0358214911255139E-13</v>
      </c>
      <c r="G609" s="4">
        <f t="shared" si="66"/>
        <v>799299145427.56958</v>
      </c>
      <c r="H609" s="3">
        <f t="shared" si="67"/>
        <v>0.4824426959809982</v>
      </c>
      <c r="I609">
        <f t="shared" si="68"/>
        <v>385616034615.38464</v>
      </c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 spans="6:19" x14ac:dyDescent="0.25">
      <c r="F610" s="5">
        <f t="shared" si="69"/>
        <v>5.7449817881028095E-13</v>
      </c>
      <c r="G610" s="4">
        <f t="shared" si="66"/>
        <v>819281624063.25879</v>
      </c>
      <c r="H610" s="3">
        <f t="shared" si="67"/>
        <v>0.47067580095707146</v>
      </c>
      <c r="I610">
        <f t="shared" si="68"/>
        <v>385616034615.38464</v>
      </c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 spans="6:19" x14ac:dyDescent="0.25">
      <c r="F611" s="5">
        <f t="shared" si="69"/>
        <v>5.4681563717813788E-13</v>
      </c>
      <c r="G611" s="4">
        <f t="shared" si="66"/>
        <v>839763664664.84021</v>
      </c>
      <c r="H611" s="3">
        <f t="shared" si="67"/>
        <v>0.45919590337275268</v>
      </c>
      <c r="I611">
        <f t="shared" si="68"/>
        <v>385616034615.38464</v>
      </c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 spans="6:19" x14ac:dyDescent="0.25">
      <c r="F612" s="5">
        <f t="shared" si="69"/>
        <v>5.2046699552945905E-13</v>
      </c>
      <c r="G612" s="4">
        <f t="shared" si="66"/>
        <v>860757756281.46118</v>
      </c>
      <c r="H612" s="3">
        <f t="shared" si="67"/>
        <v>0.44799600329049044</v>
      </c>
      <c r="I612">
        <f t="shared" si="68"/>
        <v>385616034615.38464</v>
      </c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 spans="6:19" x14ac:dyDescent="0.25">
      <c r="F613" s="5">
        <f t="shared" si="69"/>
        <v>4.953879790881229E-13</v>
      </c>
      <c r="G613" s="4">
        <f t="shared" si="66"/>
        <v>882276700188.49768</v>
      </c>
      <c r="H613" s="3">
        <f t="shared" si="67"/>
        <v>0.43706927150291752</v>
      </c>
      <c r="I613">
        <f t="shared" si="68"/>
        <v>385616034615.38464</v>
      </c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 spans="6:19" x14ac:dyDescent="0.25">
      <c r="F614" s="5">
        <f t="shared" si="69"/>
        <v>4.7151741019690452E-13</v>
      </c>
      <c r="G614" s="4">
        <f t="shared" si="66"/>
        <v>904333617693.21008</v>
      </c>
      <c r="H614" s="3">
        <f t="shared" si="67"/>
        <v>0.4264090453687</v>
      </c>
      <c r="I614">
        <f t="shared" si="68"/>
        <v>385616034615.38464</v>
      </c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 spans="6:19" x14ac:dyDescent="0.25">
      <c r="F615" s="5">
        <f t="shared" si="69"/>
        <v>4.4879705908093243E-13</v>
      </c>
      <c r="G615" s="4">
        <f t="shared" si="66"/>
        <v>926941958135.54028</v>
      </c>
      <c r="H615" s="3">
        <f t="shared" si="67"/>
        <v>0.41600882474995127</v>
      </c>
      <c r="I615">
        <f t="shared" si="68"/>
        <v>385616034615.38464</v>
      </c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 spans="6:19" x14ac:dyDescent="0.25">
      <c r="F616" s="5">
        <f t="shared" si="69"/>
        <v>4.2717150180219633E-13</v>
      </c>
      <c r="G616" s="4">
        <f t="shared" si="66"/>
        <v>950115507088.92871</v>
      </c>
      <c r="H616" s="3">
        <f t="shared" si="67"/>
        <v>0.40586226804873299</v>
      </c>
      <c r="I616">
        <f t="shared" si="68"/>
        <v>385616034615.38464</v>
      </c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 spans="6:19" x14ac:dyDescent="0.25">
      <c r="F617" s="5">
        <f t="shared" si="69"/>
        <v>4.0658798505860453E-13</v>
      </c>
      <c r="G617" s="4">
        <f t="shared" si="66"/>
        <v>973868394766.15186</v>
      </c>
      <c r="H617" s="3">
        <f t="shared" si="67"/>
        <v>0.39596318834022731</v>
      </c>
      <c r="I617">
        <f t="shared" si="68"/>
        <v>385616034615.38464</v>
      </c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 spans="6:19" x14ac:dyDescent="0.25">
      <c r="F618" s="5">
        <f t="shared" si="69"/>
        <v>3.8699629749777956E-13</v>
      </c>
      <c r="G618" s="4">
        <f t="shared" si="66"/>
        <v>998215104635.30554</v>
      </c>
      <c r="H618" s="3">
        <f t="shared" si="67"/>
        <v>0.38630554960022184</v>
      </c>
      <c r="I618">
        <f t="shared" si="68"/>
        <v>385616034615.38464</v>
      </c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 spans="6:19" x14ac:dyDescent="0.25">
      <c r="F619" s="5">
        <f t="shared" si="69"/>
        <v>3.6834864723167597E-13</v>
      </c>
      <c r="G619" s="4">
        <f t="shared" si="66"/>
        <v>1023170482251.1881</v>
      </c>
      <c r="H619" s="3">
        <f t="shared" si="67"/>
        <v>0.37688346302460668</v>
      </c>
      <c r="I619">
        <f t="shared" si="68"/>
        <v>385616034615.38464</v>
      </c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 spans="6:19" x14ac:dyDescent="0.25">
      <c r="F620" s="5">
        <f t="shared" si="69"/>
        <v>3.5059954525323116E-13</v>
      </c>
      <c r="G620" s="4">
        <f t="shared" si="66"/>
        <v>1048749744307.4678</v>
      </c>
      <c r="H620" s="3">
        <f t="shared" si="67"/>
        <v>0.36769118343864066</v>
      </c>
      <c r="I620">
        <f t="shared" si="68"/>
        <v>385616034615.38464</v>
      </c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 spans="6:19" x14ac:dyDescent="0.25">
      <c r="F621" s="5">
        <f t="shared" si="69"/>
        <v>3.3370569447065434E-13</v>
      </c>
      <c r="G621" s="4">
        <f t="shared" si="66"/>
        <v>1074968487915.1544</v>
      </c>
      <c r="H621" s="3">
        <f t="shared" si="67"/>
        <v>0.35872310579379579</v>
      </c>
      <c r="I621">
        <f t="shared" si="68"/>
        <v>385616034615.38464</v>
      </c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 spans="6:19" x14ac:dyDescent="0.25">
      <c r="F622" s="5">
        <f t="shared" si="69"/>
        <v>3.1762588408866568E-13</v>
      </c>
      <c r="G622" s="4">
        <f t="shared" si="66"/>
        <v>1101842700113.0332</v>
      </c>
      <c r="H622" s="3">
        <f t="shared" si="67"/>
        <v>0.34997376175004469</v>
      </c>
      <c r="I622">
        <f t="shared" si="68"/>
        <v>385616034615.38464</v>
      </c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 spans="6:19" x14ac:dyDescent="0.25">
      <c r="F623" s="5">
        <f t="shared" si="69"/>
        <v>3.023208890790394E-13</v>
      </c>
      <c r="G623" s="4">
        <f t="shared" si="66"/>
        <v>1129388767615.8589</v>
      </c>
      <c r="H623" s="3">
        <f t="shared" si="67"/>
        <v>0.34143781634150711</v>
      </c>
      <c r="I623">
        <f t="shared" si="68"/>
        <v>385616034615.38464</v>
      </c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 spans="6:19" x14ac:dyDescent="0.25">
      <c r="F624" s="5">
        <f t="shared" si="69"/>
        <v>2.8775337449521893E-13</v>
      </c>
      <c r="G624" s="4">
        <f t="shared" si="66"/>
        <v>1157623486806.2554</v>
      </c>
      <c r="H624" s="3">
        <f t="shared" si="67"/>
        <v>0.33311006472342153</v>
      </c>
      <c r="I624">
        <f t="shared" si="68"/>
        <v>385616034615.38464</v>
      </c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 spans="6:19" x14ac:dyDescent="0.25">
      <c r="F625" s="5">
        <f t="shared" si="69"/>
        <v>2.7388780439759097E-13</v>
      </c>
      <c r="G625" s="4">
        <f t="shared" ref="G625:G688" si="70">G624*(1+$O$1)</f>
        <v>1186564073976.4116</v>
      </c>
      <c r="H625" s="3">
        <f t="shared" si="67"/>
        <v>0.32498542899846006</v>
      </c>
      <c r="I625">
        <f t="shared" si="68"/>
        <v>385616034615.38464</v>
      </c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 spans="6:19" x14ac:dyDescent="0.25">
      <c r="F626" s="5">
        <f t="shared" si="69"/>
        <v>2.6069035516724903E-13</v>
      </c>
      <c r="G626" s="4">
        <f t="shared" si="70"/>
        <v>1216228175825.8218</v>
      </c>
      <c r="H626" s="3">
        <f t="shared" ref="H626:H689" si="71">I626/G626</f>
        <v>0.3170589551204489</v>
      </c>
      <c r="I626">
        <f t="shared" ref="I626:I689" si="72">I625</f>
        <v>385616034615.38464</v>
      </c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 spans="6:19" x14ac:dyDescent="0.25">
      <c r="F627" s="5">
        <f t="shared" si="69"/>
        <v>2.4812883299678675E-13</v>
      </c>
      <c r="G627" s="4">
        <f t="shared" si="70"/>
        <v>1246633880221.4673</v>
      </c>
      <c r="H627" s="3">
        <f t="shared" si="71"/>
        <v>0.30932580987360869</v>
      </c>
      <c r="I627">
        <f t="shared" si="72"/>
        <v>385616034615.38464</v>
      </c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 spans="6:19" x14ac:dyDescent="0.25">
      <c r="F628" s="5">
        <f t="shared" si="69"/>
        <v>2.3617259535684638E-13</v>
      </c>
      <c r="G628" s="4">
        <f t="shared" si="70"/>
        <v>1277799727227.0039</v>
      </c>
      <c r="H628" s="3">
        <f t="shared" si="71"/>
        <v>0.30178127792547188</v>
      </c>
      <c r="I628">
        <f t="shared" si="72"/>
        <v>385616034615.38464</v>
      </c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 spans="6:19" x14ac:dyDescent="0.25">
      <c r="F629" s="5">
        <f t="shared" si="69"/>
        <v>2.2479247624684965E-13</v>
      </c>
      <c r="G629" s="4">
        <f t="shared" si="70"/>
        <v>1309744720407.679</v>
      </c>
      <c r="H629" s="3">
        <f t="shared" si="71"/>
        <v>0.29442075895167991</v>
      </c>
      <c r="I629">
        <f t="shared" si="72"/>
        <v>385616034615.38464</v>
      </c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 spans="6:19" x14ac:dyDescent="0.25">
      <c r="F630" s="5">
        <f t="shared" si="69"/>
        <v>2.139607150475666E-13</v>
      </c>
      <c r="G630" s="4">
        <f t="shared" si="70"/>
        <v>1342488338417.8708</v>
      </c>
      <c r="H630" s="3">
        <f t="shared" si="71"/>
        <v>0.28723976483090724</v>
      </c>
      <c r="I630">
        <f t="shared" si="72"/>
        <v>385616034615.38464</v>
      </c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spans="6:19" x14ac:dyDescent="0.25">
      <c r="F631" s="5">
        <f t="shared" si="69"/>
        <v>2.0365088880196712E-13</v>
      </c>
      <c r="G631" s="4">
        <f t="shared" si="70"/>
        <v>1376050546878.3174</v>
      </c>
      <c r="H631" s="3">
        <f t="shared" si="71"/>
        <v>0.28023391690820226</v>
      </c>
      <c r="I631">
        <f t="shared" si="72"/>
        <v>385616034615.38464</v>
      </c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 spans="6:19" x14ac:dyDescent="0.25">
      <c r="F632" s="5">
        <f t="shared" si="69"/>
        <v>1.9383784775915967E-13</v>
      </c>
      <c r="G632" s="4">
        <f t="shared" si="70"/>
        <v>1410451810550.2751</v>
      </c>
      <c r="H632" s="3">
        <f t="shared" si="71"/>
        <v>0.27339894332507536</v>
      </c>
      <c r="I632">
        <f t="shared" si="72"/>
        <v>385616034615.38464</v>
      </c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 spans="6:19" x14ac:dyDescent="0.25">
      <c r="F633" s="5">
        <f t="shared" si="69"/>
        <v>1.8449765402418534E-13</v>
      </c>
      <c r="G633" s="4">
        <f t="shared" si="70"/>
        <v>1445713105814.032</v>
      </c>
      <c r="H633" s="3">
        <f t="shared" si="71"/>
        <v>0.26673067641470771</v>
      </c>
      <c r="I633">
        <f t="shared" si="72"/>
        <v>385616034615.38464</v>
      </c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 spans="6:19" x14ac:dyDescent="0.25">
      <c r="F634" s="5">
        <f t="shared" si="69"/>
        <v>1.7560752316400748E-13</v>
      </c>
      <c r="G634" s="4">
        <f t="shared" si="70"/>
        <v>1481855933459.3826</v>
      </c>
      <c r="H634" s="3">
        <f t="shared" si="71"/>
        <v>0.26022505016069047</v>
      </c>
      <c r="I634">
        <f t="shared" si="72"/>
        <v>385616034615.38464</v>
      </c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 spans="6:19" x14ac:dyDescent="0.25">
      <c r="F635" s="5">
        <f t="shared" si="69"/>
        <v>1.6714576862725287E-13</v>
      </c>
      <c r="G635" s="4">
        <f t="shared" si="70"/>
        <v>1518902331795.8669</v>
      </c>
      <c r="H635" s="3">
        <f t="shared" si="71"/>
        <v>0.25387809771774683</v>
      </c>
      <c r="I635">
        <f t="shared" si="72"/>
        <v>385616034615.38464</v>
      </c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 spans="6:19" x14ac:dyDescent="0.25">
      <c r="F636" s="5">
        <f t="shared" si="69"/>
        <v>1.5909174884212057E-13</v>
      </c>
      <c r="G636" s="4">
        <f t="shared" si="70"/>
        <v>1556874890090.7634</v>
      </c>
      <c r="H636" s="3">
        <f t="shared" si="71"/>
        <v>0.24768594899292379</v>
      </c>
      <c r="I636">
        <f t="shared" si="72"/>
        <v>385616034615.38464</v>
      </c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 spans="6:19" x14ac:dyDescent="0.25">
      <c r="F637" s="5">
        <f t="shared" si="69"/>
        <v>1.5142581686341039E-13</v>
      </c>
      <c r="G637" s="4">
        <f t="shared" si="70"/>
        <v>1595796762343.0325</v>
      </c>
      <c r="H637" s="3">
        <f t="shared" si="71"/>
        <v>0.2416448282857793</v>
      </c>
      <c r="I637">
        <f t="shared" si="72"/>
        <v>385616034615.38464</v>
      </c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 spans="6:19" x14ac:dyDescent="0.25">
      <c r="F638" s="5">
        <f t="shared" si="69"/>
        <v>1.4412927244583979E-13</v>
      </c>
      <c r="G638" s="4">
        <f t="shared" si="70"/>
        <v>1635691681401.6082</v>
      </c>
      <c r="H638" s="3">
        <f t="shared" si="71"/>
        <v>0.23575105198612617</v>
      </c>
      <c r="I638">
        <f t="shared" si="72"/>
        <v>385616034615.38464</v>
      </c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 spans="6:19" x14ac:dyDescent="0.25">
      <c r="F639" s="5">
        <f t="shared" si="69"/>
        <v>1.371843164267363E-13</v>
      </c>
      <c r="G639" s="4">
        <f t="shared" si="70"/>
        <v>1676583973436.6482</v>
      </c>
      <c r="H639" s="3">
        <f t="shared" si="71"/>
        <v>0.23000102632792799</v>
      </c>
      <c r="I639">
        <f t="shared" si="72"/>
        <v>385616034615.38464</v>
      </c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 spans="6:19" x14ac:dyDescent="0.25">
      <c r="F640" s="5">
        <f t="shared" si="69"/>
        <v>1.3057400730682815E-13</v>
      </c>
      <c r="G640" s="4">
        <f t="shared" si="70"/>
        <v>1718498572772.5642</v>
      </c>
      <c r="H640" s="3">
        <f t="shared" si="71"/>
        <v>0.22439124519797854</v>
      </c>
      <c r="I640">
        <f t="shared" si="72"/>
        <v>385616034615.38464</v>
      </c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 spans="6:19" x14ac:dyDescent="0.25">
      <c r="F641" s="5">
        <f t="shared" si="69"/>
        <v>1.2428221992321539E-13</v>
      </c>
      <c r="G641" s="4">
        <f t="shared" si="70"/>
        <v>1761461037091.8782</v>
      </c>
      <c r="H641" s="3">
        <f t="shared" si="71"/>
        <v>0.21891828799802787</v>
      </c>
      <c r="I641">
        <f t="shared" si="72"/>
        <v>385616034615.38464</v>
      </c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 spans="6:19" x14ac:dyDescent="0.25">
      <c r="F642" s="5">
        <f t="shared" si="69"/>
        <v>1.182936061137089E-13</v>
      </c>
      <c r="G642" s="4">
        <f t="shared" si="70"/>
        <v>1805497563019.175</v>
      </c>
      <c r="H642" s="3">
        <f t="shared" si="71"/>
        <v>0.21357881755905159</v>
      </c>
      <c r="I642">
        <f t="shared" si="72"/>
        <v>385616034615.38464</v>
      </c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 spans="6:19" x14ac:dyDescent="0.25">
      <c r="F643" s="5">
        <f t="shared" si="69"/>
        <v>1.1259355727658195E-13</v>
      </c>
      <c r="G643" s="4">
        <f t="shared" si="70"/>
        <v>1850635002094.6543</v>
      </c>
      <c r="H643" s="3">
        <f t="shared" si="71"/>
        <v>0.20836957810639181</v>
      </c>
      <c r="I643">
        <f t="shared" si="72"/>
        <v>385616034615.38464</v>
      </c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 spans="6:19" x14ac:dyDescent="0.25">
      <c r="F644" s="5">
        <f t="shared" si="69"/>
        <v>1.0716816873440282E-13</v>
      </c>
      <c r="G644" s="4">
        <f t="shared" si="70"/>
        <v>1896900877147.0205</v>
      </c>
      <c r="H644" s="3">
        <f t="shared" si="71"/>
        <v>0.2032873932745286</v>
      </c>
      <c r="I644">
        <f t="shared" si="72"/>
        <v>385616034615.38464</v>
      </c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 spans="6:19" x14ac:dyDescent="0.25">
      <c r="F645" s="5">
        <f t="shared" si="69"/>
        <v>1.0200420581501758E-13</v>
      </c>
      <c r="G645" s="4">
        <f t="shared" si="70"/>
        <v>1944323399075.6958</v>
      </c>
      <c r="H645" s="3">
        <f t="shared" si="71"/>
        <v>0.19832916417027183</v>
      </c>
      <c r="I645">
        <f t="shared" si="72"/>
        <v>385616034615.38464</v>
      </c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 spans="6:19" x14ac:dyDescent="0.25">
      <c r="F646" s="5">
        <f t="shared" si="69"/>
        <v>9.7089071566941196E-14</v>
      </c>
      <c r="G646" s="4">
        <f t="shared" si="70"/>
        <v>1992931484052.5881</v>
      </c>
      <c r="H646" s="3">
        <f t="shared" si="71"/>
        <v>0.19349186748319205</v>
      </c>
      <c r="I646">
        <f t="shared" si="72"/>
        <v>385616034615.38464</v>
      </c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 spans="6:19" x14ac:dyDescent="0.25">
      <c r="F647" s="5">
        <f t="shared" si="69"/>
        <v>9.2410776030402112E-14</v>
      </c>
      <c r="G647" s="4">
        <f t="shared" si="70"/>
        <v>2042754771153.9026</v>
      </c>
      <c r="H647" s="3">
        <f t="shared" si="71"/>
        <v>0.1887725536421386</v>
      </c>
      <c r="I647">
        <f t="shared" si="72"/>
        <v>385616034615.38464</v>
      </c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 spans="6:19" x14ac:dyDescent="0.25">
      <c r="F648" s="5">
        <f t="shared" si="69"/>
        <v>8.7957906989079946E-14</v>
      </c>
      <c r="G648" s="4">
        <f t="shared" si="70"/>
        <v>2093823640432.75</v>
      </c>
      <c r="H648" s="3">
        <f t="shared" si="71"/>
        <v>0.18416834501672061</v>
      </c>
      <c r="I648">
        <f t="shared" si="72"/>
        <v>385616034615.38464</v>
      </c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 spans="6:19" x14ac:dyDescent="0.25">
      <c r="F649" s="5">
        <f t="shared" ref="F649:F712" si="73">H649/G649</f>
        <v>8.3719602131188532E-14</v>
      </c>
      <c r="G649" s="4">
        <f t="shared" si="70"/>
        <v>2146169231443.5686</v>
      </c>
      <c r="H649" s="3">
        <f t="shared" si="71"/>
        <v>0.17967643416265425</v>
      </c>
      <c r="I649">
        <f t="shared" si="72"/>
        <v>385616034615.38464</v>
      </c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 spans="6:19" x14ac:dyDescent="0.25">
      <c r="F650" s="5">
        <f t="shared" si="73"/>
        <v>7.9685522551993855E-14</v>
      </c>
      <c r="G650" s="4">
        <f t="shared" si="70"/>
        <v>2199823462229.6577</v>
      </c>
      <c r="H650" s="3">
        <f t="shared" si="71"/>
        <v>0.1752940821099066</v>
      </c>
      <c r="I650">
        <f t="shared" si="72"/>
        <v>385616034615.38464</v>
      </c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 spans="6:19" x14ac:dyDescent="0.25">
      <c r="F651" s="5">
        <f t="shared" si="73"/>
        <v>7.5845827533129214E-14</v>
      </c>
      <c r="G651" s="4">
        <f t="shared" si="70"/>
        <v>2254819048785.3989</v>
      </c>
      <c r="H651" s="3">
        <f t="shared" si="71"/>
        <v>0.17101861669259183</v>
      </c>
      <c r="I651">
        <f t="shared" si="72"/>
        <v>385616034615.38464</v>
      </c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 spans="6:19" x14ac:dyDescent="0.25">
      <c r="F652" s="5">
        <f t="shared" si="73"/>
        <v>7.2191150537184275E-14</v>
      </c>
      <c r="G652" s="4">
        <f t="shared" si="70"/>
        <v>2311189525005.0337</v>
      </c>
      <c r="H652" s="3">
        <f t="shared" si="71"/>
        <v>0.1668474309196018</v>
      </c>
      <c r="I652">
        <f t="shared" si="72"/>
        <v>385616034615.38464</v>
      </c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 spans="6:19" x14ac:dyDescent="0.25">
      <c r="F653" s="5">
        <f t="shared" si="73"/>
        <v>6.8712576359009432E-14</v>
      </c>
      <c r="G653" s="4">
        <f t="shared" si="70"/>
        <v>2368969263130.1592</v>
      </c>
      <c r="H653" s="3">
        <f t="shared" si="71"/>
        <v>0.16277798138497737</v>
      </c>
      <c r="I653">
        <f t="shared" si="72"/>
        <v>385616034615.38464</v>
      </c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 spans="6:19" x14ac:dyDescent="0.25">
      <c r="F654" s="5">
        <f t="shared" si="73"/>
        <v>6.5401619377998287E-14</v>
      </c>
      <c r="G654" s="4">
        <f t="shared" si="70"/>
        <v>2428193494708.4131</v>
      </c>
      <c r="H654" s="3">
        <f t="shared" si="71"/>
        <v>0.15880778671705112</v>
      </c>
      <c r="I654">
        <f t="shared" si="72"/>
        <v>385616034615.38464</v>
      </c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 spans="6:19" x14ac:dyDescent="0.25">
      <c r="F655" s="5">
        <f t="shared" si="73"/>
        <v>6.2250202858297011E-14</v>
      </c>
      <c r="G655" s="4">
        <f t="shared" si="70"/>
        <v>2488898332076.123</v>
      </c>
      <c r="H655" s="3">
        <f t="shared" si="71"/>
        <v>0.15493442606541574</v>
      </c>
      <c r="I655">
        <f t="shared" si="72"/>
        <v>385616034615.38464</v>
      </c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 spans="6:19" x14ac:dyDescent="0.25">
      <c r="F656" s="5">
        <f t="shared" si="73"/>
        <v>5.9250639246445705E-14</v>
      </c>
      <c r="G656" s="4">
        <f t="shared" si="70"/>
        <v>2551120790378.0259</v>
      </c>
      <c r="H656" s="3">
        <f t="shared" si="71"/>
        <v>0.15115553762479586</v>
      </c>
      <c r="I656">
        <f t="shared" si="72"/>
        <v>385616034615.38464</v>
      </c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 spans="6:19" x14ac:dyDescent="0.25">
      <c r="F657" s="5">
        <f t="shared" si="73"/>
        <v>5.6395611418389742E-14</v>
      </c>
      <c r="G657" s="4">
        <f t="shared" si="70"/>
        <v>2614898810137.4761</v>
      </c>
      <c r="H657" s="3">
        <f t="shared" si="71"/>
        <v>0.1474688171949228</v>
      </c>
      <c r="I657">
        <f t="shared" si="72"/>
        <v>385616034615.38464</v>
      </c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 spans="6:19" x14ac:dyDescent="0.25">
      <c r="F658" s="5">
        <f t="shared" si="73"/>
        <v>5.3678154830115178E-14</v>
      </c>
      <c r="G658" s="4">
        <f t="shared" si="70"/>
        <v>2680271280390.9126</v>
      </c>
      <c r="H658" s="3">
        <f t="shared" si="71"/>
        <v>0.14387201677553446</v>
      </c>
      <c r="I658">
        <f t="shared" si="72"/>
        <v>385616034615.38464</v>
      </c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 spans="6:19" x14ac:dyDescent="0.25">
      <c r="F659" s="5">
        <f t="shared" si="73"/>
        <v>5.1091640528366635E-14</v>
      </c>
      <c r="G659" s="4">
        <f t="shared" si="70"/>
        <v>2747278062400.6851</v>
      </c>
      <c r="H659" s="3">
        <f t="shared" si="71"/>
        <v>0.14036294319564341</v>
      </c>
      <c r="I659">
        <f t="shared" si="72"/>
        <v>385616034615.38464</v>
      </c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 spans="6:19" x14ac:dyDescent="0.25">
      <c r="F660" s="5">
        <f t="shared" si="73"/>
        <v>4.8629758980003944E-14</v>
      </c>
      <c r="G660" s="4">
        <f t="shared" si="70"/>
        <v>2815960013960.7021</v>
      </c>
      <c r="H660" s="3">
        <f t="shared" si="71"/>
        <v>0.13693945677623748</v>
      </c>
      <c r="I660">
        <f t="shared" si="72"/>
        <v>385616034615.38464</v>
      </c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 spans="6:19" x14ac:dyDescent="0.25">
      <c r="F661" s="5">
        <f t="shared" si="73"/>
        <v>4.6286504680551056E-14</v>
      </c>
      <c r="G661" s="4">
        <f t="shared" si="70"/>
        <v>2886359014309.7192</v>
      </c>
      <c r="H661" s="3">
        <f t="shared" si="71"/>
        <v>0.13359947002559755</v>
      </c>
      <c r="I661">
        <f t="shared" si="72"/>
        <v>385616034615.38464</v>
      </c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 spans="6:19" x14ac:dyDescent="0.25">
      <c r="F662" s="5">
        <f t="shared" si="73"/>
        <v>4.4056161504391258E-14</v>
      </c>
      <c r="G662" s="4">
        <f t="shared" si="70"/>
        <v>2958517989667.4619</v>
      </c>
      <c r="H662" s="3">
        <f t="shared" si="71"/>
        <v>0.13034094636643664</v>
      </c>
      <c r="I662">
        <f t="shared" si="72"/>
        <v>385616034615.38464</v>
      </c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 spans="6:19" x14ac:dyDescent="0.25">
      <c r="F663" s="5">
        <f t="shared" si="73"/>
        <v>4.1933288760872113E-14</v>
      </c>
      <c r="G663" s="4">
        <f t="shared" si="70"/>
        <v>3032480939409.1484</v>
      </c>
      <c r="H663" s="3">
        <f t="shared" si="71"/>
        <v>0.12716189889408455</v>
      </c>
      <c r="I663">
        <f t="shared" si="72"/>
        <v>385616034615.38464</v>
      </c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 spans="6:19" x14ac:dyDescent="0.25">
      <c r="F664" s="5">
        <f t="shared" si="73"/>
        <v>3.9912707922305407E-14</v>
      </c>
      <c r="G664" s="4">
        <f t="shared" si="70"/>
        <v>3108292962894.377</v>
      </c>
      <c r="H664" s="3">
        <f t="shared" si="71"/>
        <v>0.12406038916496054</v>
      </c>
      <c r="I664">
        <f t="shared" si="72"/>
        <v>385616034615.38464</v>
      </c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 spans="6:19" x14ac:dyDescent="0.25">
      <c r="F665" s="5">
        <f t="shared" si="73"/>
        <v>3.7989489991486406E-14</v>
      </c>
      <c r="G665" s="4">
        <f t="shared" si="70"/>
        <v>3186000286966.7363</v>
      </c>
      <c r="H665" s="3">
        <f t="shared" si="71"/>
        <v>0.12103452601459565</v>
      </c>
      <c r="I665">
        <f t="shared" si="72"/>
        <v>385616034615.38464</v>
      </c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 spans="6:19" x14ac:dyDescent="0.25">
      <c r="F666" s="5">
        <f t="shared" si="73"/>
        <v>3.6158943477916872E-14</v>
      </c>
      <c r="G666" s="4">
        <f t="shared" si="70"/>
        <v>3265650294140.9043</v>
      </c>
      <c r="H666" s="3">
        <f t="shared" si="71"/>
        <v>0.11808246440448357</v>
      </c>
      <c r="I666">
        <f t="shared" si="72"/>
        <v>385616034615.38464</v>
      </c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 spans="6:19" x14ac:dyDescent="0.25">
      <c r="F667" s="5">
        <f t="shared" si="73"/>
        <v>3.4416602953400957E-14</v>
      </c>
      <c r="G667" s="4">
        <f t="shared" si="70"/>
        <v>3347291551494.4268</v>
      </c>
      <c r="H667" s="3">
        <f t="shared" si="71"/>
        <v>0.11520240429705715</v>
      </c>
      <c r="I667">
        <f t="shared" si="72"/>
        <v>385616034615.38464</v>
      </c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 spans="6:19" x14ac:dyDescent="0.25">
      <c r="F668" s="5">
        <f t="shared" si="73"/>
        <v>3.2758218159096694E-14</v>
      </c>
      <c r="G668" s="4">
        <f t="shared" si="70"/>
        <v>3430973840281.7871</v>
      </c>
      <c r="H668" s="3">
        <f t="shared" si="71"/>
        <v>0.11239258955810455</v>
      </c>
      <c r="I668">
        <f t="shared" si="72"/>
        <v>385616034615.38464</v>
      </c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 spans="6:19" x14ac:dyDescent="0.25">
      <c r="F669" s="5">
        <f t="shared" si="73"/>
        <v>3.117974363745075E-14</v>
      </c>
      <c r="G669" s="4">
        <f t="shared" si="70"/>
        <v>3516748186288.8315</v>
      </c>
      <c r="H669" s="3">
        <f t="shared" si="71"/>
        <v>0.10965130688595566</v>
      </c>
      <c r="I669">
        <f t="shared" si="72"/>
        <v>385616034615.38464</v>
      </c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 spans="6:19" x14ac:dyDescent="0.25">
      <c r="F670" s="5">
        <f t="shared" si="73"/>
        <v>2.967732886372469E-14</v>
      </c>
      <c r="G670" s="4">
        <f t="shared" si="70"/>
        <v>3604666890946.0522</v>
      </c>
      <c r="H670" s="3">
        <f t="shared" si="71"/>
        <v>0.10697688476678602</v>
      </c>
      <c r="I670">
        <f t="shared" si="72"/>
        <v>385616034615.38464</v>
      </c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 spans="6:19" x14ac:dyDescent="0.25">
      <c r="F671" s="5">
        <f t="shared" si="73"/>
        <v>2.8247308853039569E-14</v>
      </c>
      <c r="G671" s="4">
        <f t="shared" si="70"/>
        <v>3694783563219.7031</v>
      </c>
      <c r="H671" s="3">
        <f t="shared" si="71"/>
        <v>0.10436769245540101</v>
      </c>
      <c r="I671">
        <f t="shared" si="72"/>
        <v>385616034615.38464</v>
      </c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 spans="6:19" x14ac:dyDescent="0.25">
      <c r="F672" s="5">
        <f t="shared" si="73"/>
        <v>2.688619522002577E-14</v>
      </c>
      <c r="G672" s="4">
        <f t="shared" si="70"/>
        <v>3787153152300.1953</v>
      </c>
      <c r="H672" s="3">
        <f t="shared" si="71"/>
        <v>0.10182213898087904</v>
      </c>
      <c r="I672">
        <f t="shared" si="72"/>
        <v>385616034615.38464</v>
      </c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 spans="6:19" x14ac:dyDescent="0.25">
      <c r="F673" s="5">
        <f t="shared" si="73"/>
        <v>2.5590667669269035E-14</v>
      </c>
      <c r="G673" s="4">
        <f t="shared" si="70"/>
        <v>3881831981107.6997</v>
      </c>
      <c r="H673" s="3">
        <f t="shared" si="71"/>
        <v>9.9338672176467371E-2</v>
      </c>
      <c r="I673">
        <f t="shared" si="72"/>
        <v>385616034615.38464</v>
      </c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 spans="6:19" x14ac:dyDescent="0.25">
      <c r="F674" s="5">
        <f t="shared" si="73"/>
        <v>2.435756589579444E-14</v>
      </c>
      <c r="G674" s="4">
        <f t="shared" si="70"/>
        <v>3978877780635.3921</v>
      </c>
      <c r="H674" s="3">
        <f t="shared" si="71"/>
        <v>9.6915777733138891E-2</v>
      </c>
      <c r="I674">
        <f t="shared" si="72"/>
        <v>385616034615.38464</v>
      </c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 spans="6:19" x14ac:dyDescent="0.25">
      <c r="F675" s="5">
        <f t="shared" si="73"/>
        <v>2.3183881875830527E-14</v>
      </c>
      <c r="G675" s="4">
        <f t="shared" si="70"/>
        <v>4078349725151.2764</v>
      </c>
      <c r="H675" s="3">
        <f t="shared" si="71"/>
        <v>9.4551978276233087E-2</v>
      </c>
      <c r="I675">
        <f t="shared" si="72"/>
        <v>385616034615.38464</v>
      </c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 spans="6:19" x14ac:dyDescent="0.25">
      <c r="F676" s="5">
        <f t="shared" si="73"/>
        <v>2.2066752529047498E-14</v>
      </c>
      <c r="G676" s="4">
        <f t="shared" si="70"/>
        <v>4180308468280.0581</v>
      </c>
      <c r="H676" s="3">
        <f t="shared" si="71"/>
        <v>9.224583246461765E-2</v>
      </c>
      <c r="I676">
        <f t="shared" si="72"/>
        <v>385616034615.38464</v>
      </c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 spans="6:19" x14ac:dyDescent="0.25">
      <c r="F677" s="5">
        <f t="shared" si="73"/>
        <v>2.1003452734370022E-14</v>
      </c>
      <c r="G677" s="4">
        <f t="shared" si="70"/>
        <v>4284816179987.0591</v>
      </c>
      <c r="H677" s="3">
        <f t="shared" si="71"/>
        <v>8.9995934111822107E-2</v>
      </c>
      <c r="I677">
        <f t="shared" si="72"/>
        <v>385616034615.38464</v>
      </c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 spans="6:19" x14ac:dyDescent="0.25">
      <c r="F678" s="5">
        <f t="shared" si="73"/>
        <v>1.9991388682327207E-14</v>
      </c>
      <c r="G678" s="4">
        <f t="shared" si="70"/>
        <v>4391936584486.7354</v>
      </c>
      <c r="H678" s="3">
        <f t="shared" si="71"/>
        <v>8.7800911328606929E-2</v>
      </c>
      <c r="I678">
        <f t="shared" si="72"/>
        <v>385616034615.38464</v>
      </c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 spans="6:19" x14ac:dyDescent="0.25">
      <c r="F679" s="5">
        <f t="shared" si="73"/>
        <v>1.9028091547723701E-14</v>
      </c>
      <c r="G679" s="4">
        <f t="shared" si="70"/>
        <v>4501734999098.9033</v>
      </c>
      <c r="H679" s="3">
        <f t="shared" si="71"/>
        <v>8.56594256864458E-2</v>
      </c>
      <c r="I679">
        <f t="shared" si="72"/>
        <v>385616034615.38464</v>
      </c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 spans="6:19" x14ac:dyDescent="0.25">
      <c r="F680" s="5">
        <f t="shared" si="73"/>
        <v>1.8111211467196858E-14</v>
      </c>
      <c r="G680" s="4">
        <f t="shared" si="70"/>
        <v>4614278374076.376</v>
      </c>
      <c r="H680" s="3">
        <f t="shared" si="71"/>
        <v>8.3570171401410528E-2</v>
      </c>
      <c r="I680">
        <f t="shared" si="72"/>
        <v>385616034615.38464</v>
      </c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 spans="6:19" x14ac:dyDescent="0.25">
      <c r="F681" s="5">
        <f t="shared" si="73"/>
        <v>1.723851180696905E-14</v>
      </c>
      <c r="G681" s="4">
        <f t="shared" si="70"/>
        <v>4729635333428.2852</v>
      </c>
      <c r="H681" s="3">
        <f t="shared" si="71"/>
        <v>8.1531874537961499E-2</v>
      </c>
      <c r="I681">
        <f t="shared" si="72"/>
        <v>385616034615.38464</v>
      </c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 spans="6:19" x14ac:dyDescent="0.25">
      <c r="F682" s="5">
        <f t="shared" si="73"/>
        <v>1.6407863706811709E-14</v>
      </c>
      <c r="G682" s="4">
        <f t="shared" si="70"/>
        <v>4847876216763.9922</v>
      </c>
      <c r="H682" s="3">
        <f t="shared" si="71"/>
        <v>7.9543292232157559E-2</v>
      </c>
      <c r="I682">
        <f t="shared" si="72"/>
        <v>385616034615.38464</v>
      </c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 spans="6:19" x14ac:dyDescent="0.25">
      <c r="F683" s="5">
        <f t="shared" si="73"/>
        <v>1.5617240886911799E-14</v>
      </c>
      <c r="G683" s="4">
        <f t="shared" si="70"/>
        <v>4969073122183.0918</v>
      </c>
      <c r="H683" s="3">
        <f t="shared" si="71"/>
        <v>7.7603211933812255E-2</v>
      </c>
      <c r="I683">
        <f t="shared" si="72"/>
        <v>385616034615.38464</v>
      </c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 spans="6:19" x14ac:dyDescent="0.25">
      <c r="F684" s="5">
        <f t="shared" si="73"/>
        <v>1.4864714704972565E-14</v>
      </c>
      <c r="G684" s="4">
        <f t="shared" si="70"/>
        <v>5093299950237.6689</v>
      </c>
      <c r="H684" s="3">
        <f t="shared" si="71"/>
        <v>7.5710450667133916E-2</v>
      </c>
      <c r="I684">
        <f t="shared" si="72"/>
        <v>385616034615.38464</v>
      </c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 spans="6:19" x14ac:dyDescent="0.25">
      <c r="F685" s="5">
        <f t="shared" si="73"/>
        <v>1.4148449451490843E-14</v>
      </c>
      <c r="G685" s="4">
        <f t="shared" si="70"/>
        <v>5220632448993.6104</v>
      </c>
      <c r="H685" s="3">
        <f t="shared" si="71"/>
        <v>7.3863854309398944E-2</v>
      </c>
      <c r="I685">
        <f t="shared" si="72"/>
        <v>385616034615.38464</v>
      </c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 spans="6:19" x14ac:dyDescent="0.25">
      <c r="F686" s="5">
        <f t="shared" si="73"/>
        <v>1.3466697871734298E-14</v>
      </c>
      <c r="G686" s="4">
        <f t="shared" si="70"/>
        <v>5351148260218.4502</v>
      </c>
      <c r="H686" s="3">
        <f t="shared" si="71"/>
        <v>7.2062296887218491E-2</v>
      </c>
      <c r="I686">
        <f t="shared" si="72"/>
        <v>385616034615.38464</v>
      </c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 spans="6:19" x14ac:dyDescent="0.25">
      <c r="F687" s="5">
        <f t="shared" si="73"/>
        <v>1.281779690349487E-14</v>
      </c>
      <c r="G687" s="4">
        <f t="shared" si="70"/>
        <v>5484926966723.9111</v>
      </c>
      <c r="H687" s="3">
        <f t="shared" si="71"/>
        <v>7.030467988996926E-2</v>
      </c>
      <c r="I687">
        <f t="shared" si="72"/>
        <v>385616034615.38464</v>
      </c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 spans="6:19" x14ac:dyDescent="0.25">
      <c r="F688" s="5">
        <f t="shared" si="73"/>
        <v>1.2200163620221174E-14</v>
      </c>
      <c r="G688" s="4">
        <f t="shared" si="70"/>
        <v>5622050140892.0088</v>
      </c>
      <c r="H688" s="3">
        <f t="shared" si="71"/>
        <v>6.8589931599970011E-2</v>
      </c>
      <c r="I688">
        <f t="shared" si="72"/>
        <v>385616034615.38464</v>
      </c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 spans="6:19" x14ac:dyDescent="0.25">
      <c r="F689" s="5">
        <f t="shared" si="73"/>
        <v>1.1612291369633479E-14</v>
      </c>
      <c r="G689" s="4">
        <f t="shared" ref="G689:G752" si="74">G688*(1+$O$1)</f>
        <v>5762601394414.3086</v>
      </c>
      <c r="H689" s="3">
        <f t="shared" si="71"/>
        <v>6.6917006438995133E-2</v>
      </c>
      <c r="I689">
        <f t="shared" si="72"/>
        <v>385616034615.38464</v>
      </c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 spans="6:19" x14ac:dyDescent="0.25">
      <c r="F690" s="5">
        <f t="shared" si="73"/>
        <v>1.1052746098401885E-14</v>
      </c>
      <c r="G690" s="4">
        <f t="shared" si="74"/>
        <v>5906666429274.666</v>
      </c>
      <c r="H690" s="3">
        <f t="shared" ref="H690:H753" si="75">I690/G690</f>
        <v>6.5284884330726961E-2</v>
      </c>
      <c r="I690">
        <f t="shared" ref="I690:I753" si="76">I689</f>
        <v>385616034615.38464</v>
      </c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 spans="6:19" x14ac:dyDescent="0.25">
      <c r="F691" s="5">
        <f t="shared" si="73"/>
        <v>1.0520162853922082E-14</v>
      </c>
      <c r="G691" s="4">
        <f t="shared" si="74"/>
        <v>6054333090006.5322</v>
      </c>
      <c r="H691" s="3">
        <f t="shared" si="75"/>
        <v>6.3692570078758018E-2</v>
      </c>
      <c r="I691">
        <f t="shared" si="76"/>
        <v>385616034615.38464</v>
      </c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 spans="6:19" x14ac:dyDescent="0.25">
      <c r="F692" s="5">
        <f t="shared" si="73"/>
        <v>1.0013242454655166E-14</v>
      </c>
      <c r="G692" s="4">
        <f t="shared" si="74"/>
        <v>6205691417256.6953</v>
      </c>
      <c r="H692" s="3">
        <f t="shared" si="75"/>
        <v>6.2139092759763925E-2</v>
      </c>
      <c r="I692">
        <f t="shared" si="76"/>
        <v>385616034615.38464</v>
      </c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 spans="6:19" x14ac:dyDescent="0.25">
      <c r="F693" s="5">
        <f t="shared" si="73"/>
        <v>9.5307483209091409E-15</v>
      </c>
      <c r="G693" s="4">
        <f t="shared" si="74"/>
        <v>6360833702688.1123</v>
      </c>
      <c r="H693" s="3">
        <f t="shared" si="75"/>
        <v>6.0623505131477004E-2</v>
      </c>
      <c r="I693">
        <f t="shared" si="76"/>
        <v>385616034615.38464</v>
      </c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 spans="6:19" x14ac:dyDescent="0.25">
      <c r="F694" s="5">
        <f t="shared" si="73"/>
        <v>9.0715034583311302E-15</v>
      </c>
      <c r="G694" s="4">
        <f t="shared" si="74"/>
        <v>6519854545255.3145</v>
      </c>
      <c r="H694" s="3">
        <f t="shared" si="75"/>
        <v>5.9144883055099524E-2</v>
      </c>
      <c r="I694">
        <f t="shared" si="76"/>
        <v>385616034615.38464</v>
      </c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 spans="6:19" x14ac:dyDescent="0.25">
      <c r="F695" s="5">
        <f t="shared" si="73"/>
        <v>8.6343875867518217E-15</v>
      </c>
      <c r="G695" s="4">
        <f t="shared" si="74"/>
        <v>6682850908886.6963</v>
      </c>
      <c r="H695" s="3">
        <f t="shared" si="75"/>
        <v>5.7702324931804418E-2</v>
      </c>
      <c r="I695">
        <f t="shared" si="76"/>
        <v>385616034615.38464</v>
      </c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 spans="6:19" x14ac:dyDescent="0.25">
      <c r="F696" s="5">
        <f t="shared" si="73"/>
        <v>8.2183344073782969E-15</v>
      </c>
      <c r="G696" s="4">
        <f t="shared" si="74"/>
        <v>6849922181608.8633</v>
      </c>
      <c r="H696" s="3">
        <f t="shared" si="75"/>
        <v>5.6294951152979923E-2</v>
      </c>
      <c r="I696">
        <f t="shared" si="76"/>
        <v>385616034615.38464</v>
      </c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 spans="6:19" x14ac:dyDescent="0.25">
      <c r="F697" s="5">
        <f t="shared" si="73"/>
        <v>7.8223290016688152E-15</v>
      </c>
      <c r="G697" s="4">
        <f t="shared" si="74"/>
        <v>7021170236149.084</v>
      </c>
      <c r="H697" s="3">
        <f t="shared" si="75"/>
        <v>5.4921903563882858E-2</v>
      </c>
      <c r="I697">
        <f t="shared" si="76"/>
        <v>385616034615.38464</v>
      </c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 spans="6:19" x14ac:dyDescent="0.25">
      <c r="F698" s="5">
        <f t="shared" si="73"/>
        <v>7.4454053555443823E-15</v>
      </c>
      <c r="G698" s="4">
        <f t="shared" si="74"/>
        <v>7196699492052.8105</v>
      </c>
      <c r="H698" s="3">
        <f t="shared" si="75"/>
        <v>5.3582344940373526E-2</v>
      </c>
      <c r="I698">
        <f t="shared" si="76"/>
        <v>385616034615.38464</v>
      </c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 spans="6:19" x14ac:dyDescent="0.25">
      <c r="F699" s="5">
        <f t="shared" si="73"/>
        <v>7.0866440028976876E-15</v>
      </c>
      <c r="G699" s="4">
        <f t="shared" si="74"/>
        <v>7376616979354.1299</v>
      </c>
      <c r="H699" s="3">
        <f t="shared" si="75"/>
        <v>5.2275458478413202E-2</v>
      </c>
      <c r="I699">
        <f t="shared" si="76"/>
        <v>385616034615.38464</v>
      </c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 spans="6:19" x14ac:dyDescent="0.25">
      <c r="F700" s="5">
        <f t="shared" si="73"/>
        <v>6.7451697826509836E-15</v>
      </c>
      <c r="G700" s="4">
        <f t="shared" si="74"/>
        <v>7561032403837.9824</v>
      </c>
      <c r="H700" s="3">
        <f t="shared" si="75"/>
        <v>5.1000447296012885E-2</v>
      </c>
      <c r="I700">
        <f t="shared" si="76"/>
        <v>385616034615.38464</v>
      </c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 spans="6:19" x14ac:dyDescent="0.25">
      <c r="F701" s="5">
        <f t="shared" si="73"/>
        <v>6.4201497038914777E-15</v>
      </c>
      <c r="G701" s="4">
        <f t="shared" si="74"/>
        <v>7750058213933.9316</v>
      </c>
      <c r="H701" s="3">
        <f t="shared" si="75"/>
        <v>4.9756533947329644E-2</v>
      </c>
      <c r="I701">
        <f t="shared" si="76"/>
        <v>385616034615.38464</v>
      </c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 spans="6:19" x14ac:dyDescent="0.25">
      <c r="F702" s="5">
        <f t="shared" si="73"/>
        <v>6.1107909138764821E-15</v>
      </c>
      <c r="G702" s="4">
        <f t="shared" si="74"/>
        <v>7943809669282.2793</v>
      </c>
      <c r="H702" s="3">
        <f t="shared" si="75"/>
        <v>4.8542959948614295E-2</v>
      </c>
      <c r="I702">
        <f t="shared" si="76"/>
        <v>385616034615.38464</v>
      </c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 spans="6:19" x14ac:dyDescent="0.25">
      <c r="F703" s="5">
        <f t="shared" si="73"/>
        <v>5.8163387639514402E-15</v>
      </c>
      <c r="G703" s="4">
        <f t="shared" si="74"/>
        <v>8142404911014.3359</v>
      </c>
      <c r="H703" s="3">
        <f t="shared" si="75"/>
        <v>4.7358985315721261E-2</v>
      </c>
      <c r="I703">
        <f t="shared" si="76"/>
        <v>385616034615.38464</v>
      </c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 spans="6:19" x14ac:dyDescent="0.25">
      <c r="F704" s="5">
        <f t="shared" si="73"/>
        <v>5.5360749686628839E-15</v>
      </c>
      <c r="G704" s="4">
        <f t="shared" si="74"/>
        <v>8345965033789.6934</v>
      </c>
      <c r="H704" s="3">
        <f t="shared" si="75"/>
        <v>4.62038881128988E-2</v>
      </c>
      <c r="I704">
        <f t="shared" si="76"/>
        <v>385616034615.38464</v>
      </c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 spans="6:19" x14ac:dyDescent="0.25">
      <c r="F705" s="5">
        <f t="shared" si="73"/>
        <v>5.2693158535756195E-15</v>
      </c>
      <c r="G705" s="4">
        <f t="shared" si="74"/>
        <v>8554614159634.4346</v>
      </c>
      <c r="H705" s="3">
        <f t="shared" si="75"/>
        <v>4.5076964012584202E-2</v>
      </c>
      <c r="I705">
        <f t="shared" si="76"/>
        <v>385616034615.38464</v>
      </c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 spans="6:19" x14ac:dyDescent="0.25">
      <c r="F706" s="5">
        <f t="shared" si="73"/>
        <v>5.0154106875199237E-15</v>
      </c>
      <c r="G706" s="4">
        <f t="shared" si="74"/>
        <v>8768479513625.2949</v>
      </c>
      <c r="H706" s="3">
        <f t="shared" si="75"/>
        <v>4.3977525865935806E-2</v>
      </c>
      <c r="I706">
        <f t="shared" si="76"/>
        <v>385616034615.38464</v>
      </c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 spans="6:19" x14ac:dyDescent="0.25">
      <c r="F707" s="5">
        <f t="shared" si="73"/>
        <v>4.7737400952004055E-15</v>
      </c>
      <c r="G707" s="4">
        <f t="shared" si="74"/>
        <v>8987691501465.9258</v>
      </c>
      <c r="H707" s="3">
        <f t="shared" si="75"/>
        <v>4.2904903283839821E-2</v>
      </c>
      <c r="I707">
        <f t="shared" si="76"/>
        <v>385616034615.38464</v>
      </c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 spans="6:19" x14ac:dyDescent="0.25">
      <c r="F708" s="5">
        <f t="shared" si="73"/>
        <v>4.5437145462942594E-15</v>
      </c>
      <c r="G708" s="4">
        <f t="shared" si="74"/>
        <v>9212383789002.5723</v>
      </c>
      <c r="H708" s="3">
        <f t="shared" si="75"/>
        <v>4.1858442228136415E-2</v>
      </c>
      <c r="I708">
        <f t="shared" si="76"/>
        <v>385616034615.38464</v>
      </c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 spans="6:19" x14ac:dyDescent="0.25">
      <c r="F709" s="5">
        <f t="shared" si="73"/>
        <v>4.3247729173532515E-15</v>
      </c>
      <c r="G709" s="4">
        <f t="shared" si="74"/>
        <v>9442693383727.6367</v>
      </c>
      <c r="H709" s="3">
        <f t="shared" si="75"/>
        <v>4.0837504612816017E-2</v>
      </c>
      <c r="I709">
        <f t="shared" si="76"/>
        <v>385616034615.38464</v>
      </c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 spans="6:19" x14ac:dyDescent="0.25">
      <c r="F710" s="5">
        <f t="shared" si="73"/>
        <v>4.1163811230013111E-15</v>
      </c>
      <c r="G710" s="4">
        <f t="shared" si="74"/>
        <v>9678760718320.8262</v>
      </c>
      <c r="H710" s="3">
        <f t="shared" si="75"/>
        <v>3.9841467914942461E-2</v>
      </c>
      <c r="I710">
        <f t="shared" si="76"/>
        <v>385616034615.38464</v>
      </c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 spans="6:19" x14ac:dyDescent="0.25">
      <c r="F711" s="5">
        <f t="shared" si="73"/>
        <v>3.9180308130886967E-15</v>
      </c>
      <c r="G711" s="4">
        <f t="shared" si="74"/>
        <v>9920729736278.8457</v>
      </c>
      <c r="H711" s="3">
        <f t="shared" si="75"/>
        <v>3.886972479506582E-2</v>
      </c>
      <c r="I711">
        <f t="shared" si="76"/>
        <v>385616034615.38464</v>
      </c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 spans="6:19" x14ac:dyDescent="0.25">
      <c r="F712" s="5">
        <f t="shared" si="73"/>
        <v>3.7292381326245783E-15</v>
      </c>
      <c r="G712" s="4">
        <f t="shared" si="74"/>
        <v>10168747979685.816</v>
      </c>
      <c r="H712" s="3">
        <f t="shared" si="75"/>
        <v>3.7921682726893488E-2</v>
      </c>
      <c r="I712">
        <f t="shared" si="76"/>
        <v>385616034615.38464</v>
      </c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 spans="6:19" x14ac:dyDescent="0.25">
      <c r="F713" s="5">
        <f t="shared" ref="F713:F776" si="77">H713/G713</f>
        <v>3.549542541463014E-15</v>
      </c>
      <c r="G713" s="4">
        <f t="shared" si="74"/>
        <v>10422966679177.961</v>
      </c>
      <c r="H713" s="3">
        <f t="shared" si="75"/>
        <v>3.6996763635993649E-2</v>
      </c>
      <c r="I713">
        <f t="shared" si="76"/>
        <v>385616034615.38464</v>
      </c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 spans="6:19" x14ac:dyDescent="0.25">
      <c r="F714" s="5">
        <f t="shared" si="77"/>
        <v>3.3785056908630719E-15</v>
      </c>
      <c r="G714" s="4">
        <f t="shared" si="74"/>
        <v>10683540846157.408</v>
      </c>
      <c r="H714" s="3">
        <f t="shared" si="75"/>
        <v>3.6094403547310881E-2</v>
      </c>
      <c r="I714">
        <f t="shared" si="76"/>
        <v>385616034615.38464</v>
      </c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 spans="6:19" x14ac:dyDescent="0.25">
      <c r="F715" s="5">
        <f t="shared" si="77"/>
        <v>3.2157103541825798E-15</v>
      </c>
      <c r="G715" s="4">
        <f t="shared" si="74"/>
        <v>10950629367311.342</v>
      </c>
      <c r="H715" s="3">
        <f t="shared" si="75"/>
        <v>3.5214052241278916E-2</v>
      </c>
      <c r="I715">
        <f t="shared" si="76"/>
        <v>385616034615.38464</v>
      </c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 spans="6:19" x14ac:dyDescent="0.25">
      <c r="F716" s="5">
        <f t="shared" si="77"/>
        <v>3.0607594090970424E-15</v>
      </c>
      <c r="G716" s="4">
        <f t="shared" si="74"/>
        <v>11224395101494.125</v>
      </c>
      <c r="H716" s="3">
        <f t="shared" si="75"/>
        <v>3.4355172918320895E-2</v>
      </c>
      <c r="I716">
        <f t="shared" si="76"/>
        <v>385616034615.38464</v>
      </c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 spans="6:19" x14ac:dyDescent="0.25">
      <c r="F717" s="5">
        <f t="shared" si="77"/>
        <v>2.9132748688609574E-15</v>
      </c>
      <c r="G717" s="4">
        <f t="shared" si="74"/>
        <v>11505004979031.477</v>
      </c>
      <c r="H717" s="3">
        <f t="shared" si="75"/>
        <v>3.3517241871532585E-2</v>
      </c>
      <c r="I717">
        <f t="shared" si="76"/>
        <v>385616034615.38464</v>
      </c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 spans="6:19" x14ac:dyDescent="0.25">
      <c r="F718" s="5">
        <f t="shared" si="77"/>
        <v>2.7728969602483834E-15</v>
      </c>
      <c r="G718" s="4">
        <f t="shared" si="74"/>
        <v>11792630103507.262</v>
      </c>
      <c r="H718" s="3">
        <f t="shared" si="75"/>
        <v>3.2699748167348865E-2</v>
      </c>
      <c r="I718">
        <f t="shared" si="76"/>
        <v>385616034615.38464</v>
      </c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 spans="6:19" x14ac:dyDescent="0.25">
      <c r="F719" s="5">
        <f t="shared" si="77"/>
        <v>2.6392832459235068E-15</v>
      </c>
      <c r="G719" s="4">
        <f t="shared" si="74"/>
        <v>12087445856094.941</v>
      </c>
      <c r="H719" s="3">
        <f t="shared" si="75"/>
        <v>3.19021933339989E-2</v>
      </c>
      <c r="I719">
        <f t="shared" si="76"/>
        <v>385616034615.38464</v>
      </c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 spans="6:19" x14ac:dyDescent="0.25">
      <c r="F720" s="5">
        <f t="shared" si="77"/>
        <v>2.5121077891003039E-15</v>
      </c>
      <c r="G720" s="4">
        <f t="shared" si="74"/>
        <v>12389632002497.314</v>
      </c>
      <c r="H720" s="3">
        <f t="shared" si="75"/>
        <v>3.1124091057559901E-2</v>
      </c>
      <c r="I720">
        <f t="shared" si="76"/>
        <v>385616034615.38464</v>
      </c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 spans="6:19" x14ac:dyDescent="0.25">
      <c r="F721" s="5">
        <f t="shared" si="77"/>
        <v>2.3910603584535914E-15</v>
      </c>
      <c r="G721" s="4">
        <f t="shared" si="74"/>
        <v>12699372802559.746</v>
      </c>
      <c r="H721" s="3">
        <f t="shared" si="75"/>
        <v>3.0364966885424297E-2</v>
      </c>
      <c r="I721">
        <f t="shared" si="76"/>
        <v>385616034615.38464</v>
      </c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 spans="6:19" x14ac:dyDescent="0.25">
      <c r="F722" s="5">
        <f t="shared" si="77"/>
        <v>2.2758456713419081E-15</v>
      </c>
      <c r="G722" s="4">
        <f t="shared" si="74"/>
        <v>13016857122623.738</v>
      </c>
      <c r="H722" s="3">
        <f t="shared" si="75"/>
        <v>2.9624357936999319E-2</v>
      </c>
      <c r="I722">
        <f t="shared" si="76"/>
        <v>385616034615.38464</v>
      </c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 spans="6:19" x14ac:dyDescent="0.25">
      <c r="F723" s="5">
        <f t="shared" si="77"/>
        <v>2.1661826734961652E-15</v>
      </c>
      <c r="G723" s="4">
        <f t="shared" si="74"/>
        <v>13342278550689.33</v>
      </c>
      <c r="H723" s="3">
        <f t="shared" si="75"/>
        <v>2.8901812621462752E-2</v>
      </c>
      <c r="I723">
        <f t="shared" si="76"/>
        <v>385616034615.38464</v>
      </c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 spans="6:19" x14ac:dyDescent="0.25">
      <c r="F724" s="5">
        <f t="shared" si="77"/>
        <v>2.0618038534169331E-15</v>
      </c>
      <c r="G724" s="4">
        <f t="shared" si="74"/>
        <v>13675835514456.563</v>
      </c>
      <c r="H724" s="3">
        <f t="shared" si="75"/>
        <v>2.8196890362402686E-2</v>
      </c>
      <c r="I724">
        <f t="shared" si="76"/>
        <v>385616034615.38464</v>
      </c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 spans="6:19" x14ac:dyDescent="0.25">
      <c r="F725" s="5">
        <f t="shared" si="77"/>
        <v>1.9624545898079082E-15</v>
      </c>
      <c r="G725" s="4">
        <f t="shared" si="74"/>
        <v>14017731402317.975</v>
      </c>
      <c r="H725" s="3">
        <f t="shared" si="75"/>
        <v>2.7509161329173356E-2</v>
      </c>
      <c r="I725">
        <f t="shared" si="76"/>
        <v>385616034615.38464</v>
      </c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 spans="6:19" x14ac:dyDescent="0.25">
      <c r="F726" s="5">
        <f t="shared" si="77"/>
        <v>1.8678925304536909E-15</v>
      </c>
      <c r="G726" s="4">
        <f t="shared" si="74"/>
        <v>14368174687375.922</v>
      </c>
      <c r="H726" s="3">
        <f t="shared" si="75"/>
        <v>2.6838206174803279E-2</v>
      </c>
      <c r="I726">
        <f t="shared" si="76"/>
        <v>385616034615.38464</v>
      </c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spans="6:19" x14ac:dyDescent="0.25">
      <c r="F727" s="5">
        <f t="shared" si="77"/>
        <v>1.7778870010267138E-15</v>
      </c>
      <c r="G727" s="4">
        <f t="shared" si="74"/>
        <v>14727379054560.318</v>
      </c>
      <c r="H727" s="3">
        <f t="shared" si="75"/>
        <v>2.6183615780295884E-2</v>
      </c>
      <c r="I727">
        <f t="shared" si="76"/>
        <v>385616034615.38464</v>
      </c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 spans="6:19" x14ac:dyDescent="0.25">
      <c r="F728" s="5">
        <f t="shared" si="77"/>
        <v>1.6922184423811678E-15</v>
      </c>
      <c r="G728" s="4">
        <f t="shared" si="74"/>
        <v>15095563530924.324</v>
      </c>
      <c r="H728" s="3">
        <f t="shared" si="75"/>
        <v>2.5544991005166721E-2</v>
      </c>
      <c r="I728">
        <f t="shared" si="76"/>
        <v>385616034615.38464</v>
      </c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 spans="6:19" x14ac:dyDescent="0.25">
      <c r="F729" s="5">
        <f t="shared" si="77"/>
        <v>1.6106778749612543E-15</v>
      </c>
      <c r="G729" s="4">
        <f t="shared" si="74"/>
        <v>15472952619197.432</v>
      </c>
      <c r="H729" s="3">
        <f t="shared" si="75"/>
        <v>2.4921942444065093E-2</v>
      </c>
      <c r="I729">
        <f t="shared" si="76"/>
        <v>385616034615.38464</v>
      </c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 spans="6:19" x14ac:dyDescent="0.25">
      <c r="F730" s="5">
        <f t="shared" si="77"/>
        <v>1.5330663890172564E-15</v>
      </c>
      <c r="G730" s="4">
        <f t="shared" si="74"/>
        <v>15859776434677.365</v>
      </c>
      <c r="H730" s="3">
        <f t="shared" si="75"/>
        <v>2.4314090189331804E-2</v>
      </c>
      <c r="I730">
        <f t="shared" si="76"/>
        <v>385616034615.38464</v>
      </c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 spans="6:19" x14ac:dyDescent="0.25">
      <c r="F731" s="5">
        <f t="shared" si="77"/>
        <v>1.4591946593858476E-15</v>
      </c>
      <c r="G731" s="4">
        <f t="shared" si="74"/>
        <v>16256270845544.299</v>
      </c>
      <c r="H731" s="3">
        <f t="shared" si="75"/>
        <v>2.3721063599348099E-2</v>
      </c>
      <c r="I731">
        <f t="shared" si="76"/>
        <v>385616034615.38464</v>
      </c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 spans="6:19" x14ac:dyDescent="0.25">
      <c r="F732" s="5">
        <f t="shared" si="77"/>
        <v>1.3888824836510155E-15</v>
      </c>
      <c r="G732" s="4">
        <f t="shared" si="74"/>
        <v>16662677616682.904</v>
      </c>
      <c r="H732" s="3">
        <f t="shared" si="75"/>
        <v>2.3142501072534735E-2</v>
      </c>
      <c r="I732">
        <f t="shared" si="76"/>
        <v>385616034615.38464</v>
      </c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 spans="6:19" x14ac:dyDescent="0.25">
      <c r="F733" s="5">
        <f t="shared" si="77"/>
        <v>1.3219583425589681E-15</v>
      </c>
      <c r="G733" s="4">
        <f t="shared" si="74"/>
        <v>17079244557099.975</v>
      </c>
      <c r="H733" s="3">
        <f t="shared" si="75"/>
        <v>2.2578049826863161E-2</v>
      </c>
      <c r="I733">
        <f t="shared" si="76"/>
        <v>385616034615.38464</v>
      </c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 spans="6:19" x14ac:dyDescent="0.25">
      <c r="F734" s="5">
        <f t="shared" si="77"/>
        <v>1.2582589816147228E-15</v>
      </c>
      <c r="G734" s="4">
        <f t="shared" si="74"/>
        <v>17506225671027.473</v>
      </c>
      <c r="H734" s="3">
        <f t="shared" si="75"/>
        <v>2.2027365684744546E-2</v>
      </c>
      <c r="I734">
        <f t="shared" si="76"/>
        <v>385616034615.38464</v>
      </c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 spans="6:19" x14ac:dyDescent="0.25">
      <c r="F735" s="5">
        <f t="shared" si="77"/>
        <v>1.197629012839713E-15</v>
      </c>
      <c r="G735" s="4">
        <f t="shared" si="74"/>
        <v>17943881312803.156</v>
      </c>
      <c r="H735" s="3">
        <f t="shared" si="75"/>
        <v>2.1490112863165416E-2</v>
      </c>
      <c r="I735">
        <f t="shared" si="76"/>
        <v>385616034615.38464</v>
      </c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 spans="6:19" x14ac:dyDescent="0.25">
      <c r="F736" s="5">
        <f t="shared" si="77"/>
        <v>1.1399205357189415E-15</v>
      </c>
      <c r="G736" s="4">
        <f t="shared" si="74"/>
        <v>18392478345623.234</v>
      </c>
      <c r="H736" s="3">
        <f t="shared" si="75"/>
        <v>2.0965963768941869E-2</v>
      </c>
      <c r="I736">
        <f t="shared" si="76"/>
        <v>385616034615.38464</v>
      </c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 spans="6:19" x14ac:dyDescent="0.25">
      <c r="F737" s="5">
        <f t="shared" si="77"/>
        <v>1.0849927764130321E-15</v>
      </c>
      <c r="G737" s="4">
        <f t="shared" si="74"/>
        <v>18852290304263.813</v>
      </c>
      <c r="H737" s="3">
        <f t="shared" si="75"/>
        <v>2.0454598798967681E-2</v>
      </c>
      <c r="I737">
        <f t="shared" si="76"/>
        <v>385616034615.38464</v>
      </c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 spans="6:19" x14ac:dyDescent="0.25">
      <c r="F738" s="5">
        <f t="shared" si="77"/>
        <v>1.0327117443550576E-15</v>
      </c>
      <c r="G738" s="4">
        <f t="shared" si="74"/>
        <v>19323597561870.406</v>
      </c>
      <c r="H738" s="3">
        <f t="shared" si="75"/>
        <v>1.9955706145334325E-2</v>
      </c>
      <c r="I738">
        <f t="shared" si="76"/>
        <v>385616034615.38464</v>
      </c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 spans="6:19" x14ac:dyDescent="0.25">
      <c r="F739" s="5">
        <f t="shared" si="77"/>
        <v>9.8294990539446314E-16</v>
      </c>
      <c r="G739" s="4">
        <f t="shared" si="74"/>
        <v>19806687500917.164</v>
      </c>
      <c r="H739" s="3">
        <f t="shared" si="75"/>
        <v>1.9468981605204223E-2</v>
      </c>
      <c r="I739">
        <f t="shared" si="76"/>
        <v>385616034615.38464</v>
      </c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 spans="6:19" x14ac:dyDescent="0.25">
      <c r="F740" s="5">
        <f t="shared" si="77"/>
        <v>9.3558587069074459E-16</v>
      </c>
      <c r="G740" s="4">
        <f t="shared" si="74"/>
        <v>20301854688440.09</v>
      </c>
      <c r="H740" s="3">
        <f t="shared" si="75"/>
        <v>1.8994128395321195E-2</v>
      </c>
      <c r="I740">
        <f t="shared" si="76"/>
        <v>385616034615.38464</v>
      </c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 spans="6:19" x14ac:dyDescent="0.25">
      <c r="F741" s="5">
        <f t="shared" si="77"/>
        <v>8.9050410059797237E-16</v>
      </c>
      <c r="G741" s="4">
        <f t="shared" si="74"/>
        <v>20809401055651.09</v>
      </c>
      <c r="H741" s="3">
        <f t="shared" si="75"/>
        <v>1.8530856971045069E-2</v>
      </c>
      <c r="I741">
        <f t="shared" si="76"/>
        <v>385616034615.38464</v>
      </c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 spans="6:19" x14ac:dyDescent="0.25">
      <c r="F742" s="5">
        <f t="shared" si="77"/>
        <v>8.4759462281782012E-16</v>
      </c>
      <c r="G742" s="4">
        <f t="shared" si="74"/>
        <v>21329636082042.367</v>
      </c>
      <c r="H742" s="3">
        <f t="shared" si="75"/>
        <v>1.8078884849800067E-2</v>
      </c>
      <c r="I742">
        <f t="shared" si="76"/>
        <v>385616034615.38464</v>
      </c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 spans="6:19" x14ac:dyDescent="0.25">
      <c r="F743" s="5">
        <f t="shared" si="77"/>
        <v>8.067527641335589E-16</v>
      </c>
      <c r="G743" s="4">
        <f t="shared" si="74"/>
        <v>21862876984093.426</v>
      </c>
      <c r="H743" s="3">
        <f t="shared" si="75"/>
        <v>1.7637936438829337E-2</v>
      </c>
      <c r="I743">
        <f t="shared" si="76"/>
        <v>385616034615.38464</v>
      </c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 spans="6:19" x14ac:dyDescent="0.25">
      <c r="F744" s="5">
        <f t="shared" si="77"/>
        <v>7.6787889507060953E-16</v>
      </c>
      <c r="G744" s="4">
        <f t="shared" si="74"/>
        <v>22409448908695.758</v>
      </c>
      <c r="H744" s="3">
        <f t="shared" si="75"/>
        <v>1.7207742867150575E-2</v>
      </c>
      <c r="I744">
        <f t="shared" si="76"/>
        <v>385616034615.38464</v>
      </c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 spans="6:19" x14ac:dyDescent="0.25">
      <c r="F745" s="5">
        <f t="shared" si="77"/>
        <v>7.3087818686078254E-16</v>
      </c>
      <c r="G745" s="4">
        <f t="shared" si="74"/>
        <v>22969685131413.148</v>
      </c>
      <c r="H745" s="3">
        <f t="shared" si="75"/>
        <v>1.6788041821610318E-2</v>
      </c>
      <c r="I745">
        <f t="shared" si="76"/>
        <v>385616034615.38464</v>
      </c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 spans="6:19" x14ac:dyDescent="0.25">
      <c r="F746" s="5">
        <f t="shared" si="77"/>
        <v>6.9566038011734225E-16</v>
      </c>
      <c r="G746" s="4">
        <f t="shared" si="74"/>
        <v>23543927259698.477</v>
      </c>
      <c r="H746" s="3">
        <f t="shared" si="75"/>
        <v>1.6378577386936898E-2</v>
      </c>
      <c r="I746">
        <f t="shared" si="76"/>
        <v>385616034615.38464</v>
      </c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 spans="6:19" x14ac:dyDescent="0.25">
      <c r="F747" s="5">
        <f t="shared" si="77"/>
        <v>6.6213956465660177E-16</v>
      </c>
      <c r="G747" s="4">
        <f t="shared" si="74"/>
        <v>24132525441190.938</v>
      </c>
      <c r="H747" s="3">
        <f t="shared" si="75"/>
        <v>1.5979099889694533E-2</v>
      </c>
      <c r="I747">
        <f t="shared" si="76"/>
        <v>385616034615.38464</v>
      </c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 spans="6:19" x14ac:dyDescent="0.25">
      <c r="F748" s="5">
        <f t="shared" si="77"/>
        <v>6.3023396992894894E-16</v>
      </c>
      <c r="G748" s="4">
        <f t="shared" si="74"/>
        <v>24735838577220.707</v>
      </c>
      <c r="H748" s="3">
        <f t="shared" si="75"/>
        <v>1.558936574604345E-2</v>
      </c>
      <c r="I748">
        <f t="shared" si="76"/>
        <v>385616034615.38464</v>
      </c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 spans="6:19" x14ac:dyDescent="0.25">
      <c r="F749" s="5">
        <f t="shared" si="77"/>
        <v>5.9986576554807758E-16</v>
      </c>
      <c r="G749" s="4">
        <f t="shared" si="74"/>
        <v>25354234541651.223</v>
      </c>
      <c r="H749" s="3">
        <f t="shared" si="75"/>
        <v>1.5209137313213123E-2</v>
      </c>
      <c r="I749">
        <f t="shared" si="76"/>
        <v>385616034615.38464</v>
      </c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 spans="6:19" x14ac:dyDescent="0.25">
      <c r="F750" s="5">
        <f t="shared" si="77"/>
        <v>5.7096087143184087E-16</v>
      </c>
      <c r="G750" s="4">
        <f t="shared" si="74"/>
        <v>25988090405192.5</v>
      </c>
      <c r="H750" s="3">
        <f t="shared" si="75"/>
        <v>1.4838182744598171E-2</v>
      </c>
      <c r="I750">
        <f t="shared" si="76"/>
        <v>385616034615.38464</v>
      </c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 spans="6:19" x14ac:dyDescent="0.25">
      <c r="F751" s="5">
        <f t="shared" si="77"/>
        <v>5.434487770915798E-16</v>
      </c>
      <c r="G751" s="4">
        <f t="shared" si="74"/>
        <v>26637792665322.309</v>
      </c>
      <c r="H751" s="3">
        <f t="shared" si="75"/>
        <v>1.4476275848388462E-2</v>
      </c>
      <c r="I751">
        <f t="shared" si="76"/>
        <v>385616034615.38464</v>
      </c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 spans="6:19" x14ac:dyDescent="0.25">
      <c r="F752" s="5">
        <f t="shared" si="77"/>
        <v>5.1726236962910631E-16</v>
      </c>
      <c r="G752" s="4">
        <f t="shared" si="74"/>
        <v>27303737481955.363</v>
      </c>
      <c r="H752" s="3">
        <f t="shared" si="75"/>
        <v>1.4123195949647281E-2</v>
      </c>
      <c r="I752">
        <f t="shared" si="76"/>
        <v>385616034615.38464</v>
      </c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 spans="6:19" x14ac:dyDescent="0.25">
      <c r="F753" s="5">
        <f t="shared" si="77"/>
        <v>4.9233777002175504E-16</v>
      </c>
      <c r="G753" s="4">
        <f t="shared" ref="G753:G815" si="78">G752*(1+$O$1)</f>
        <v>27986330919004.246</v>
      </c>
      <c r="H753" s="3">
        <f t="shared" si="75"/>
        <v>1.3778727755753445E-2</v>
      </c>
      <c r="I753">
        <f t="shared" si="76"/>
        <v>385616034615.38464</v>
      </c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 spans="6:19" x14ac:dyDescent="0.25">
      <c r="F754" s="5">
        <f t="shared" si="77"/>
        <v>4.686141772961381E-16</v>
      </c>
      <c r="G754" s="4">
        <f t="shared" si="78"/>
        <v>28685989191979.352</v>
      </c>
      <c r="H754" s="3">
        <f t="shared" ref="H754:H815" si="79">I754/G754</f>
        <v>1.3442661225125314E-2</v>
      </c>
      <c r="I754">
        <f t="shared" ref="I754:I815" si="80">I753</f>
        <v>385616034615.38464</v>
      </c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 spans="6:19" x14ac:dyDescent="0.25">
      <c r="F755" s="5">
        <f t="shared" si="77"/>
        <v>4.4603372021048258E-16</v>
      </c>
      <c r="G755" s="4">
        <f t="shared" si="78"/>
        <v>29403138921778.832</v>
      </c>
      <c r="H755" s="3">
        <f t="shared" si="79"/>
        <v>1.3114791439146649E-2</v>
      </c>
      <c r="I755">
        <f t="shared" si="80"/>
        <v>385616034615.38464</v>
      </c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 spans="6:19" x14ac:dyDescent="0.25">
      <c r="F756" s="5">
        <f t="shared" si="77"/>
        <v>4.2454131608374308E-16</v>
      </c>
      <c r="G756" s="4">
        <f t="shared" si="78"/>
        <v>30138217394823.301</v>
      </c>
      <c r="H756" s="3">
        <f t="shared" si="79"/>
        <v>1.2794918477216243E-2</v>
      </c>
      <c r="I756">
        <f t="shared" si="80"/>
        <v>385616034615.38464</v>
      </c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 spans="6:19" x14ac:dyDescent="0.25">
      <c r="F757" s="5">
        <f t="shared" si="77"/>
        <v>4.0408453642712025E-16</v>
      </c>
      <c r="G757" s="4">
        <f t="shared" si="78"/>
        <v>30891672829693.879</v>
      </c>
      <c r="H757" s="3">
        <f t="shared" si="79"/>
        <v>1.2482847294845117E-2</v>
      </c>
      <c r="I757">
        <f t="shared" si="80"/>
        <v>385616034615.38464</v>
      </c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 spans="6:19" x14ac:dyDescent="0.25">
      <c r="F758" s="5">
        <f t="shared" si="77"/>
        <v>3.8461347905020375E-16</v>
      </c>
      <c r="G758" s="4">
        <f t="shared" si="78"/>
        <v>31663964650436.223</v>
      </c>
      <c r="H758" s="3">
        <f t="shared" si="79"/>
        <v>1.2178387604726944E-2</v>
      </c>
      <c r="I758">
        <f t="shared" si="80"/>
        <v>385616034615.38464</v>
      </c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 spans="6:19" x14ac:dyDescent="0.25">
      <c r="F759" s="5">
        <f t="shared" si="77"/>
        <v>3.6608064632975976E-16</v>
      </c>
      <c r="G759" s="4">
        <f t="shared" si="78"/>
        <v>32455563766697.125</v>
      </c>
      <c r="H759" s="3">
        <f t="shared" si="79"/>
        <v>1.1881353760709215E-2</v>
      </c>
      <c r="I759">
        <f t="shared" si="80"/>
        <v>385616034615.38464</v>
      </c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 spans="6:19" x14ac:dyDescent="0.25">
      <c r="F760" s="5">
        <f t="shared" si="77"/>
        <v>3.4844082934420923E-16</v>
      </c>
      <c r="G760" s="4">
        <f t="shared" si="78"/>
        <v>33266952860864.551</v>
      </c>
      <c r="H760" s="3">
        <f t="shared" si="79"/>
        <v>1.1591564644594357E-2</v>
      </c>
      <c r="I760">
        <f t="shared" si="80"/>
        <v>385616034615.38464</v>
      </c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 spans="6:19" x14ac:dyDescent="0.25">
      <c r="F761" s="5">
        <f t="shared" si="77"/>
        <v>3.3165099759115696E-16</v>
      </c>
      <c r="G761" s="4">
        <f t="shared" si="78"/>
        <v>34098626682386.16</v>
      </c>
      <c r="H761" s="3">
        <f t="shared" si="79"/>
        <v>1.1308843555701813E-2</v>
      </c>
      <c r="I761">
        <f t="shared" si="80"/>
        <v>385616034615.38464</v>
      </c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 spans="6:19" x14ac:dyDescent="0.25">
      <c r="F762" s="5">
        <f t="shared" si="77"/>
        <v>3.156701940189478E-16</v>
      </c>
      <c r="G762" s="4">
        <f t="shared" si="78"/>
        <v>34951092349445.813</v>
      </c>
      <c r="H762" s="3">
        <f t="shared" si="79"/>
        <v>1.1033018103123722E-2</v>
      </c>
      <c r="I762">
        <f t="shared" si="80"/>
        <v>385616034615.38464</v>
      </c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 spans="6:19" x14ac:dyDescent="0.25">
      <c r="F763" s="5">
        <f t="shared" si="77"/>
        <v>3.0045943511619069E-16</v>
      </c>
      <c r="G763" s="4">
        <f t="shared" si="78"/>
        <v>35824869658181.953</v>
      </c>
      <c r="H763" s="3">
        <f t="shared" si="79"/>
        <v>1.0763920100608509E-2</v>
      </c>
      <c r="I763">
        <f t="shared" si="80"/>
        <v>385616034615.38464</v>
      </c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 spans="6:19" x14ac:dyDescent="0.25">
      <c r="F764" s="5">
        <f t="shared" si="77"/>
        <v>2.8598161581552955E-16</v>
      </c>
      <c r="G764" s="4">
        <f t="shared" si="78"/>
        <v>36720491399636.5</v>
      </c>
      <c r="H764" s="3">
        <f t="shared" si="79"/>
        <v>1.0501385464008303E-2</v>
      </c>
      <c r="I764">
        <f t="shared" si="80"/>
        <v>385616034615.38464</v>
      </c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 spans="6:19" x14ac:dyDescent="0.25">
      <c r="F765" s="5">
        <f t="shared" si="77"/>
        <v>2.7220141897968322E-16</v>
      </c>
      <c r="G765" s="4">
        <f t="shared" si="78"/>
        <v>37638503684627.406</v>
      </c>
      <c r="H765" s="3">
        <f t="shared" si="79"/>
        <v>1.0245254111227614E-2</v>
      </c>
      <c r="I765">
        <f t="shared" si="80"/>
        <v>385616034615.38464</v>
      </c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 spans="6:19" x14ac:dyDescent="0.25">
      <c r="F766" s="5">
        <f t="shared" si="77"/>
        <v>2.5908522924895492E-16</v>
      </c>
      <c r="G766" s="4">
        <f t="shared" si="78"/>
        <v>38579466276743.086</v>
      </c>
      <c r="H766" s="3">
        <f t="shared" si="79"/>
        <v>9.9953698646123076E-3</v>
      </c>
      <c r="I766">
        <f t="shared" si="80"/>
        <v>385616034615.38464</v>
      </c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 spans="6:19" x14ac:dyDescent="0.25">
      <c r="F767" s="5">
        <f t="shared" si="77"/>
        <v>2.4660105104005237E-16</v>
      </c>
      <c r="G767" s="4">
        <f t="shared" si="78"/>
        <v>39543952933661.656</v>
      </c>
      <c r="H767" s="3">
        <f t="shared" si="79"/>
        <v>9.7515803557193265E-3</v>
      </c>
      <c r="I767">
        <f t="shared" si="80"/>
        <v>385616034615.38464</v>
      </c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 spans="6:19" x14ac:dyDescent="0.25">
      <c r="F768" s="5">
        <f t="shared" si="77"/>
        <v>2.3471843049618314E-16</v>
      </c>
      <c r="G768" s="4">
        <f t="shared" si="78"/>
        <v>40532551757003.195</v>
      </c>
      <c r="H768" s="3">
        <f t="shared" si="79"/>
        <v>9.5137369324090997E-3</v>
      </c>
      <c r="I768">
        <f t="shared" si="80"/>
        <v>385616034615.38464</v>
      </c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 spans="6:19" x14ac:dyDescent="0.25">
      <c r="F769" s="5">
        <f t="shared" si="77"/>
        <v>2.2340838119803271E-16</v>
      </c>
      <c r="G769" s="4">
        <f t="shared" si="78"/>
        <v>41545865550928.273</v>
      </c>
      <c r="H769" s="3">
        <f t="shared" si="79"/>
        <v>9.2816945682039995E-3</v>
      </c>
      <c r="I769">
        <f t="shared" si="80"/>
        <v>385616034615.38464</v>
      </c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 spans="6:19" x14ac:dyDescent="0.25">
      <c r="F770" s="5">
        <f t="shared" si="77"/>
        <v>2.1264331345440357E-16</v>
      </c>
      <c r="G770" s="4">
        <f t="shared" si="78"/>
        <v>42584512189701.477</v>
      </c>
      <c r="H770" s="3">
        <f t="shared" si="79"/>
        <v>9.0553117738575613E-3</v>
      </c>
      <c r="I770">
        <f t="shared" si="80"/>
        <v>385616034615.38464</v>
      </c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 spans="6:19" x14ac:dyDescent="0.25">
      <c r="F771" s="5">
        <f t="shared" si="77"/>
        <v>2.0239696700002728E-16</v>
      </c>
      <c r="G771" s="4">
        <f t="shared" si="78"/>
        <v>43649124994444.008</v>
      </c>
      <c r="H771" s="3">
        <f t="shared" si="79"/>
        <v>8.83445051108055E-3</v>
      </c>
      <c r="I771">
        <f t="shared" si="80"/>
        <v>385616034615.38464</v>
      </c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 spans="6:19" x14ac:dyDescent="0.25">
      <c r="F772" s="5">
        <f t="shared" si="77"/>
        <v>1.9264434693637342E-16</v>
      </c>
      <c r="G772" s="4">
        <f t="shared" si="78"/>
        <v>44740353119305.102</v>
      </c>
      <c r="H772" s="3">
        <f t="shared" si="79"/>
        <v>8.618976108371269E-3</v>
      </c>
      <c r="I772">
        <f t="shared" si="80"/>
        <v>385616034615.38464</v>
      </c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 spans="6:19" x14ac:dyDescent="0.25">
      <c r="F773" s="5">
        <f t="shared" si="77"/>
        <v>1.8336166275918948E-16</v>
      </c>
      <c r="G773" s="4">
        <f t="shared" si="78"/>
        <v>45858861947287.727</v>
      </c>
      <c r="H773" s="3">
        <f t="shared" si="79"/>
        <v>8.4087571788987996E-3</v>
      </c>
      <c r="I773">
        <f t="shared" si="80"/>
        <v>385616034615.38464</v>
      </c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 spans="6:19" x14ac:dyDescent="0.25">
      <c r="F774" s="5">
        <f t="shared" si="77"/>
        <v>1.7452627032403525E-16</v>
      </c>
      <c r="G774" s="4">
        <f t="shared" si="78"/>
        <v>47005333495969.914</v>
      </c>
      <c r="H774" s="3">
        <f t="shared" si="79"/>
        <v>8.2036655403890744E-3</v>
      </c>
      <c r="I774">
        <f t="shared" si="80"/>
        <v>385616034615.38464</v>
      </c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 spans="6:19" x14ac:dyDescent="0.25">
      <c r="F775" s="5">
        <f t="shared" si="77"/>
        <v>1.6611661660824296E-16</v>
      </c>
      <c r="G775" s="4">
        <f t="shared" si="78"/>
        <v>48180466833369.156</v>
      </c>
      <c r="H775" s="3">
        <f t="shared" si="79"/>
        <v>8.0035761369649499E-3</v>
      </c>
      <c r="I775">
        <f t="shared" si="80"/>
        <v>385616034615.38464</v>
      </c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 spans="6:19" x14ac:dyDescent="0.25">
      <c r="F776" s="5">
        <f t="shared" si="77"/>
        <v>1.5811218713455609E-16</v>
      </c>
      <c r="G776" s="4">
        <f t="shared" si="78"/>
        <v>49384978504203.383</v>
      </c>
      <c r="H776" s="3">
        <f t="shared" si="79"/>
        <v>7.8083669628926352E-3</v>
      </c>
      <c r="I776">
        <f t="shared" si="80"/>
        <v>385616034615.38464</v>
      </c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 spans="6:19" x14ac:dyDescent="0.25">
      <c r="F777" s="5">
        <f t="shared" ref="F777:F815" si="81">H777/G777</f>
        <v>1.5049345592819144E-16</v>
      </c>
      <c r="G777" s="4">
        <f t="shared" si="78"/>
        <v>50619602966808.461</v>
      </c>
      <c r="H777" s="3">
        <f t="shared" si="79"/>
        <v>7.6179189881879382E-3</v>
      </c>
      <c r="I777">
        <f t="shared" si="80"/>
        <v>385616034615.38464</v>
      </c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 spans="6:19" x14ac:dyDescent="0.25">
      <c r="F778" s="5">
        <f t="shared" si="81"/>
        <v>1.4324183788525068E-16</v>
      </c>
      <c r="G778" s="4">
        <f t="shared" si="78"/>
        <v>51885093040978.664</v>
      </c>
      <c r="H778" s="3">
        <f t="shared" si="79"/>
        <v>7.4321160860370133E-3</v>
      </c>
      <c r="I778">
        <f t="shared" si="80"/>
        <v>385616034615.38464</v>
      </c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 spans="6:19" x14ac:dyDescent="0.25">
      <c r="F779" s="5">
        <f t="shared" si="81"/>
        <v>1.3633964343628858E-16</v>
      </c>
      <c r="G779" s="4">
        <f t="shared" si="78"/>
        <v>53182220367003.125</v>
      </c>
      <c r="H779" s="3">
        <f t="shared" si="79"/>
        <v>7.2508449619873312E-3</v>
      </c>
      <c r="I779">
        <f t="shared" si="80"/>
        <v>385616034615.38464</v>
      </c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 spans="6:19" x14ac:dyDescent="0.25">
      <c r="F780" s="5">
        <f t="shared" si="81"/>
        <v>1.2977003539444485E-16</v>
      </c>
      <c r="G780" s="4">
        <f t="shared" si="78"/>
        <v>54511775876178.195</v>
      </c>
      <c r="H780" s="3">
        <f t="shared" si="79"/>
        <v>7.0739950848656896E-3</v>
      </c>
      <c r="I780">
        <f t="shared" si="80"/>
        <v>385616034615.38464</v>
      </c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 spans="6:19" x14ac:dyDescent="0.25">
      <c r="F781" s="5">
        <f t="shared" si="81"/>
        <v>1.2351698788287436E-16</v>
      </c>
      <c r="G781" s="4">
        <f t="shared" si="78"/>
        <v>55874570273082.648</v>
      </c>
      <c r="H781" s="3">
        <f t="shared" si="79"/>
        <v>6.901458619381161E-3</v>
      </c>
      <c r="I781">
        <f t="shared" si="80"/>
        <v>385616034615.38464</v>
      </c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 spans="6:19" x14ac:dyDescent="0.25">
      <c r="F782" s="5">
        <f t="shared" si="81"/>
        <v>1.1756524724128434E-16</v>
      </c>
      <c r="G782" s="4">
        <f t="shared" si="78"/>
        <v>57271434529909.711</v>
      </c>
      <c r="H782" s="3">
        <f t="shared" si="79"/>
        <v>6.7331303603718647E-3</v>
      </c>
      <c r="I782">
        <f t="shared" si="80"/>
        <v>385616034615.38464</v>
      </c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 spans="6:19" x14ac:dyDescent="0.25">
      <c r="F783" s="5">
        <f t="shared" si="81"/>
        <v>1.1190029481621358E-16</v>
      </c>
      <c r="G783" s="4">
        <f t="shared" si="78"/>
        <v>58703220393157.445</v>
      </c>
      <c r="H783" s="3">
        <f t="shared" si="79"/>
        <v>6.5689076686554788E-3</v>
      </c>
      <c r="I783">
        <f t="shared" si="80"/>
        <v>385616034615.38464</v>
      </c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 spans="6:19" x14ac:dyDescent="0.25">
      <c r="F784" s="5">
        <f t="shared" si="81"/>
        <v>1.065083115442842E-16</v>
      </c>
      <c r="G784" s="4">
        <f t="shared" si="78"/>
        <v>60170800902986.375</v>
      </c>
      <c r="H784" s="3">
        <f t="shared" si="79"/>
        <v>6.4086904084443702E-3</v>
      </c>
      <c r="I784">
        <f t="shared" si="80"/>
        <v>385616034615.38464</v>
      </c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 spans="6:19" x14ac:dyDescent="0.25">
      <c r="F785" s="5">
        <f t="shared" si="81"/>
        <v>1.0137614424203139E-16</v>
      </c>
      <c r="G785" s="4">
        <f t="shared" si="78"/>
        <v>61675070925561.031</v>
      </c>
      <c r="H785" s="3">
        <f t="shared" si="79"/>
        <v>6.2523808862871913E-3</v>
      </c>
      <c r="I785">
        <f t="shared" si="80"/>
        <v>385616034615.38464</v>
      </c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 spans="6:19" x14ac:dyDescent="0.25">
      <c r="F786" s="5">
        <f t="shared" si="81"/>
        <v>9.6491273520077463E-17</v>
      </c>
      <c r="G786" s="4">
        <f t="shared" si="78"/>
        <v>63216947698700.055</v>
      </c>
      <c r="H786" s="3">
        <f t="shared" si="79"/>
        <v>6.0998837914996986E-3</v>
      </c>
      <c r="I786">
        <f t="shared" si="80"/>
        <v>385616034615.38464</v>
      </c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 spans="6:19" x14ac:dyDescent="0.25">
      <c r="F787" s="5">
        <f t="shared" si="81"/>
        <v>9.1841783243381303E-17</v>
      </c>
      <c r="G787" s="4">
        <f t="shared" si="78"/>
        <v>64797371391167.547</v>
      </c>
      <c r="H787" s="3">
        <f t="shared" si="79"/>
        <v>5.951106138048487E-3</v>
      </c>
      <c r="I787">
        <f t="shared" si="80"/>
        <v>385616034615.38464</v>
      </c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 spans="6:19" x14ac:dyDescent="0.25">
      <c r="F788" s="5">
        <f t="shared" si="81"/>
        <v>8.7416331463063744E-17</v>
      </c>
      <c r="G788" s="4">
        <f t="shared" si="78"/>
        <v>66417305675946.727</v>
      </c>
      <c r="H788" s="3">
        <f t="shared" si="79"/>
        <v>5.8059572078521839E-3</v>
      </c>
      <c r="I788">
        <f t="shared" si="80"/>
        <v>385616034615.38464</v>
      </c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 spans="6:19" x14ac:dyDescent="0.25">
      <c r="F789" s="5">
        <f t="shared" si="81"/>
        <v>8.3204122748900652E-17</v>
      </c>
      <c r="G789" s="4">
        <f t="shared" si="78"/>
        <v>68077738317845.391</v>
      </c>
      <c r="H789" s="3">
        <f t="shared" si="79"/>
        <v>5.6643484954655449E-3</v>
      </c>
      <c r="I789">
        <f t="shared" si="80"/>
        <v>385616034615.38464</v>
      </c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 spans="6:19" x14ac:dyDescent="0.25">
      <c r="F790" s="5">
        <f t="shared" si="81"/>
        <v>7.9194881854991721E-17</v>
      </c>
      <c r="G790" s="4">
        <f t="shared" si="78"/>
        <v>69779681775791.516</v>
      </c>
      <c r="H790" s="3">
        <f t="shared" si="79"/>
        <v>5.5261936541127279E-3</v>
      </c>
      <c r="I790">
        <f t="shared" si="80"/>
        <v>385616034615.38464</v>
      </c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 spans="6:19" x14ac:dyDescent="0.25">
      <c r="F791" s="5">
        <f t="shared" si="81"/>
        <v>7.5378828654364524E-17</v>
      </c>
      <c r="G791" s="4">
        <f t="shared" si="78"/>
        <v>71524173820186.297</v>
      </c>
      <c r="H791" s="3">
        <f t="shared" si="79"/>
        <v>5.3914084430368081E-3</v>
      </c>
      <c r="I791">
        <f t="shared" si="80"/>
        <v>385616034615.38464</v>
      </c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 spans="6:19" x14ac:dyDescent="0.25">
      <c r="F792" s="5">
        <f t="shared" si="81"/>
        <v>7.1746654281370166E-17</v>
      </c>
      <c r="G792" s="4">
        <f t="shared" si="78"/>
        <v>73312278165690.953</v>
      </c>
      <c r="H792" s="3">
        <f t="shared" si="79"/>
        <v>5.2599106761334717E-3</v>
      </c>
      <c r="I792">
        <f t="shared" si="80"/>
        <v>385616034615.38464</v>
      </c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 spans="6:19" x14ac:dyDescent="0.25">
      <c r="F793" s="5">
        <f t="shared" si="81"/>
        <v>6.8289498423671799E-17</v>
      </c>
      <c r="G793" s="4">
        <f t="shared" si="78"/>
        <v>75145085119833.219</v>
      </c>
      <c r="H793" s="3">
        <f t="shared" si="79"/>
        <v>5.1316201718375337E-3</v>
      </c>
      <c r="I793">
        <f t="shared" si="80"/>
        <v>385616034615.38464</v>
      </c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 spans="6:19" x14ac:dyDescent="0.25">
      <c r="F794" s="5">
        <f t="shared" si="81"/>
        <v>6.4998927708432414E-17</v>
      </c>
      <c r="G794" s="4">
        <f t="shared" si="78"/>
        <v>77023712247829.047</v>
      </c>
      <c r="H794" s="3">
        <f t="shared" si="79"/>
        <v>5.0064587042317407E-3</v>
      </c>
      <c r="I794">
        <f t="shared" si="80"/>
        <v>385616034615.38464</v>
      </c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 spans="6:19" x14ac:dyDescent="0.25">
      <c r="F795" s="5">
        <f t="shared" si="81"/>
        <v>6.1866915129977329E-17</v>
      </c>
      <c r="G795" s="4">
        <f t="shared" si="78"/>
        <v>78949305054024.766</v>
      </c>
      <c r="H795" s="3">
        <f t="shared" si="79"/>
        <v>4.8843499553480399E-3</v>
      </c>
      <c r="I795">
        <f t="shared" si="80"/>
        <v>385616034615.38464</v>
      </c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 spans="6:19" x14ac:dyDescent="0.25">
      <c r="F796" s="5">
        <f t="shared" si="81"/>
        <v>5.8885820468747024E-17</v>
      </c>
      <c r="G796" s="4">
        <f t="shared" si="78"/>
        <v>80923037680375.375</v>
      </c>
      <c r="H796" s="3">
        <f t="shared" si="79"/>
        <v>4.7652194686322348E-3</v>
      </c>
      <c r="I796">
        <f t="shared" si="80"/>
        <v>385616034615.38464</v>
      </c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 spans="6:19" x14ac:dyDescent="0.25">
      <c r="F797" s="5">
        <f t="shared" si="81"/>
        <v>5.6048371653774686E-17</v>
      </c>
      <c r="G797" s="4">
        <f t="shared" si="78"/>
        <v>82946113622384.75</v>
      </c>
      <c r="H797" s="3">
        <f t="shared" si="79"/>
        <v>4.6489946035436439E-3</v>
      </c>
      <c r="I797">
        <f t="shared" si="80"/>
        <v>385616034615.38464</v>
      </c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 spans="6:19" x14ac:dyDescent="0.25">
      <c r="F798" s="5">
        <f t="shared" si="81"/>
        <v>5.3347647023223986E-17</v>
      </c>
      <c r="G798" s="4">
        <f t="shared" si="78"/>
        <v>85019766462944.359</v>
      </c>
      <c r="H798" s="3">
        <f t="shared" si="79"/>
        <v>4.5356044912620921E-3</v>
      </c>
      <c r="I798">
        <f t="shared" si="80"/>
        <v>385616034615.38464</v>
      </c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 spans="6:19" x14ac:dyDescent="0.25">
      <c r="F799" s="5">
        <f t="shared" si="81"/>
        <v>5.0777058439713509E-17</v>
      </c>
      <c r="G799" s="4">
        <f t="shared" si="78"/>
        <v>87145260624517.953</v>
      </c>
      <c r="H799" s="3">
        <f t="shared" si="79"/>
        <v>4.4249799914752126E-3</v>
      </c>
      <c r="I799">
        <f t="shared" si="80"/>
        <v>385616034615.38464</v>
      </c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 spans="6:19" x14ac:dyDescent="0.25">
      <c r="F800" s="5">
        <f t="shared" si="81"/>
        <v>4.8330335219239522E-17</v>
      </c>
      <c r="G800" s="4">
        <f t="shared" si="78"/>
        <v>89323892140130.891</v>
      </c>
      <c r="H800" s="3">
        <f t="shared" si="79"/>
        <v>4.3170536502197205E-3</v>
      </c>
      <c r="I800">
        <f t="shared" si="80"/>
        <v>385616034615.38464</v>
      </c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 spans="6:19" x14ac:dyDescent="0.25">
      <c r="F801" s="5">
        <f t="shared" si="81"/>
        <v>4.6001508834493303E-17</v>
      </c>
      <c r="G801" s="4">
        <f t="shared" si="78"/>
        <v>91556989443634.156</v>
      </c>
      <c r="H801" s="3">
        <f t="shared" si="79"/>
        <v>4.2117596587509468E-3</v>
      </c>
      <c r="I801">
        <f t="shared" si="80"/>
        <v>385616034615.38464</v>
      </c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 spans="6:19" x14ac:dyDescent="0.25">
      <c r="F802" s="5">
        <f t="shared" si="81"/>
        <v>4.3784898355258365E-17</v>
      </c>
      <c r="G802" s="4">
        <f t="shared" si="78"/>
        <v>93845914179725</v>
      </c>
      <c r="H802" s="3">
        <f t="shared" si="79"/>
        <v>4.1090338134155587E-3</v>
      </c>
      <c r="I802">
        <f t="shared" si="80"/>
        <v>385616034615.38464</v>
      </c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 spans="6:19" x14ac:dyDescent="0.25">
      <c r="F803" s="5">
        <f t="shared" si="81"/>
        <v>4.1675096590370852E-17</v>
      </c>
      <c r="G803" s="4">
        <f t="shared" si="78"/>
        <v>96192062034218.109</v>
      </c>
      <c r="H803" s="3">
        <f t="shared" si="79"/>
        <v>4.0088134765029846E-3</v>
      </c>
      <c r="I803">
        <f t="shared" si="80"/>
        <v>385616034615.38464</v>
      </c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 spans="6:19" x14ac:dyDescent="0.25">
      <c r="F804" s="5">
        <f t="shared" si="81"/>
        <v>3.9666956897438062E-17</v>
      </c>
      <c r="G804" s="4">
        <f t="shared" si="78"/>
        <v>98596863585073.547</v>
      </c>
      <c r="H804" s="3">
        <f t="shared" si="79"/>
        <v>3.9110375380516926E-3</v>
      </c>
      <c r="I804">
        <f t="shared" si="80"/>
        <v>385616034615.38464</v>
      </c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 spans="6:19" x14ac:dyDescent="0.25">
      <c r="F805" s="5">
        <f t="shared" si="81"/>
        <v>3.7755580628138554E-17</v>
      </c>
      <c r="G805" s="4">
        <f t="shared" si="78"/>
        <v>101061785174700.38</v>
      </c>
      <c r="H805" s="3">
        <f t="shared" si="79"/>
        <v>3.8156463785870179E-3</v>
      </c>
      <c r="I805">
        <f t="shared" si="80"/>
        <v>385616034615.38464</v>
      </c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 spans="6:19" x14ac:dyDescent="0.25">
      <c r="F806" s="5">
        <f t="shared" si="81"/>
        <v>3.5936305178478108E-17</v>
      </c>
      <c r="G806" s="4">
        <f t="shared" si="78"/>
        <v>103588329804067.88</v>
      </c>
      <c r="H806" s="3">
        <f t="shared" si="79"/>
        <v>3.7225818327678226E-3</v>
      </c>
      <c r="I806">
        <f t="shared" si="80"/>
        <v>385616034615.38464</v>
      </c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 spans="6:19" x14ac:dyDescent="0.25">
      <c r="F807" s="5">
        <f t="shared" si="81"/>
        <v>3.4204692614851269E-17</v>
      </c>
      <c r="G807" s="4">
        <f t="shared" si="78"/>
        <v>106178038049169.56</v>
      </c>
      <c r="H807" s="3">
        <f t="shared" si="79"/>
        <v>3.631787153919827E-3</v>
      </c>
      <c r="I807">
        <f t="shared" si="80"/>
        <v>385616034615.38464</v>
      </c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 spans="6:19" x14ac:dyDescent="0.25">
      <c r="F808" s="5">
        <f t="shared" si="81"/>
        <v>3.255651884816302E-17</v>
      </c>
      <c r="G808" s="4">
        <f t="shared" si="78"/>
        <v>108832489000398.8</v>
      </c>
      <c r="H808" s="3">
        <f t="shared" si="79"/>
        <v>3.5432069794339781E-3</v>
      </c>
      <c r="I808">
        <f t="shared" si="80"/>
        <v>385616034615.38464</v>
      </c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 spans="6:19" x14ac:dyDescent="0.25">
      <c r="F809" s="5">
        <f t="shared" si="81"/>
        <v>3.098776332960193E-17</v>
      </c>
      <c r="G809" s="4">
        <f t="shared" si="78"/>
        <v>111553301225408.75</v>
      </c>
      <c r="H809" s="3">
        <f t="shared" si="79"/>
        <v>3.4567872970087594E-3</v>
      </c>
      <c r="I809">
        <f t="shared" si="80"/>
        <v>385616034615.38464</v>
      </c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 spans="6:19" x14ac:dyDescent="0.25">
      <c r="F810" s="5">
        <f t="shared" si="81"/>
        <v>2.9494599242928676E-17</v>
      </c>
      <c r="G810" s="4">
        <f t="shared" si="78"/>
        <v>114342133756043.95</v>
      </c>
      <c r="H810" s="3">
        <f t="shared" si="79"/>
        <v>3.3724754117158634E-3</v>
      </c>
      <c r="I810">
        <f t="shared" si="80"/>
        <v>385616034615.38464</v>
      </c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 spans="6:19" x14ac:dyDescent="0.25">
      <c r="F811" s="5">
        <f t="shared" si="81"/>
        <v>2.8073384169355074E-17</v>
      </c>
      <c r="G811" s="4">
        <f t="shared" si="78"/>
        <v>117200687099945.05</v>
      </c>
      <c r="H811" s="3">
        <f t="shared" si="79"/>
        <v>3.2902199138691349E-3</v>
      </c>
      <c r="I811">
        <f t="shared" si="80"/>
        <v>385616034615.38464</v>
      </c>
      <c r="J811" s="6"/>
      <c r="K811" s="6"/>
      <c r="L811" s="6"/>
      <c r="M811" s="6"/>
      <c r="S811" s="6"/>
    </row>
    <row r="812" spans="6:19" x14ac:dyDescent="0.25">
      <c r="F812" s="5">
        <f t="shared" si="81"/>
        <v>2.6720651202241602E-17</v>
      </c>
      <c r="G812" s="4">
        <f t="shared" si="78"/>
        <v>120130704277443.66</v>
      </c>
      <c r="H812" s="3">
        <f t="shared" si="79"/>
        <v>3.2099706476772052E-3</v>
      </c>
      <c r="I812">
        <f t="shared" si="80"/>
        <v>385616034615.38464</v>
      </c>
      <c r="J812" s="6"/>
      <c r="K812" s="6"/>
      <c r="L812" s="6"/>
      <c r="M812" s="6"/>
      <c r="S812" s="6"/>
    </row>
    <row r="813" spans="6:19" x14ac:dyDescent="0.25">
      <c r="F813" s="5">
        <f t="shared" si="81"/>
        <v>2.5433100489938475E-17</v>
      </c>
      <c r="G813" s="4">
        <f t="shared" si="78"/>
        <v>123133971884379.73</v>
      </c>
      <c r="H813" s="3">
        <f t="shared" si="79"/>
        <v>3.1316786806606886E-3</v>
      </c>
      <c r="I813">
        <f t="shared" si="80"/>
        <v>385616034615.38464</v>
      </c>
      <c r="J813" s="6"/>
      <c r="K813" s="6"/>
      <c r="L813" s="6"/>
      <c r="M813" s="6"/>
      <c r="S813" s="6"/>
    </row>
    <row r="814" spans="6:19" x14ac:dyDescent="0.25">
      <c r="F814" s="5">
        <f t="shared" si="81"/>
        <v>2.4207591186140134E-17</v>
      </c>
      <c r="G814" s="4">
        <f t="shared" si="78"/>
        <v>126212321181489.22</v>
      </c>
      <c r="H814" s="3">
        <f t="shared" si="79"/>
        <v>3.0552962738153062E-3</v>
      </c>
      <c r="I814">
        <f t="shared" si="80"/>
        <v>385616034615.38464</v>
      </c>
      <c r="J814" s="6"/>
      <c r="K814" s="6"/>
      <c r="L814" s="6"/>
      <c r="M814" s="6"/>
      <c r="S814" s="6"/>
    </row>
    <row r="815" spans="6:19" x14ac:dyDescent="0.25">
      <c r="F815" s="5">
        <f t="shared" si="81"/>
        <v>2.3041133788116727E-17</v>
      </c>
      <c r="G815" s="4">
        <f t="shared" si="78"/>
        <v>129367629211026.44</v>
      </c>
      <c r="H815" s="3">
        <f t="shared" si="79"/>
        <v>2.9807768525027378E-3</v>
      </c>
      <c r="I815">
        <f t="shared" si="80"/>
        <v>385616034615.38464</v>
      </c>
      <c r="J815" s="6"/>
      <c r="K815" s="6"/>
      <c r="L815" s="6"/>
      <c r="M815" s="6"/>
      <c r="S815" s="6"/>
    </row>
  </sheetData>
  <mergeCells count="3">
    <mergeCell ref="T6:V6"/>
    <mergeCell ref="N6:R6"/>
    <mergeCell ref="W6:Y6"/>
  </mergeCells>
  <conditionalFormatting sqref="W12:Y71">
    <cfRule type="cellIs" dxfId="45" priority="35" operator="lessThan">
      <formula>0</formula>
    </cfRule>
  </conditionalFormatting>
  <conditionalFormatting sqref="W8:Y11">
    <cfRule type="cellIs" dxfId="44" priority="34" operator="lessThan">
      <formula>0</formula>
    </cfRule>
  </conditionalFormatting>
  <conditionalFormatting sqref="W72:Y72">
    <cfRule type="cellIs" dxfId="43" priority="33" operator="lessThan">
      <formula>0</formula>
    </cfRule>
  </conditionalFormatting>
  <conditionalFormatting sqref="W73:Y73">
    <cfRule type="cellIs" dxfId="42" priority="32" operator="lessThan">
      <formula>0</formula>
    </cfRule>
  </conditionalFormatting>
  <conditionalFormatting sqref="W74:Y74">
    <cfRule type="cellIs" dxfId="41" priority="31" operator="lessThan">
      <formula>0</formula>
    </cfRule>
  </conditionalFormatting>
  <conditionalFormatting sqref="W75:Y75">
    <cfRule type="cellIs" dxfId="40" priority="30" operator="lessThan">
      <formula>0</formula>
    </cfRule>
  </conditionalFormatting>
  <conditionalFormatting sqref="W76:Y76">
    <cfRule type="cellIs" dxfId="39" priority="29" operator="lessThan">
      <formula>0</formula>
    </cfRule>
  </conditionalFormatting>
  <conditionalFormatting sqref="W77:Y77">
    <cfRule type="cellIs" dxfId="38" priority="28" operator="lessThan">
      <formula>0</formula>
    </cfRule>
  </conditionalFormatting>
  <conditionalFormatting sqref="W78:Y78">
    <cfRule type="cellIs" dxfId="37" priority="27" operator="lessThan">
      <formula>0</formula>
    </cfRule>
  </conditionalFormatting>
  <conditionalFormatting sqref="W79:Y79">
    <cfRule type="cellIs" dxfId="36" priority="26" operator="lessThan">
      <formula>0</formula>
    </cfRule>
  </conditionalFormatting>
  <conditionalFormatting sqref="W80:Y80">
    <cfRule type="cellIs" dxfId="35" priority="25" operator="lessThan">
      <formula>0</formula>
    </cfRule>
  </conditionalFormatting>
  <conditionalFormatting sqref="W81:Y81">
    <cfRule type="cellIs" dxfId="34" priority="24" operator="lessThan">
      <formula>0</formula>
    </cfRule>
  </conditionalFormatting>
  <conditionalFormatting sqref="W82:Y82">
    <cfRule type="cellIs" dxfId="33" priority="23" operator="lessThan">
      <formula>0</formula>
    </cfRule>
  </conditionalFormatting>
  <conditionalFormatting sqref="W83:Y83">
    <cfRule type="cellIs" dxfId="32" priority="22" operator="lessThan">
      <formula>0</formula>
    </cfRule>
  </conditionalFormatting>
  <conditionalFormatting sqref="W84:Y84">
    <cfRule type="cellIs" dxfId="31" priority="21" operator="lessThan">
      <formula>0</formula>
    </cfRule>
  </conditionalFormatting>
  <conditionalFormatting sqref="W85:Y85">
    <cfRule type="cellIs" dxfId="30" priority="20" operator="lessThan">
      <formula>0</formula>
    </cfRule>
  </conditionalFormatting>
  <conditionalFormatting sqref="W86:Y86">
    <cfRule type="cellIs" dxfId="29" priority="19" operator="lessThan">
      <formula>0</formula>
    </cfRule>
  </conditionalFormatting>
  <conditionalFormatting sqref="W87:Y87">
    <cfRule type="cellIs" dxfId="28" priority="18" operator="lessThan">
      <formula>0</formula>
    </cfRule>
  </conditionalFormatting>
  <conditionalFormatting sqref="W88:Y88">
    <cfRule type="cellIs" dxfId="27" priority="17" operator="lessThan">
      <formula>0</formula>
    </cfRule>
  </conditionalFormatting>
  <conditionalFormatting sqref="W89:Y89">
    <cfRule type="cellIs" dxfId="26" priority="16" operator="lessThan">
      <formula>0</formula>
    </cfRule>
  </conditionalFormatting>
  <conditionalFormatting sqref="W90:Y90">
    <cfRule type="cellIs" dxfId="25" priority="15" operator="lessThan">
      <formula>0</formula>
    </cfRule>
  </conditionalFormatting>
  <conditionalFormatting sqref="W91:Y91">
    <cfRule type="cellIs" dxfId="24" priority="14" operator="lessThan">
      <formula>0</formula>
    </cfRule>
  </conditionalFormatting>
  <conditionalFormatting sqref="W92:Y92">
    <cfRule type="cellIs" dxfId="23" priority="13" operator="lessThan">
      <formula>0</formula>
    </cfRule>
  </conditionalFormatting>
  <conditionalFormatting sqref="W93:Y93">
    <cfRule type="cellIs" dxfId="22" priority="12" operator="lessThan">
      <formula>0</formula>
    </cfRule>
  </conditionalFormatting>
  <conditionalFormatting sqref="W94:Y94">
    <cfRule type="cellIs" dxfId="21" priority="11" operator="lessThan">
      <formula>0</formula>
    </cfRule>
  </conditionalFormatting>
  <conditionalFormatting sqref="W95:Y95">
    <cfRule type="cellIs" dxfId="20" priority="10" operator="lessThan">
      <formula>0</formula>
    </cfRule>
  </conditionalFormatting>
  <conditionalFormatting sqref="W96:Y96">
    <cfRule type="cellIs" dxfId="19" priority="9" operator="lessThan">
      <formula>0</formula>
    </cfRule>
  </conditionalFormatting>
  <conditionalFormatting sqref="W97:Y97">
    <cfRule type="cellIs" dxfId="18" priority="8" operator="lessThan">
      <formula>0</formula>
    </cfRule>
  </conditionalFormatting>
  <conditionalFormatting sqref="W98:Y98">
    <cfRule type="cellIs" dxfId="17" priority="7" operator="lessThan">
      <formula>0</formula>
    </cfRule>
  </conditionalFormatting>
  <conditionalFormatting sqref="W99:Y99">
    <cfRule type="cellIs" dxfId="16" priority="6" operator="lessThan">
      <formula>0</formula>
    </cfRule>
  </conditionalFormatting>
  <conditionalFormatting sqref="W100:Y100">
    <cfRule type="cellIs" dxfId="15" priority="5" operator="lessThan">
      <formula>0</formula>
    </cfRule>
  </conditionalFormatting>
  <conditionalFormatting sqref="Z8:Z100">
    <cfRule type="cellIs" dxfId="14" priority="1" operator="lessThan">
      <formula>-$K$3</formula>
    </cfRule>
    <cfRule type="cellIs" dxfId="13" priority="3" operator="lessThan">
      <formula>0</formula>
    </cfRule>
  </conditionalFormatting>
  <conditionalFormatting sqref="AA8:AA100">
    <cfRule type="cellIs" dxfId="12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C8B9-4E34-418E-B0DE-D0EB3CFCEB20}">
  <dimension ref="A1:N55"/>
  <sheetViews>
    <sheetView tabSelected="1" topLeftCell="A12" zoomScale="85" zoomScaleNormal="85" workbookViewId="0">
      <selection activeCell="D35" sqref="D35"/>
    </sheetView>
  </sheetViews>
  <sheetFormatPr defaultRowHeight="15" x14ac:dyDescent="0.25"/>
  <cols>
    <col min="1" max="1" width="12.42578125" bestFit="1" customWidth="1"/>
    <col min="2" max="2" width="25.28515625" bestFit="1" customWidth="1"/>
    <col min="3" max="3" width="22.140625" bestFit="1" customWidth="1"/>
    <col min="4" max="4" width="22" bestFit="1" customWidth="1"/>
    <col min="5" max="5" width="25.28515625" bestFit="1" customWidth="1"/>
    <col min="6" max="6" width="24.140625" bestFit="1" customWidth="1"/>
    <col min="7" max="7" width="48" bestFit="1" customWidth="1"/>
    <col min="8" max="8" width="12" bestFit="1" customWidth="1"/>
    <col min="9" max="10" width="16.85546875" bestFit="1" customWidth="1"/>
    <col min="12" max="12" width="11.7109375" bestFit="1" customWidth="1"/>
    <col min="13" max="13" width="18.42578125" bestFit="1" customWidth="1"/>
    <col min="14" max="14" width="30.5703125" bestFit="1" customWidth="1"/>
    <col min="15" max="15" width="48" bestFit="1" customWidth="1"/>
  </cols>
  <sheetData>
    <row r="1" spans="1:14" hidden="1" x14ac:dyDescent="0.25"/>
    <row r="2" spans="1:14" hidden="1" x14ac:dyDescent="0.25"/>
    <row r="3" spans="1:14" hidden="1" x14ac:dyDescent="0.25"/>
    <row r="4" spans="1:14" hidden="1" x14ac:dyDescent="0.25"/>
    <row r="5" spans="1:14" hidden="1" x14ac:dyDescent="0.25">
      <c r="B5" t="s">
        <v>12</v>
      </c>
      <c r="D5" t="s">
        <v>27</v>
      </c>
      <c r="E5" t="s">
        <v>28</v>
      </c>
      <c r="G5" t="s">
        <v>65</v>
      </c>
      <c r="I5" t="s">
        <v>29</v>
      </c>
      <c r="J5" t="s">
        <v>30</v>
      </c>
      <c r="K5" t="s">
        <v>57</v>
      </c>
    </row>
    <row r="6" spans="1:14" hidden="1" x14ac:dyDescent="0.25">
      <c r="A6">
        <f>(B6-$B$8)/$B$8</f>
        <v>0.49999999999999989</v>
      </c>
      <c r="B6">
        <f>B8*1.5</f>
        <v>0.89999999999999991</v>
      </c>
      <c r="C6" s="45">
        <f>(D6-D$8)/D$8</f>
        <v>-0.18350341907227397</v>
      </c>
      <c r="D6">
        <f>$D$8*SQRT($B$8/B6)</f>
        <v>1360.8276348795434</v>
      </c>
      <c r="E6">
        <f>$E$8*SQRT(B6/$B$8)</f>
        <v>1224.744871391589</v>
      </c>
      <c r="F6">
        <f>E6*D6</f>
        <v>1666666.6666666665</v>
      </c>
      <c r="G6">
        <f>E6/D6</f>
        <v>0.89999999999999991</v>
      </c>
      <c r="I6">
        <f>D6+E6/B6</f>
        <v>2721.6552697590869</v>
      </c>
      <c r="J6">
        <f>E6+D6*B6</f>
        <v>2449.4897427831779</v>
      </c>
      <c r="K6">
        <f>$J$8/B6</f>
        <v>2222.2222222222226</v>
      </c>
      <c r="L6" s="1">
        <f>(K6-$K$8)/$K$8</f>
        <v>-0.33333333333333326</v>
      </c>
    </row>
    <row r="7" spans="1:14" hidden="1" x14ac:dyDescent="0.25">
      <c r="A7">
        <f>(B7-$B$8)/$B$8</f>
        <v>0.25000000000000006</v>
      </c>
      <c r="B7">
        <f>B8*1.25</f>
        <v>0.75</v>
      </c>
      <c r="C7" s="45">
        <f>(D7-D$8)/D$8</f>
        <v>-0.10557280900008413</v>
      </c>
      <c r="D7">
        <f>$D$8*SQRT($B$8/B7)</f>
        <v>1490.7119849998599</v>
      </c>
      <c r="E7">
        <f>$E$8*SQRT(B7/$B$8)</f>
        <v>1118.0339887498949</v>
      </c>
      <c r="F7">
        <f>E7*D7</f>
        <v>1666666.6666666667</v>
      </c>
      <c r="G7">
        <f>E7/D7</f>
        <v>0.75</v>
      </c>
      <c r="I7">
        <f>D7+E7/B7</f>
        <v>2981.4239699997197</v>
      </c>
      <c r="J7">
        <f>E7+D7*B7</f>
        <v>2236.0679774997898</v>
      </c>
      <c r="K7">
        <f>$J$8/B7</f>
        <v>2666.6666666666665</v>
      </c>
      <c r="L7" s="1">
        <f>(K7-$K$8)/$K$8</f>
        <v>-0.20000000000000009</v>
      </c>
    </row>
    <row r="8" spans="1:14" hidden="1" x14ac:dyDescent="0.25">
      <c r="A8">
        <f>(B8-$B$8)/$B$8</f>
        <v>0</v>
      </c>
      <c r="B8">
        <v>0.6</v>
      </c>
      <c r="C8" s="45">
        <f>(D8-D$8)/D$8</f>
        <v>0</v>
      </c>
      <c r="D8">
        <f>E8/B8</f>
        <v>1666.6666666666667</v>
      </c>
      <c r="E8">
        <v>1000</v>
      </c>
      <c r="F8">
        <f>E8*D8</f>
        <v>1666666.6666666667</v>
      </c>
      <c r="G8">
        <f>E8/D8</f>
        <v>0.6</v>
      </c>
      <c r="I8">
        <f>D8+E8/B8</f>
        <v>3333.3333333333335</v>
      </c>
      <c r="J8">
        <f>E8+D8*B8</f>
        <v>2000</v>
      </c>
      <c r="K8">
        <f>$J$8/B8</f>
        <v>3333.3333333333335</v>
      </c>
      <c r="L8" s="1">
        <f>(K8-$K$8)/$K$8</f>
        <v>0</v>
      </c>
    </row>
    <row r="9" spans="1:14" hidden="1" x14ac:dyDescent="0.25">
      <c r="A9">
        <f>(B9-$B$8)/$B$8</f>
        <v>-0.25000000000000006</v>
      </c>
      <c r="B9">
        <f>B8*0.75</f>
        <v>0.44999999999999996</v>
      </c>
      <c r="C9" s="45">
        <f>(D9-D$8)/D$8</f>
        <v>0.15470053837925174</v>
      </c>
      <c r="D9">
        <f>$D$8*SQRT($B$8/B9)</f>
        <v>1924.500897298753</v>
      </c>
      <c r="E9">
        <f>$E$8*SQRT(B9/$B$8)</f>
        <v>866.02540378443859</v>
      </c>
      <c r="F9">
        <f>E9*D9</f>
        <v>1666666.666666667</v>
      </c>
      <c r="G9">
        <f>E9/D9</f>
        <v>0.44999999999999984</v>
      </c>
      <c r="I9">
        <f>D9+E9/B9</f>
        <v>3849.0017945975055</v>
      </c>
      <c r="J9">
        <f>E9+D9*B9</f>
        <v>1732.0508075688772</v>
      </c>
      <c r="K9">
        <f>$J$8/B9</f>
        <v>4444.4444444444453</v>
      </c>
      <c r="L9" s="1">
        <f>(K9-$K$8)/$K$8</f>
        <v>0.33333333333333354</v>
      </c>
    </row>
    <row r="10" spans="1:14" hidden="1" x14ac:dyDescent="0.25">
      <c r="A10">
        <f>(B10-$B$8)/$B$8</f>
        <v>-0.5</v>
      </c>
      <c r="B10">
        <f>B8*0.5</f>
        <v>0.3</v>
      </c>
      <c r="C10" s="45">
        <f>(D10-D$8)/D$8</f>
        <v>0.41421356237309503</v>
      </c>
      <c r="D10">
        <f>$D$8*SQRT($B$8/B10)</f>
        <v>2357.0226039551585</v>
      </c>
      <c r="E10">
        <f>$E$8*SQRT(B10/$B$8)</f>
        <v>707.10678118654755</v>
      </c>
      <c r="F10">
        <f>E10*D10</f>
        <v>1666666.6666666667</v>
      </c>
      <c r="G10">
        <f>E10/D10</f>
        <v>0.3</v>
      </c>
      <c r="I10">
        <f>D10+E10/B10</f>
        <v>4714.045207910317</v>
      </c>
      <c r="J10">
        <f>E10+D10*B10</f>
        <v>1414.2135623730951</v>
      </c>
      <c r="K10">
        <f>$J$8/B10</f>
        <v>6666.666666666667</v>
      </c>
      <c r="L10" s="1">
        <f>(K10-$K$8)/$K$8</f>
        <v>1</v>
      </c>
    </row>
    <row r="11" spans="1:14" hidden="1" x14ac:dyDescent="0.25">
      <c r="B11" t="s">
        <v>31</v>
      </c>
    </row>
    <row r="15" spans="1:14" x14ac:dyDescent="0.25">
      <c r="C15" s="64" t="s">
        <v>1</v>
      </c>
      <c r="D15" s="65"/>
      <c r="E15" s="65"/>
      <c r="F15" s="66"/>
      <c r="G15" s="52" t="s">
        <v>35</v>
      </c>
      <c r="I15" s="63" t="s">
        <v>33</v>
      </c>
      <c r="J15" s="63"/>
      <c r="L15" s="63" t="s">
        <v>34</v>
      </c>
      <c r="M15" s="63"/>
    </row>
    <row r="16" spans="1:14" x14ac:dyDescent="0.25">
      <c r="B16" s="42"/>
      <c r="C16" s="48" t="s">
        <v>36</v>
      </c>
      <c r="D16" s="48" t="s">
        <v>37</v>
      </c>
      <c r="E16" s="42" t="s">
        <v>66</v>
      </c>
      <c r="F16" s="42" t="s">
        <v>67</v>
      </c>
      <c r="G16" s="42"/>
      <c r="I16" s="42" t="s">
        <v>36</v>
      </c>
      <c r="J16" s="42" t="s">
        <v>38</v>
      </c>
      <c r="L16" s="42" t="s">
        <v>39</v>
      </c>
      <c r="M16" s="42" t="s">
        <v>38</v>
      </c>
      <c r="N16" s="42" t="s">
        <v>52</v>
      </c>
    </row>
    <row r="17" spans="2:14" hidden="1" x14ac:dyDescent="0.25">
      <c r="C17" s="54" t="s">
        <v>1</v>
      </c>
      <c r="D17" s="54" t="s">
        <v>1</v>
      </c>
      <c r="E17" s="54" t="s">
        <v>1</v>
      </c>
      <c r="F17" s="54" t="s">
        <v>1</v>
      </c>
      <c r="G17" s="52"/>
      <c r="I17" s="52" t="s">
        <v>55</v>
      </c>
      <c r="J17" s="52" t="s">
        <v>55</v>
      </c>
      <c r="L17" s="52" t="s">
        <v>56</v>
      </c>
      <c r="M17" s="52" t="s">
        <v>56</v>
      </c>
    </row>
    <row r="18" spans="2:14" x14ac:dyDescent="0.25">
      <c r="B18" s="47">
        <f>A6</f>
        <v>0.49999999999999989</v>
      </c>
      <c r="C18" s="47">
        <f t="shared" ref="C18:D22" si="0">(D6-D$8)/D$8</f>
        <v>-0.18350341907227397</v>
      </c>
      <c r="D18" s="47">
        <f t="shared" si="0"/>
        <v>0.22474487139158897</v>
      </c>
      <c r="E18" s="46">
        <f>(J6-J$8)/J$8</f>
        <v>0.22474487139158897</v>
      </c>
      <c r="F18" s="46">
        <f>(I6-I$8)/I$8</f>
        <v>-0.18350341907227397</v>
      </c>
      <c r="G18" s="62" t="s">
        <v>64</v>
      </c>
      <c r="I18" s="46">
        <v>0</v>
      </c>
      <c r="J18" s="46">
        <f>B18</f>
        <v>0.49999999999999989</v>
      </c>
      <c r="L18" s="46">
        <f>L6</f>
        <v>-0.33333333333333326</v>
      </c>
      <c r="M18" s="46">
        <v>0</v>
      </c>
      <c r="N18" s="42" t="s">
        <v>53</v>
      </c>
    </row>
    <row r="19" spans="2:14" x14ac:dyDescent="0.25">
      <c r="B19" s="47">
        <f>A7</f>
        <v>0.25000000000000006</v>
      </c>
      <c r="C19" s="47">
        <f t="shared" si="0"/>
        <v>-0.10557280900008413</v>
      </c>
      <c r="D19" s="47">
        <f t="shared" si="0"/>
        <v>0.11803398874989489</v>
      </c>
      <c r="E19" s="46">
        <f>(J7-J$8)/J$8</f>
        <v>0.11803398874989489</v>
      </c>
      <c r="F19" s="46">
        <f>(I7-I$8)/I$8</f>
        <v>-0.10557280900008413</v>
      </c>
      <c r="G19" s="62"/>
      <c r="I19" s="46">
        <v>0</v>
      </c>
      <c r="J19" s="46">
        <f>B19</f>
        <v>0.25000000000000006</v>
      </c>
      <c r="L19" s="46">
        <f t="shared" ref="L19:L22" si="1">L7</f>
        <v>-0.20000000000000009</v>
      </c>
      <c r="M19" s="46">
        <v>0</v>
      </c>
      <c r="N19" s="42" t="s">
        <v>53</v>
      </c>
    </row>
    <row r="20" spans="2:14" x14ac:dyDescent="0.25">
      <c r="B20" s="47">
        <f>A8</f>
        <v>0</v>
      </c>
      <c r="C20" s="47">
        <f t="shared" si="0"/>
        <v>0</v>
      </c>
      <c r="D20" s="47">
        <f t="shared" si="0"/>
        <v>0</v>
      </c>
      <c r="E20" s="46">
        <f>(J8-J$8)/J$8</f>
        <v>0</v>
      </c>
      <c r="F20" s="46">
        <f>(I8-I$8)/I$8</f>
        <v>0</v>
      </c>
      <c r="G20" s="49"/>
      <c r="I20" s="46">
        <v>0</v>
      </c>
      <c r="J20" s="46">
        <f>B20</f>
        <v>0</v>
      </c>
      <c r="L20" s="46">
        <f t="shared" si="1"/>
        <v>0</v>
      </c>
      <c r="M20" s="46">
        <v>0</v>
      </c>
      <c r="N20" s="42" t="s">
        <v>54</v>
      </c>
    </row>
    <row r="21" spans="2:14" x14ac:dyDescent="0.25">
      <c r="B21" s="47">
        <f>A9</f>
        <v>-0.25000000000000006</v>
      </c>
      <c r="C21" s="47">
        <f t="shared" si="0"/>
        <v>0.15470053837925174</v>
      </c>
      <c r="D21" s="47">
        <f t="shared" si="0"/>
        <v>-0.1339745962155614</v>
      </c>
      <c r="E21" s="46">
        <f>(J9-J$8)/J$8</f>
        <v>-0.1339745962155614</v>
      </c>
      <c r="F21" s="46">
        <f>(I9-I$8)/I$8</f>
        <v>0.1547005383792516</v>
      </c>
      <c r="G21" s="62" t="s">
        <v>51</v>
      </c>
      <c r="I21" s="46">
        <v>0</v>
      </c>
      <c r="J21" s="46">
        <f>B21</f>
        <v>-0.25000000000000006</v>
      </c>
      <c r="L21" s="46">
        <f t="shared" si="1"/>
        <v>0.33333333333333354</v>
      </c>
      <c r="M21" s="46">
        <v>0</v>
      </c>
      <c r="N21" s="42" t="s">
        <v>54</v>
      </c>
    </row>
    <row r="22" spans="2:14" x14ac:dyDescent="0.25">
      <c r="B22" s="47">
        <f>A10</f>
        <v>-0.5</v>
      </c>
      <c r="C22" s="47">
        <f t="shared" si="0"/>
        <v>0.41421356237309503</v>
      </c>
      <c r="D22" s="47">
        <f t="shared" si="0"/>
        <v>-0.29289321881345243</v>
      </c>
      <c r="E22" s="46">
        <f>(J10-J$8)/J$8</f>
        <v>-0.29289321881345243</v>
      </c>
      <c r="F22" s="46">
        <f>(I10-I$8)/I$8</f>
        <v>0.41421356237309503</v>
      </c>
      <c r="G22" s="62"/>
      <c r="I22" s="46">
        <v>0</v>
      </c>
      <c r="J22" s="46">
        <f>B22</f>
        <v>-0.5</v>
      </c>
      <c r="L22" s="46">
        <f t="shared" si="1"/>
        <v>1</v>
      </c>
      <c r="M22" s="46">
        <v>0</v>
      </c>
      <c r="N22" s="42" t="s">
        <v>54</v>
      </c>
    </row>
    <row r="24" spans="2:14" x14ac:dyDescent="0.25">
      <c r="C24" s="67" t="s">
        <v>44</v>
      </c>
      <c r="D24" s="67"/>
    </row>
    <row r="25" spans="2:14" x14ac:dyDescent="0.25">
      <c r="C25" s="42" t="s">
        <v>40</v>
      </c>
      <c r="D25" s="42" t="s">
        <v>43</v>
      </c>
      <c r="F25" s="55" t="s">
        <v>60</v>
      </c>
      <c r="G25" s="55" t="s">
        <v>69</v>
      </c>
      <c r="H25" t="s">
        <v>35</v>
      </c>
    </row>
    <row r="26" spans="2:14" x14ac:dyDescent="0.25">
      <c r="B26" s="50" t="s">
        <v>1</v>
      </c>
      <c r="C26" s="42" t="s">
        <v>45</v>
      </c>
      <c r="D26" s="42" t="s">
        <v>32</v>
      </c>
      <c r="F26" s="42" t="s">
        <v>59</v>
      </c>
      <c r="G26" s="56" t="s">
        <v>68</v>
      </c>
    </row>
    <row r="27" spans="2:14" x14ac:dyDescent="0.25">
      <c r="B27" s="42" t="s">
        <v>41</v>
      </c>
      <c r="C27" s="42" t="s">
        <v>45</v>
      </c>
      <c r="D27" s="42" t="s">
        <v>46</v>
      </c>
      <c r="F27" s="42" t="s">
        <v>61</v>
      </c>
      <c r="G27" s="42"/>
    </row>
    <row r="28" spans="2:14" x14ac:dyDescent="0.25">
      <c r="B28" s="42" t="s">
        <v>42</v>
      </c>
      <c r="C28" s="42" t="s">
        <v>46</v>
      </c>
      <c r="D28" s="42" t="s">
        <v>32</v>
      </c>
      <c r="F28" s="42" t="s">
        <v>46</v>
      </c>
      <c r="G28" s="42"/>
    </row>
    <row r="29" spans="2:14" x14ac:dyDescent="0.25">
      <c r="B29" s="51" t="s">
        <v>48</v>
      </c>
    </row>
    <row r="30" spans="2:14" x14ac:dyDescent="0.25">
      <c r="B30" s="51" t="s">
        <v>58</v>
      </c>
    </row>
    <row r="32" spans="2:14" x14ac:dyDescent="0.25">
      <c r="C32" s="61" t="s">
        <v>47</v>
      </c>
      <c r="D32" s="61"/>
    </row>
    <row r="33" spans="2:7" x14ac:dyDescent="0.25">
      <c r="C33" s="42" t="s">
        <v>40</v>
      </c>
      <c r="D33" s="42" t="s">
        <v>43</v>
      </c>
      <c r="F33" s="55" t="s">
        <v>60</v>
      </c>
      <c r="G33" s="55" t="s">
        <v>69</v>
      </c>
    </row>
    <row r="34" spans="2:7" x14ac:dyDescent="0.25">
      <c r="B34" s="50" t="s">
        <v>1</v>
      </c>
      <c r="C34" s="42" t="s">
        <v>32</v>
      </c>
      <c r="D34" s="42" t="s">
        <v>45</v>
      </c>
      <c r="F34" s="42" t="s">
        <v>62</v>
      </c>
      <c r="G34" s="56" t="s">
        <v>68</v>
      </c>
    </row>
    <row r="35" spans="2:7" x14ac:dyDescent="0.25">
      <c r="B35" s="42" t="s">
        <v>41</v>
      </c>
      <c r="C35" s="42" t="s">
        <v>32</v>
      </c>
      <c r="D35" s="42" t="s">
        <v>46</v>
      </c>
      <c r="F35" s="42" t="s">
        <v>63</v>
      </c>
      <c r="G35" s="42"/>
    </row>
    <row r="36" spans="2:7" x14ac:dyDescent="0.25">
      <c r="B36" s="42" t="s">
        <v>42</v>
      </c>
      <c r="C36" s="42" t="s">
        <v>46</v>
      </c>
      <c r="D36" s="42" t="s">
        <v>45</v>
      </c>
      <c r="F36" s="42" t="s">
        <v>46</v>
      </c>
      <c r="G36" s="42"/>
    </row>
    <row r="37" spans="2:7" x14ac:dyDescent="0.25">
      <c r="B37" s="51" t="s">
        <v>49</v>
      </c>
    </row>
    <row r="38" spans="2:7" x14ac:dyDescent="0.25">
      <c r="B38" s="53" t="s">
        <v>50</v>
      </c>
    </row>
    <row r="55" spans="2:2" x14ac:dyDescent="0.25">
      <c r="B55" t="s">
        <v>70</v>
      </c>
    </row>
  </sheetData>
  <mergeCells count="7">
    <mergeCell ref="C32:D32"/>
    <mergeCell ref="G21:G22"/>
    <mergeCell ref="G18:G19"/>
    <mergeCell ref="I15:J15"/>
    <mergeCell ref="L15:M15"/>
    <mergeCell ref="C15:F15"/>
    <mergeCell ref="C24:D24"/>
  </mergeCells>
  <conditionalFormatting sqref="B18:G19 B21:G22">
    <cfRule type="cellIs" dxfId="11" priority="10" operator="lessThan">
      <formula>0</formula>
    </cfRule>
  </conditionalFormatting>
  <conditionalFormatting sqref="I18:J19 I21:J22">
    <cfRule type="cellIs" dxfId="10" priority="5" operator="lessThan">
      <formula>0</formula>
    </cfRule>
  </conditionalFormatting>
  <conditionalFormatting sqref="L18:M18 M21:M22 M19 L19:L22">
    <cfRule type="cellIs" dxfId="9" priority="4" operator="lessThan">
      <formula>0</formula>
    </cfRule>
  </conditionalFormatting>
  <conditionalFormatting sqref="B20:G20">
    <cfRule type="cellIs" dxfId="8" priority="3" operator="lessThan">
      <formula>0</formula>
    </cfRule>
  </conditionalFormatting>
  <conditionalFormatting sqref="I20:J20">
    <cfRule type="cellIs" dxfId="7" priority="2" operator="lessThan">
      <formula>0</formula>
    </cfRule>
  </conditionalFormatting>
  <conditionalFormatting sqref="M20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689E3-1C17-4DFA-99DC-02CA8AA6F8BA}">
  <dimension ref="A1:O40"/>
  <sheetViews>
    <sheetView topLeftCell="A12" zoomScale="85" zoomScaleNormal="85" workbookViewId="0">
      <selection activeCell="I38" sqref="I38"/>
    </sheetView>
  </sheetViews>
  <sheetFormatPr defaultRowHeight="15" x14ac:dyDescent="0.25"/>
  <cols>
    <col min="1" max="1" width="33.28515625" bestFit="1" customWidth="1"/>
    <col min="2" max="2" width="25.28515625" bestFit="1" customWidth="1"/>
    <col min="3" max="3" width="23.5703125" bestFit="1" customWidth="1"/>
    <col min="4" max="4" width="23.140625" bestFit="1" customWidth="1"/>
    <col min="5" max="5" width="25.28515625" bestFit="1" customWidth="1"/>
    <col min="6" max="6" width="24.140625" bestFit="1" customWidth="1"/>
    <col min="7" max="7" width="50.7109375" bestFit="1" customWidth="1"/>
    <col min="8" max="8" width="12" bestFit="1" customWidth="1"/>
    <col min="9" max="10" width="16.85546875" bestFit="1" customWidth="1"/>
    <col min="11" max="11" width="12.28515625" bestFit="1" customWidth="1"/>
    <col min="12" max="12" width="23.5703125" bestFit="1" customWidth="1"/>
    <col min="13" max="13" width="18.42578125" bestFit="1" customWidth="1"/>
    <col min="14" max="14" width="30.5703125" bestFit="1" customWidth="1"/>
    <col min="15" max="15" width="48" bestFit="1" customWidth="1"/>
  </cols>
  <sheetData>
    <row r="1" spans="1:15" hidden="1" x14ac:dyDescent="0.25"/>
    <row r="2" spans="1:15" hidden="1" x14ac:dyDescent="0.25"/>
    <row r="3" spans="1:15" hidden="1" x14ac:dyDescent="0.25"/>
    <row r="4" spans="1:15" hidden="1" x14ac:dyDescent="0.25"/>
    <row r="5" spans="1:15" hidden="1" x14ac:dyDescent="0.25">
      <c r="B5" t="s">
        <v>74</v>
      </c>
      <c r="D5" t="s">
        <v>27</v>
      </c>
      <c r="E5" t="s">
        <v>71</v>
      </c>
      <c r="G5" t="s">
        <v>77</v>
      </c>
      <c r="I5" t="s">
        <v>29</v>
      </c>
      <c r="J5" t="s">
        <v>78</v>
      </c>
      <c r="L5" t="s">
        <v>81</v>
      </c>
      <c r="N5" t="s">
        <v>84</v>
      </c>
    </row>
    <row r="6" spans="1:15" hidden="1" x14ac:dyDescent="0.25">
      <c r="A6">
        <f>(B6-$B$8)/$B$8</f>
        <v>0.5</v>
      </c>
      <c r="B6">
        <f>B8*1.5</f>
        <v>3</v>
      </c>
      <c r="C6" s="45">
        <f>(D6-D$8)/D$8</f>
        <v>0.22474487139158897</v>
      </c>
      <c r="D6">
        <f>$D$8*SQRT(1/($B$8/B6))</f>
        <v>1224.744871391589</v>
      </c>
      <c r="E6">
        <f t="shared" ref="E6:E7" si="0">D6/B6</f>
        <v>408.24829046386299</v>
      </c>
      <c r="F6">
        <f>E6*D6</f>
        <v>499999.99999999994</v>
      </c>
      <c r="G6">
        <f>D6/E6</f>
        <v>3</v>
      </c>
      <c r="I6">
        <f>D6+E6*B6</f>
        <v>2449.4897427831779</v>
      </c>
      <c r="J6">
        <f>E6+D6/B6</f>
        <v>816.49658092772597</v>
      </c>
      <c r="K6">
        <f>(J6-$J$8)/$J$8</f>
        <v>-0.18350341907227402</v>
      </c>
      <c r="L6">
        <f>$I$8/B6</f>
        <v>666.66666666666663</v>
      </c>
      <c r="M6" s="1">
        <f>(L6-$L$8)/$L$8</f>
        <v>-0.33333333333333337</v>
      </c>
      <c r="N6">
        <f>$J$8*B6</f>
        <v>3000</v>
      </c>
      <c r="O6">
        <f>(N6-$N$8)/$N$8</f>
        <v>0.5</v>
      </c>
    </row>
    <row r="7" spans="1:15" hidden="1" x14ac:dyDescent="0.25">
      <c r="A7">
        <f>(B7-$B$8)/$B$8</f>
        <v>0.25</v>
      </c>
      <c r="B7">
        <f>B8*1.25</f>
        <v>2.5</v>
      </c>
      <c r="C7" s="45">
        <f>(D7-D$8)/D$8</f>
        <v>0.11803398874989489</v>
      </c>
      <c r="D7">
        <f>$D$8*SQRT(1/($B$8/B7))</f>
        <v>1118.0339887498949</v>
      </c>
      <c r="E7">
        <f t="shared" si="0"/>
        <v>447.21359549995793</v>
      </c>
      <c r="F7">
        <f>E7*D7</f>
        <v>500000</v>
      </c>
      <c r="G7">
        <f t="shared" ref="G7:G10" si="1">D7/E7</f>
        <v>2.5</v>
      </c>
      <c r="I7">
        <f t="shared" ref="I7:I10" si="2">D7+E7*B7</f>
        <v>2236.0679774997898</v>
      </c>
      <c r="J7">
        <f t="shared" ref="J7:J10" si="3">E7+D7/B7</f>
        <v>894.42719099991587</v>
      </c>
      <c r="K7">
        <f>(J7-$J$8)/$J$8</f>
        <v>-0.10557280900008413</v>
      </c>
      <c r="L7">
        <f t="shared" ref="L7:L10" si="4">$I$8/B7</f>
        <v>800</v>
      </c>
      <c r="M7" s="1">
        <f>(L7-$L$8)/$L$8</f>
        <v>-0.2</v>
      </c>
      <c r="N7">
        <f>$J$8*B7</f>
        <v>2500</v>
      </c>
      <c r="O7">
        <f>(N7-$N$8)/$N$8</f>
        <v>0.25</v>
      </c>
    </row>
    <row r="8" spans="1:15" hidden="1" x14ac:dyDescent="0.25">
      <c r="A8">
        <f>(B8-$B$8)/$B$8</f>
        <v>0</v>
      </c>
      <c r="B8">
        <v>2</v>
      </c>
      <c r="C8" s="45">
        <f>(D8-D$8)/D$8</f>
        <v>0</v>
      </c>
      <c r="D8">
        <v>1000</v>
      </c>
      <c r="E8">
        <f>D8/B8</f>
        <v>500</v>
      </c>
      <c r="F8">
        <f>E8*D8</f>
        <v>500000</v>
      </c>
      <c r="G8">
        <f t="shared" si="1"/>
        <v>2</v>
      </c>
      <c r="I8">
        <f t="shared" si="2"/>
        <v>2000</v>
      </c>
      <c r="J8">
        <f t="shared" si="3"/>
        <v>1000</v>
      </c>
      <c r="K8">
        <f>(J8-$J$8)/$J$8</f>
        <v>0</v>
      </c>
      <c r="L8">
        <f t="shared" si="4"/>
        <v>1000</v>
      </c>
      <c r="M8" s="1">
        <f>(L8-$L$8)/$L$8</f>
        <v>0</v>
      </c>
      <c r="N8">
        <f>$J$8*B8</f>
        <v>2000</v>
      </c>
      <c r="O8">
        <f>(N8-$N$8)/$N$8</f>
        <v>0</v>
      </c>
    </row>
    <row r="9" spans="1:15" hidden="1" x14ac:dyDescent="0.25">
      <c r="A9">
        <f>(B9-$B$8)/$B$8</f>
        <v>-0.25</v>
      </c>
      <c r="B9">
        <f>B8*0.75</f>
        <v>1.5</v>
      </c>
      <c r="C9" s="45">
        <f>(D9-D$8)/D$8</f>
        <v>-0.1339745962155614</v>
      </c>
      <c r="D9">
        <f>$D$8*SQRT(1/($B$8/B9))</f>
        <v>866.02540378443859</v>
      </c>
      <c r="E9">
        <f t="shared" ref="E9:E10" si="5">D9/B9</f>
        <v>577.35026918962569</v>
      </c>
      <c r="F9">
        <f>E9*D9</f>
        <v>499999.99999999988</v>
      </c>
      <c r="G9">
        <f t="shared" si="1"/>
        <v>1.5</v>
      </c>
      <c r="I9">
        <f t="shared" si="2"/>
        <v>1732.0508075688772</v>
      </c>
      <c r="J9">
        <f t="shared" si="3"/>
        <v>1154.7005383792514</v>
      </c>
      <c r="K9">
        <f>(J9-$J$8)/$J$8</f>
        <v>0.15470053837925138</v>
      </c>
      <c r="L9">
        <f t="shared" si="4"/>
        <v>1333.3333333333333</v>
      </c>
      <c r="M9" s="1">
        <f>(L9-$L$8)/$L$8</f>
        <v>0.33333333333333326</v>
      </c>
      <c r="N9">
        <f>$J$8*B9</f>
        <v>1500</v>
      </c>
      <c r="O9">
        <f>(N9-$N$8)/$N$8</f>
        <v>-0.25</v>
      </c>
    </row>
    <row r="10" spans="1:15" hidden="1" x14ac:dyDescent="0.25">
      <c r="A10">
        <f>(B10-$B$8)/$B$8</f>
        <v>-0.5</v>
      </c>
      <c r="B10">
        <f>B8*0.5</f>
        <v>1</v>
      </c>
      <c r="C10" s="45">
        <f>(D10-D$8)/D$8</f>
        <v>-0.29289321881345243</v>
      </c>
      <c r="D10">
        <f>$D$8*SQRT(1/($B$8/B10))</f>
        <v>707.10678118654755</v>
      </c>
      <c r="E10">
        <f t="shared" si="5"/>
        <v>707.10678118654755</v>
      </c>
      <c r="F10">
        <f>E10*D10</f>
        <v>500000.00000000006</v>
      </c>
      <c r="G10">
        <f t="shared" si="1"/>
        <v>1</v>
      </c>
      <c r="I10">
        <f t="shared" si="2"/>
        <v>1414.2135623730951</v>
      </c>
      <c r="J10">
        <f t="shared" si="3"/>
        <v>1414.2135623730951</v>
      </c>
      <c r="K10">
        <f>(J10-$J$8)/$J$8</f>
        <v>0.41421356237309509</v>
      </c>
      <c r="L10">
        <f t="shared" si="4"/>
        <v>2000</v>
      </c>
      <c r="M10" s="1">
        <f>(L10-$L$8)/$L$8</f>
        <v>1</v>
      </c>
      <c r="N10">
        <f>$J$8*B10</f>
        <v>1000</v>
      </c>
      <c r="O10">
        <f>(N10-$N$8)/$N$8</f>
        <v>-0.5</v>
      </c>
    </row>
    <row r="11" spans="1:15" hidden="1" x14ac:dyDescent="0.25">
      <c r="B11" t="s">
        <v>31</v>
      </c>
    </row>
    <row r="12" spans="1:15" x14ac:dyDescent="0.25">
      <c r="A12" s="57" t="s">
        <v>93</v>
      </c>
    </row>
    <row r="15" spans="1:15" x14ac:dyDescent="0.25">
      <c r="C15" s="64" t="s">
        <v>1</v>
      </c>
      <c r="D15" s="65"/>
      <c r="E15" s="65"/>
      <c r="F15" s="66"/>
      <c r="G15" s="52" t="s">
        <v>35</v>
      </c>
      <c r="I15" s="63" t="s">
        <v>33</v>
      </c>
      <c r="J15" s="63"/>
      <c r="L15" s="63" t="s">
        <v>82</v>
      </c>
      <c r="M15" s="63"/>
    </row>
    <row r="16" spans="1:15" x14ac:dyDescent="0.25">
      <c r="B16" s="42"/>
      <c r="C16" s="48" t="s">
        <v>36</v>
      </c>
      <c r="D16" s="48" t="s">
        <v>72</v>
      </c>
      <c r="E16" s="42" t="s">
        <v>73</v>
      </c>
      <c r="F16" s="42" t="s">
        <v>67</v>
      </c>
      <c r="G16" s="42"/>
      <c r="I16" s="42" t="s">
        <v>79</v>
      </c>
      <c r="J16" s="42" t="s">
        <v>80</v>
      </c>
      <c r="L16" s="42" t="s">
        <v>39</v>
      </c>
      <c r="M16" s="42" t="s">
        <v>38</v>
      </c>
      <c r="N16" s="42" t="s">
        <v>52</v>
      </c>
    </row>
    <row r="17" spans="2:14" x14ac:dyDescent="0.25">
      <c r="C17" s="54" t="s">
        <v>1</v>
      </c>
      <c r="D17" s="54" t="s">
        <v>1</v>
      </c>
      <c r="E17" s="54" t="s">
        <v>1</v>
      </c>
      <c r="F17" s="54" t="s">
        <v>1</v>
      </c>
      <c r="G17" s="52"/>
      <c r="I17" s="52" t="s">
        <v>55</v>
      </c>
      <c r="J17" s="52" t="s">
        <v>55</v>
      </c>
      <c r="L17" s="52" t="s">
        <v>83</v>
      </c>
      <c r="M17" s="52" t="s">
        <v>83</v>
      </c>
    </row>
    <row r="18" spans="2:14" x14ac:dyDescent="0.25">
      <c r="B18" s="47">
        <f>A6</f>
        <v>0.5</v>
      </c>
      <c r="C18" s="47">
        <f>(D6-D$8)/D$8</f>
        <v>0.22474487139158897</v>
      </c>
      <c r="D18" s="47">
        <f t="shared" ref="C18:D22" si="6">(E6-E$8)/E$8</f>
        <v>-0.18350341907227402</v>
      </c>
      <c r="E18" s="46">
        <f>(J6-J$8)/J$8</f>
        <v>-0.18350341907227402</v>
      </c>
      <c r="F18" s="46">
        <f>(I6-I$8)/I$8</f>
        <v>0.22474487139158897</v>
      </c>
      <c r="G18" s="62" t="s">
        <v>76</v>
      </c>
      <c r="I18" s="46">
        <v>0</v>
      </c>
      <c r="J18" s="46">
        <f>M6</f>
        <v>-0.33333333333333337</v>
      </c>
      <c r="L18" s="46">
        <f>B18</f>
        <v>0.5</v>
      </c>
      <c r="M18" s="46">
        <v>0</v>
      </c>
      <c r="N18" s="42" t="s">
        <v>53</v>
      </c>
    </row>
    <row r="19" spans="2:14" x14ac:dyDescent="0.25">
      <c r="B19" s="47">
        <f>A7</f>
        <v>0.25</v>
      </c>
      <c r="C19" s="47">
        <f t="shared" si="6"/>
        <v>0.11803398874989489</v>
      </c>
      <c r="D19" s="47">
        <f t="shared" si="6"/>
        <v>-0.10557280900008413</v>
      </c>
      <c r="E19" s="46">
        <f>(J7-J$8)/J$8</f>
        <v>-0.10557280900008413</v>
      </c>
      <c r="F19" s="46">
        <f>(I7-I$8)/I$8</f>
        <v>0.11803398874989489</v>
      </c>
      <c r="G19" s="62"/>
      <c r="I19" s="46">
        <v>0</v>
      </c>
      <c r="J19" s="46">
        <f t="shared" ref="J19:J22" si="7">M7</f>
        <v>-0.2</v>
      </c>
      <c r="L19" s="46">
        <f t="shared" ref="L19:L22" si="8">B19</f>
        <v>0.25</v>
      </c>
      <c r="M19" s="46">
        <v>0</v>
      </c>
      <c r="N19" s="42" t="s">
        <v>53</v>
      </c>
    </row>
    <row r="20" spans="2:14" x14ac:dyDescent="0.25">
      <c r="B20" s="47">
        <f>A8</f>
        <v>0</v>
      </c>
      <c r="C20" s="47">
        <f t="shared" si="6"/>
        <v>0</v>
      </c>
      <c r="D20" s="47">
        <f t="shared" si="6"/>
        <v>0</v>
      </c>
      <c r="E20" s="46">
        <f>(J8-J$8)/J$8</f>
        <v>0</v>
      </c>
      <c r="F20" s="46">
        <f>(I8-I$8)/I$8</f>
        <v>0</v>
      </c>
      <c r="G20" s="49"/>
      <c r="I20" s="46">
        <v>0</v>
      </c>
      <c r="J20" s="46">
        <f t="shared" si="7"/>
        <v>0</v>
      </c>
      <c r="L20" s="46">
        <f t="shared" si="8"/>
        <v>0</v>
      </c>
      <c r="M20" s="46">
        <v>0</v>
      </c>
      <c r="N20" s="42" t="s">
        <v>54</v>
      </c>
    </row>
    <row r="21" spans="2:14" x14ac:dyDescent="0.25">
      <c r="B21" s="47">
        <f>A9</f>
        <v>-0.25</v>
      </c>
      <c r="C21" s="47">
        <f t="shared" si="6"/>
        <v>-0.1339745962155614</v>
      </c>
      <c r="D21" s="47">
        <f t="shared" si="6"/>
        <v>0.15470053837925138</v>
      </c>
      <c r="E21" s="46">
        <f>(J9-J$8)/J$8</f>
        <v>0.15470053837925138</v>
      </c>
      <c r="F21" s="46">
        <f>(I9-I$8)/I$8</f>
        <v>-0.1339745962155614</v>
      </c>
      <c r="G21" s="62" t="s">
        <v>75</v>
      </c>
      <c r="I21" s="46">
        <v>0</v>
      </c>
      <c r="J21" s="46">
        <f t="shared" si="7"/>
        <v>0.33333333333333326</v>
      </c>
      <c r="L21" s="46">
        <f t="shared" si="8"/>
        <v>-0.25</v>
      </c>
      <c r="M21" s="46">
        <v>0</v>
      </c>
      <c r="N21" s="42" t="s">
        <v>54</v>
      </c>
    </row>
    <row r="22" spans="2:14" x14ac:dyDescent="0.25">
      <c r="B22" s="47">
        <f>A10</f>
        <v>-0.5</v>
      </c>
      <c r="C22" s="47">
        <f t="shared" si="6"/>
        <v>-0.29289321881345243</v>
      </c>
      <c r="D22" s="47">
        <f t="shared" si="6"/>
        <v>0.41421356237309509</v>
      </c>
      <c r="E22" s="46">
        <f>(J10-J$8)/J$8</f>
        <v>0.41421356237309509</v>
      </c>
      <c r="F22" s="46">
        <f>(I10-I$8)/I$8</f>
        <v>-0.29289321881345243</v>
      </c>
      <c r="G22" s="62"/>
      <c r="I22" s="46">
        <v>0</v>
      </c>
      <c r="J22" s="46">
        <f t="shared" si="7"/>
        <v>1</v>
      </c>
      <c r="L22" s="46">
        <f t="shared" si="8"/>
        <v>-0.5</v>
      </c>
      <c r="M22" s="46">
        <v>0</v>
      </c>
      <c r="N22" s="42" t="s">
        <v>54</v>
      </c>
    </row>
    <row r="24" spans="2:14" x14ac:dyDescent="0.25">
      <c r="C24" s="67" t="s">
        <v>85</v>
      </c>
      <c r="D24" s="67"/>
    </row>
    <row r="25" spans="2:14" x14ac:dyDescent="0.25">
      <c r="C25" s="42" t="s">
        <v>43</v>
      </c>
      <c r="D25" s="42" t="s">
        <v>86</v>
      </c>
      <c r="F25" s="55" t="s">
        <v>60</v>
      </c>
      <c r="G25" s="55" t="s">
        <v>69</v>
      </c>
    </row>
    <row r="26" spans="2:14" x14ac:dyDescent="0.25">
      <c r="B26" s="50" t="s">
        <v>1</v>
      </c>
      <c r="C26" s="42" t="s">
        <v>45</v>
      </c>
      <c r="D26" s="42" t="s">
        <v>32</v>
      </c>
      <c r="F26" s="42" t="s">
        <v>59</v>
      </c>
      <c r="G26" s="56" t="s">
        <v>68</v>
      </c>
    </row>
    <row r="27" spans="2:14" x14ac:dyDescent="0.25">
      <c r="B27" s="42" t="s">
        <v>41</v>
      </c>
      <c r="C27" s="42" t="s">
        <v>46</v>
      </c>
      <c r="D27" s="42" t="s">
        <v>32</v>
      </c>
      <c r="F27" s="42" t="s">
        <v>46</v>
      </c>
      <c r="G27" s="42"/>
    </row>
    <row r="28" spans="2:14" x14ac:dyDescent="0.25">
      <c r="B28" s="42" t="s">
        <v>87</v>
      </c>
      <c r="C28" s="42" t="s">
        <v>45</v>
      </c>
      <c r="D28" s="42" t="s">
        <v>46</v>
      </c>
      <c r="F28" s="42" t="s">
        <v>61</v>
      </c>
      <c r="G28" s="42"/>
    </row>
    <row r="29" spans="2:14" x14ac:dyDescent="0.25">
      <c r="B29" s="51" t="s">
        <v>90</v>
      </c>
    </row>
    <row r="30" spans="2:14" x14ac:dyDescent="0.25">
      <c r="B30" s="51" t="s">
        <v>58</v>
      </c>
    </row>
    <row r="32" spans="2:14" x14ac:dyDescent="0.25">
      <c r="C32" s="61" t="s">
        <v>88</v>
      </c>
      <c r="D32" s="61"/>
    </row>
    <row r="33" spans="2:7" x14ac:dyDescent="0.25">
      <c r="C33" s="42" t="s">
        <v>43</v>
      </c>
      <c r="D33" s="42" t="s">
        <v>86</v>
      </c>
      <c r="F33" s="55" t="s">
        <v>60</v>
      </c>
      <c r="G33" s="55" t="s">
        <v>69</v>
      </c>
    </row>
    <row r="34" spans="2:7" x14ac:dyDescent="0.25">
      <c r="B34" s="50" t="s">
        <v>1</v>
      </c>
      <c r="C34" s="42" t="s">
        <v>32</v>
      </c>
      <c r="D34" s="42" t="s">
        <v>45</v>
      </c>
      <c r="F34" s="42" t="s">
        <v>62</v>
      </c>
      <c r="G34" s="56" t="s">
        <v>68</v>
      </c>
    </row>
    <row r="35" spans="2:7" x14ac:dyDescent="0.25">
      <c r="B35" s="42" t="s">
        <v>41</v>
      </c>
      <c r="C35" s="42" t="s">
        <v>46</v>
      </c>
      <c r="D35" s="42" t="s">
        <v>45</v>
      </c>
      <c r="F35" s="42" t="s">
        <v>46</v>
      </c>
      <c r="G35" s="42"/>
    </row>
    <row r="36" spans="2:7" x14ac:dyDescent="0.25">
      <c r="B36" s="42" t="s">
        <v>87</v>
      </c>
      <c r="C36" s="42" t="s">
        <v>32</v>
      </c>
      <c r="D36" s="42" t="s">
        <v>46</v>
      </c>
      <c r="F36" s="42" t="s">
        <v>89</v>
      </c>
      <c r="G36" s="42"/>
    </row>
    <row r="37" spans="2:7" x14ac:dyDescent="0.25">
      <c r="B37" s="51" t="s">
        <v>91</v>
      </c>
    </row>
    <row r="38" spans="2:7" x14ac:dyDescent="0.25">
      <c r="B38" s="53" t="s">
        <v>92</v>
      </c>
    </row>
    <row r="40" spans="2:7" x14ac:dyDescent="0.25">
      <c r="E40" s="58" t="s">
        <v>94</v>
      </c>
    </row>
  </sheetData>
  <mergeCells count="7">
    <mergeCell ref="C32:D32"/>
    <mergeCell ref="C15:F15"/>
    <mergeCell ref="I15:J15"/>
    <mergeCell ref="L15:M15"/>
    <mergeCell ref="G18:G19"/>
    <mergeCell ref="G21:G22"/>
    <mergeCell ref="C24:D24"/>
  </mergeCells>
  <conditionalFormatting sqref="B18:G19 B21:G22">
    <cfRule type="cellIs" dxfId="5" priority="6" operator="lessThan">
      <formula>0</formula>
    </cfRule>
  </conditionalFormatting>
  <conditionalFormatting sqref="I18:J18 I21:I22 I19 J19:J22">
    <cfRule type="cellIs" dxfId="4" priority="5" operator="lessThan">
      <formula>0</formula>
    </cfRule>
  </conditionalFormatting>
  <conditionalFormatting sqref="L18:M18 M21:M22 M19 L19:L22">
    <cfRule type="cellIs" dxfId="3" priority="4" operator="lessThan">
      <formula>0</formula>
    </cfRule>
  </conditionalFormatting>
  <conditionalFormatting sqref="B20:G20">
    <cfRule type="cellIs" dxfId="2" priority="3" operator="lessThan">
      <formula>0</formula>
    </cfRule>
  </conditionalFormatting>
  <conditionalFormatting sqref="I20">
    <cfRule type="cellIs" dxfId="1" priority="2" operator="lessThan">
      <formula>0</formula>
    </cfRule>
  </conditionalFormatting>
  <conditionalFormatting sqref="M2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USDT_FSN</vt:lpstr>
      <vt:lpstr>Fusion_USD</vt:lpstr>
      <vt:lpstr>Fusion_ANY(orXXX)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Pete</cp:lastModifiedBy>
  <dcterms:created xsi:type="dcterms:W3CDTF">2020-07-04T08:02:03Z</dcterms:created>
  <dcterms:modified xsi:type="dcterms:W3CDTF">2020-08-22T06:11:46Z</dcterms:modified>
</cp:coreProperties>
</file>