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嘉雄\git\網頁整合\"/>
    </mc:Choice>
  </mc:AlternateContent>
  <bookViews>
    <workbookView xWindow="0" yWindow="0" windowWidth="28800" windowHeight="12285"/>
  </bookViews>
  <sheets>
    <sheet name="工作表1" sheetId="1" r:id="rId1"/>
    <sheet name="期中" sheetId="2" r:id="rId2"/>
    <sheet name="期末" sheetId="3" r:id="rId3"/>
    <sheet name="出席" sheetId="4" r:id="rId4"/>
    <sheet name="上課演練" sheetId="5" state="hidden" r:id="rId5"/>
    <sheet name="加分" sheetId="6" state="hidden" r:id="rId6"/>
  </sheets>
  <definedNames>
    <definedName name="_xlnm._FilterDatabase" localSheetId="2" hidden="1">期末!$A$1:$A$1001</definedName>
  </definedNames>
  <calcPr calcId="162913"/>
  <extLst>
    <ext uri="GoogleSheetsCustomDataVersion1">
      <go:sheetsCustomData xmlns:go="http://customooxmlschemas.google.com/" r:id="rId10" roundtripDataSignature="AMtx7miV9gSKM4x5pgmee6Q/4g8Ohj/DSQ=="/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4" i="1"/>
  <c r="H25" i="1"/>
  <c r="H26" i="1"/>
  <c r="H27" i="1"/>
  <c r="H28" i="1"/>
  <c r="H29" i="1"/>
  <c r="H30" i="1"/>
  <c r="H31" i="1"/>
  <c r="H32" i="1"/>
  <c r="H33" i="1"/>
  <c r="H35" i="1"/>
  <c r="H36" i="1"/>
  <c r="H37" i="1"/>
  <c r="H38" i="1"/>
  <c r="H39" i="1"/>
  <c r="H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3" i="1"/>
  <c r="P35" i="3"/>
  <c r="P34" i="3"/>
  <c r="P29" i="3"/>
  <c r="P27" i="3"/>
  <c r="P23" i="3"/>
  <c r="P15" i="3"/>
  <c r="P13" i="3"/>
  <c r="P3" i="3"/>
  <c r="P4" i="3"/>
  <c r="P5" i="3"/>
  <c r="P6" i="3"/>
  <c r="P7" i="3"/>
  <c r="P8" i="3"/>
  <c r="P9" i="3"/>
  <c r="P10" i="3"/>
  <c r="P11" i="3"/>
  <c r="P12" i="3"/>
  <c r="P14" i="3"/>
  <c r="P16" i="3"/>
  <c r="P17" i="3"/>
  <c r="P18" i="3"/>
  <c r="P19" i="3"/>
  <c r="P20" i="3"/>
  <c r="P21" i="3"/>
  <c r="P22" i="3"/>
  <c r="P24" i="3"/>
  <c r="P25" i="3"/>
  <c r="P26" i="3"/>
  <c r="P28" i="3"/>
  <c r="P30" i="3"/>
  <c r="P31" i="3"/>
  <c r="P32" i="3"/>
  <c r="P33" i="3"/>
  <c r="P36" i="3"/>
  <c r="P37" i="3"/>
  <c r="P38" i="3"/>
  <c r="P39" i="3"/>
  <c r="O36" i="3"/>
  <c r="O21" i="3"/>
  <c r="O39" i="3"/>
  <c r="O38" i="3"/>
  <c r="O37" i="3"/>
  <c r="O33" i="3"/>
  <c r="O32" i="3"/>
  <c r="O31" i="3"/>
  <c r="O30" i="3"/>
  <c r="O28" i="3"/>
  <c r="O26" i="3"/>
  <c r="O25" i="3"/>
  <c r="O24" i="3"/>
  <c r="O22" i="3"/>
  <c r="O20" i="3"/>
  <c r="O19" i="3"/>
  <c r="O18" i="3"/>
  <c r="O17" i="3"/>
  <c r="O16" i="3"/>
  <c r="O14" i="3"/>
  <c r="O12" i="3"/>
  <c r="O11" i="3"/>
  <c r="O10" i="3"/>
  <c r="O9" i="3"/>
  <c r="O8" i="3"/>
  <c r="O7" i="3"/>
  <c r="O6" i="3"/>
  <c r="O5" i="3"/>
  <c r="O4" i="3"/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3" i="1"/>
  <c r="G3" i="1" s="1"/>
  <c r="U4" i="4"/>
  <c r="U5" i="4"/>
  <c r="U6" i="4"/>
  <c r="U7" i="4"/>
  <c r="U8" i="4"/>
  <c r="U9" i="4"/>
  <c r="U10" i="4"/>
  <c r="U11" i="4"/>
  <c r="U12" i="4"/>
  <c r="U13" i="4"/>
  <c r="U14" i="4"/>
  <c r="U15" i="4"/>
  <c r="U16" i="4"/>
  <c r="U17" i="4"/>
  <c r="U18" i="4"/>
  <c r="U19" i="4"/>
  <c r="U20" i="4"/>
  <c r="U21" i="4"/>
  <c r="U22" i="4"/>
  <c r="U23" i="4"/>
  <c r="U24" i="4"/>
  <c r="U25" i="4"/>
  <c r="U26" i="4"/>
  <c r="U27" i="4"/>
  <c r="U28" i="4"/>
  <c r="U29" i="4"/>
  <c r="U30" i="4"/>
  <c r="U31" i="4"/>
  <c r="U32" i="4"/>
  <c r="U33" i="4"/>
  <c r="U34" i="4"/>
  <c r="U35" i="4"/>
  <c r="U36" i="4"/>
  <c r="U37" i="4"/>
  <c r="U38" i="4"/>
  <c r="U39" i="4"/>
  <c r="U3" i="4"/>
  <c r="G4" i="1" l="1"/>
  <c r="G39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</calcChain>
</file>

<file path=xl/sharedStrings.xml><?xml version="1.0" encoding="utf-8"?>
<sst xmlns="http://schemas.openxmlformats.org/spreadsheetml/2006/main" count="649" uniqueCount="140">
  <si>
    <t>學生證號</t>
  </si>
  <si>
    <t>學生姓名</t>
  </si>
  <si>
    <r>
      <rPr>
        <sz val="9"/>
        <color rgb="FF000000"/>
        <rFont val="細明體"/>
        <family val="3"/>
        <charset val="136"/>
      </rPr>
      <t>期中成績</t>
    </r>
    <r>
      <rPr>
        <sz val="9"/>
        <color rgb="FF000000"/>
        <rFont val="Tahoma"/>
      </rPr>
      <t>/</t>
    </r>
    <r>
      <rPr>
        <sz val="9"/>
        <color rgb="FF000000"/>
        <rFont val="細明體"/>
        <family val="3"/>
        <charset val="136"/>
      </rPr>
      <t>總結評量(30)</t>
    </r>
  </si>
  <si>
    <r>
      <rPr>
        <sz val="9"/>
        <color rgb="FF000000"/>
        <rFont val="細明體"/>
        <family val="3"/>
        <charset val="136"/>
      </rPr>
      <t>平時成績</t>
    </r>
    <r>
      <rPr>
        <sz val="9"/>
        <color rgb="FF000000"/>
        <rFont val="Tahoma"/>
      </rPr>
      <t>/</t>
    </r>
    <r>
      <rPr>
        <sz val="9"/>
        <color rgb="FF000000"/>
        <rFont val="細明體"/>
        <family val="3"/>
        <charset val="136"/>
      </rPr>
      <t>形成評量(35)</t>
    </r>
  </si>
  <si>
    <t>總成績</t>
  </si>
  <si>
    <t>10832601</t>
  </si>
  <si>
    <t>吳冠廷</t>
  </si>
  <si>
    <t>10832602</t>
  </si>
  <si>
    <t>李宗諺</t>
  </si>
  <si>
    <t>10832603</t>
  </si>
  <si>
    <t>洪凱皓</t>
  </si>
  <si>
    <t>10832606</t>
  </si>
  <si>
    <t>李嘉銘</t>
  </si>
  <si>
    <t>10832607</t>
  </si>
  <si>
    <t>曾煜騰</t>
  </si>
  <si>
    <t>10832608</t>
  </si>
  <si>
    <t>李宗諭</t>
  </si>
  <si>
    <t>10832610</t>
  </si>
  <si>
    <t>郭峻辰</t>
  </si>
  <si>
    <t>10832611</t>
  </si>
  <si>
    <t>簡世彬</t>
  </si>
  <si>
    <t>10832612</t>
  </si>
  <si>
    <t>張鈞幃</t>
  </si>
  <si>
    <t>10832613</t>
  </si>
  <si>
    <t>王昱凱</t>
  </si>
  <si>
    <t>10832614</t>
  </si>
  <si>
    <t>邱柏睿</t>
  </si>
  <si>
    <t>10832615</t>
  </si>
  <si>
    <t>林武彥</t>
  </si>
  <si>
    <t>10832616</t>
  </si>
  <si>
    <t>丁伯淵</t>
  </si>
  <si>
    <t>10832617</t>
  </si>
  <si>
    <t>陳衍君</t>
  </si>
  <si>
    <t>10832618</t>
  </si>
  <si>
    <t>沈韋毅</t>
  </si>
  <si>
    <t>10832620</t>
  </si>
  <si>
    <t>許家祐</t>
  </si>
  <si>
    <t>10832621</t>
  </si>
  <si>
    <t>黃楷欽</t>
  </si>
  <si>
    <t>10832622</t>
  </si>
  <si>
    <t>陳冠宇</t>
  </si>
  <si>
    <t>10832623</t>
  </si>
  <si>
    <t>黃昱霖</t>
  </si>
  <si>
    <t>10832625</t>
  </si>
  <si>
    <t>蔡龍恩</t>
  </si>
  <si>
    <t>10832626</t>
  </si>
  <si>
    <t>戴冠鋕</t>
  </si>
  <si>
    <t>10832627</t>
  </si>
  <si>
    <t>蕭丞佑</t>
  </si>
  <si>
    <t>10832628</t>
  </si>
  <si>
    <t>林宏晉</t>
  </si>
  <si>
    <t>10832629</t>
  </si>
  <si>
    <t>吳俊諺</t>
  </si>
  <si>
    <t>10832631</t>
  </si>
  <si>
    <t>周修鞍</t>
  </si>
  <si>
    <t>10832632</t>
  </si>
  <si>
    <t>蔡炳崑</t>
  </si>
  <si>
    <t>10832633</t>
  </si>
  <si>
    <t>邱冠創</t>
  </si>
  <si>
    <t>10832635</t>
  </si>
  <si>
    <t>蔡雅蓁</t>
  </si>
  <si>
    <t>10832637</t>
  </si>
  <si>
    <t>林偉倫</t>
  </si>
  <si>
    <t>10832638</t>
  </si>
  <si>
    <t>張盛善</t>
  </si>
  <si>
    <t>10832640</t>
  </si>
  <si>
    <t>徐康泰</t>
  </si>
  <si>
    <t>10832643</t>
  </si>
  <si>
    <t>許修豪</t>
  </si>
  <si>
    <t>10832647</t>
  </si>
  <si>
    <t>張晏慈</t>
  </si>
  <si>
    <t>週次</t>
  </si>
  <si>
    <t>總計</t>
  </si>
  <si>
    <t>1
2021/09/15</t>
  </si>
  <si>
    <t>2
2021/09/22</t>
  </si>
  <si>
    <t>3
2021/09/29</t>
  </si>
  <si>
    <t>4
2021/10/06</t>
  </si>
  <si>
    <t>5
2021/10/13</t>
  </si>
  <si>
    <t>6
2021/10/20</t>
  </si>
  <si>
    <t>7
2021/10/27</t>
  </si>
  <si>
    <t>8
2021/11/03</t>
  </si>
  <si>
    <t>9
2021/11/10</t>
  </si>
  <si>
    <t>10
2021/11/17</t>
  </si>
  <si>
    <t>11
2021/11/24</t>
  </si>
  <si>
    <t>12
2021/12/01</t>
  </si>
  <si>
    <t>13
2021/12/08</t>
  </si>
  <si>
    <t>14
2021/12/15</t>
  </si>
  <si>
    <t>15
2021/12/22</t>
  </si>
  <si>
    <t>16
2021/12/29</t>
  </si>
  <si>
    <t>17
2022/01/05</t>
  </si>
  <si>
    <t>18
2022/01/12</t>
  </si>
  <si>
    <t>病假</t>
  </si>
  <si>
    <t>事假</t>
  </si>
  <si>
    <t>疫苗假</t>
  </si>
  <si>
    <t>ER圖練習(作業)</t>
  </si>
  <si>
    <t>ER圖練習2</t>
  </si>
  <si>
    <t>最後成績</t>
    <phoneticPr fontId="6" type="noConversion"/>
  </si>
  <si>
    <t>盧薇如</t>
    <phoneticPr fontId="6" type="noConversion"/>
  </si>
  <si>
    <t>林育宗</t>
    <phoneticPr fontId="6" type="noConversion"/>
  </si>
  <si>
    <t>林復源</t>
    <phoneticPr fontId="6" type="noConversion"/>
  </si>
  <si>
    <t>陳柏淞</t>
    <phoneticPr fontId="6" type="noConversion"/>
  </si>
  <si>
    <r>
      <t>1
202</t>
    </r>
    <r>
      <rPr>
        <sz val="11"/>
        <color theme="1"/>
        <rFont val="Calibri"/>
        <family val="2"/>
      </rPr>
      <t>2</t>
    </r>
    <r>
      <rPr>
        <sz val="11"/>
        <color theme="1"/>
        <rFont val="Calibri"/>
      </rPr>
      <t>/0</t>
    </r>
    <r>
      <rPr>
        <sz val="11"/>
        <color theme="1"/>
        <rFont val="Calibri"/>
        <family val="2"/>
      </rPr>
      <t>2</t>
    </r>
    <r>
      <rPr>
        <sz val="11"/>
        <color theme="1"/>
        <rFont val="Calibri"/>
      </rPr>
      <t>/</t>
    </r>
    <r>
      <rPr>
        <sz val="11"/>
        <color theme="1"/>
        <rFont val="Calibri"/>
        <family val="2"/>
      </rPr>
      <t>24</t>
    </r>
    <phoneticPr fontId="6" type="noConversion"/>
  </si>
  <si>
    <t>2
2022/03/03</t>
    <phoneticPr fontId="6" type="noConversion"/>
  </si>
  <si>
    <r>
      <t>3
2022</t>
    </r>
    <r>
      <rPr>
        <sz val="11"/>
        <color theme="1"/>
        <rFont val="Calibri"/>
      </rPr>
      <t>/0</t>
    </r>
    <r>
      <rPr>
        <sz val="11"/>
        <color theme="1"/>
        <rFont val="Calibri"/>
        <family val="2"/>
      </rPr>
      <t>3</t>
    </r>
    <r>
      <rPr>
        <sz val="11"/>
        <color theme="1"/>
        <rFont val="Calibri"/>
      </rPr>
      <t>/</t>
    </r>
    <r>
      <rPr>
        <sz val="11"/>
        <color theme="1"/>
        <rFont val="Calibri"/>
        <family val="2"/>
      </rPr>
      <t>10</t>
    </r>
    <phoneticPr fontId="6" type="noConversion"/>
  </si>
  <si>
    <r>
      <t>4
2022</t>
    </r>
    <r>
      <rPr>
        <sz val="11"/>
        <color theme="1"/>
        <rFont val="Calibri"/>
      </rPr>
      <t>/</t>
    </r>
    <r>
      <rPr>
        <sz val="11"/>
        <color theme="1"/>
        <rFont val="Calibri"/>
        <family val="2"/>
      </rPr>
      <t>03</t>
    </r>
    <r>
      <rPr>
        <sz val="11"/>
        <color theme="1"/>
        <rFont val="Calibri"/>
      </rPr>
      <t>/</t>
    </r>
    <r>
      <rPr>
        <sz val="11"/>
        <color theme="1"/>
        <rFont val="Calibri"/>
        <family val="2"/>
      </rPr>
      <t>17</t>
    </r>
    <phoneticPr fontId="6" type="noConversion"/>
  </si>
  <si>
    <r>
      <t>5
2022</t>
    </r>
    <r>
      <rPr>
        <sz val="11"/>
        <color theme="1"/>
        <rFont val="Calibri"/>
      </rPr>
      <t>/</t>
    </r>
    <r>
      <rPr>
        <sz val="11"/>
        <color theme="1"/>
        <rFont val="Calibri"/>
        <family val="2"/>
      </rPr>
      <t>03</t>
    </r>
    <r>
      <rPr>
        <sz val="11"/>
        <color theme="1"/>
        <rFont val="Calibri"/>
      </rPr>
      <t>/</t>
    </r>
    <r>
      <rPr>
        <sz val="11"/>
        <color theme="1"/>
        <rFont val="Calibri"/>
        <family val="2"/>
      </rPr>
      <t>24</t>
    </r>
    <phoneticPr fontId="6" type="noConversion"/>
  </si>
  <si>
    <r>
      <t>6
2022</t>
    </r>
    <r>
      <rPr>
        <sz val="11"/>
        <color theme="1"/>
        <rFont val="Calibri"/>
      </rPr>
      <t>/</t>
    </r>
    <r>
      <rPr>
        <sz val="11"/>
        <color theme="1"/>
        <rFont val="Calibri"/>
        <family val="2"/>
      </rPr>
      <t>03</t>
    </r>
    <r>
      <rPr>
        <sz val="11"/>
        <color theme="1"/>
        <rFont val="Calibri"/>
      </rPr>
      <t>/</t>
    </r>
    <r>
      <rPr>
        <sz val="11"/>
        <color theme="1"/>
        <rFont val="Calibri"/>
        <family val="2"/>
      </rPr>
      <t>31</t>
    </r>
    <phoneticPr fontId="6" type="noConversion"/>
  </si>
  <si>
    <r>
      <t>7
2022</t>
    </r>
    <r>
      <rPr>
        <sz val="11"/>
        <color theme="1"/>
        <rFont val="Calibri"/>
      </rPr>
      <t>/</t>
    </r>
    <r>
      <rPr>
        <sz val="11"/>
        <color theme="1"/>
        <rFont val="Calibri"/>
        <family val="2"/>
      </rPr>
      <t>04</t>
    </r>
    <r>
      <rPr>
        <sz val="11"/>
        <color theme="1"/>
        <rFont val="Calibri"/>
      </rPr>
      <t>/</t>
    </r>
    <r>
      <rPr>
        <sz val="11"/>
        <color theme="1"/>
        <rFont val="Calibri"/>
        <family val="2"/>
      </rPr>
      <t>0</t>
    </r>
    <r>
      <rPr>
        <sz val="11"/>
        <color theme="1"/>
        <rFont val="Calibri"/>
      </rPr>
      <t>7</t>
    </r>
    <phoneticPr fontId="6" type="noConversion"/>
  </si>
  <si>
    <r>
      <t>8
2022</t>
    </r>
    <r>
      <rPr>
        <sz val="11"/>
        <color theme="1"/>
        <rFont val="Calibri"/>
      </rPr>
      <t>/</t>
    </r>
    <r>
      <rPr>
        <sz val="11"/>
        <color theme="1"/>
        <rFont val="Calibri"/>
        <family val="2"/>
      </rPr>
      <t>04</t>
    </r>
    <r>
      <rPr>
        <sz val="11"/>
        <color theme="1"/>
        <rFont val="Calibri"/>
      </rPr>
      <t>/</t>
    </r>
    <r>
      <rPr>
        <sz val="11"/>
        <color theme="1"/>
        <rFont val="Calibri"/>
        <family val="2"/>
      </rPr>
      <t>14</t>
    </r>
    <phoneticPr fontId="6" type="noConversion"/>
  </si>
  <si>
    <r>
      <t>9
2022</t>
    </r>
    <r>
      <rPr>
        <sz val="11"/>
        <color theme="1"/>
        <rFont val="Calibri"/>
      </rPr>
      <t>/</t>
    </r>
    <r>
      <rPr>
        <sz val="11"/>
        <color theme="1"/>
        <rFont val="Calibri"/>
        <family val="2"/>
      </rPr>
      <t>04</t>
    </r>
    <r>
      <rPr>
        <sz val="11"/>
        <color theme="1"/>
        <rFont val="Calibri"/>
      </rPr>
      <t>/</t>
    </r>
    <r>
      <rPr>
        <sz val="11"/>
        <color theme="1"/>
        <rFont val="Calibri"/>
        <family val="2"/>
      </rPr>
      <t>21</t>
    </r>
    <phoneticPr fontId="6" type="noConversion"/>
  </si>
  <si>
    <r>
      <t>10
2022</t>
    </r>
    <r>
      <rPr>
        <sz val="11"/>
        <color theme="1"/>
        <rFont val="Calibri"/>
      </rPr>
      <t>/</t>
    </r>
    <r>
      <rPr>
        <sz val="11"/>
        <color theme="1"/>
        <rFont val="Calibri"/>
        <family val="2"/>
      </rPr>
      <t>04</t>
    </r>
    <r>
      <rPr>
        <sz val="11"/>
        <color theme="1"/>
        <rFont val="Calibri"/>
      </rPr>
      <t>/</t>
    </r>
    <r>
      <rPr>
        <sz val="11"/>
        <color theme="1"/>
        <rFont val="Calibri"/>
        <family val="2"/>
      </rPr>
      <t>28</t>
    </r>
    <phoneticPr fontId="6" type="noConversion"/>
  </si>
  <si>
    <r>
      <t>11
2022</t>
    </r>
    <r>
      <rPr>
        <sz val="11"/>
        <color theme="1"/>
        <rFont val="Calibri"/>
      </rPr>
      <t>/</t>
    </r>
    <r>
      <rPr>
        <sz val="11"/>
        <color theme="1"/>
        <rFont val="Calibri"/>
        <family val="2"/>
      </rPr>
      <t>05</t>
    </r>
    <r>
      <rPr>
        <sz val="11"/>
        <color theme="1"/>
        <rFont val="Calibri"/>
      </rPr>
      <t>/</t>
    </r>
    <r>
      <rPr>
        <sz val="11"/>
        <color theme="1"/>
        <rFont val="Calibri"/>
        <family val="2"/>
      </rPr>
      <t>05</t>
    </r>
    <phoneticPr fontId="6" type="noConversion"/>
  </si>
  <si>
    <r>
      <t>12
2022</t>
    </r>
    <r>
      <rPr>
        <sz val="11"/>
        <color theme="1"/>
        <rFont val="Calibri"/>
      </rPr>
      <t>/</t>
    </r>
    <r>
      <rPr>
        <sz val="11"/>
        <color theme="1"/>
        <rFont val="Calibri"/>
        <family val="2"/>
      </rPr>
      <t>05</t>
    </r>
    <r>
      <rPr>
        <sz val="11"/>
        <color theme="1"/>
        <rFont val="Calibri"/>
      </rPr>
      <t>/</t>
    </r>
    <r>
      <rPr>
        <sz val="11"/>
        <color theme="1"/>
        <rFont val="Calibri"/>
        <family val="2"/>
      </rPr>
      <t>12</t>
    </r>
    <phoneticPr fontId="6" type="noConversion"/>
  </si>
  <si>
    <r>
      <t>13
2022</t>
    </r>
    <r>
      <rPr>
        <sz val="11"/>
        <color theme="1"/>
        <rFont val="Calibri"/>
      </rPr>
      <t>/</t>
    </r>
    <r>
      <rPr>
        <sz val="11"/>
        <color theme="1"/>
        <rFont val="Calibri"/>
        <family val="2"/>
      </rPr>
      <t>05</t>
    </r>
    <r>
      <rPr>
        <sz val="11"/>
        <color theme="1"/>
        <rFont val="Calibri"/>
      </rPr>
      <t>/</t>
    </r>
    <r>
      <rPr>
        <sz val="11"/>
        <color theme="1"/>
        <rFont val="Calibri"/>
        <family val="2"/>
      </rPr>
      <t>19</t>
    </r>
    <phoneticPr fontId="6" type="noConversion"/>
  </si>
  <si>
    <r>
      <t>14
2022</t>
    </r>
    <r>
      <rPr>
        <sz val="11"/>
        <color theme="1"/>
        <rFont val="Calibri"/>
      </rPr>
      <t>/</t>
    </r>
    <r>
      <rPr>
        <sz val="11"/>
        <color theme="1"/>
        <rFont val="Calibri"/>
        <family val="2"/>
      </rPr>
      <t>05</t>
    </r>
    <r>
      <rPr>
        <sz val="11"/>
        <color theme="1"/>
        <rFont val="Calibri"/>
      </rPr>
      <t>/</t>
    </r>
    <r>
      <rPr>
        <sz val="11"/>
        <color theme="1"/>
        <rFont val="Calibri"/>
        <family val="2"/>
      </rPr>
      <t>26</t>
    </r>
    <phoneticPr fontId="6" type="noConversion"/>
  </si>
  <si>
    <r>
      <t>15
2022</t>
    </r>
    <r>
      <rPr>
        <sz val="11"/>
        <color theme="1"/>
        <rFont val="Calibri"/>
      </rPr>
      <t>/</t>
    </r>
    <r>
      <rPr>
        <sz val="11"/>
        <color theme="1"/>
        <rFont val="Calibri"/>
        <family val="2"/>
      </rPr>
      <t>06</t>
    </r>
    <r>
      <rPr>
        <sz val="11"/>
        <color theme="1"/>
        <rFont val="Calibri"/>
      </rPr>
      <t>/</t>
    </r>
    <r>
      <rPr>
        <sz val="11"/>
        <color theme="1"/>
        <rFont val="Calibri"/>
        <family val="2"/>
      </rPr>
      <t>02</t>
    </r>
    <phoneticPr fontId="6" type="noConversion"/>
  </si>
  <si>
    <r>
      <t>16
2022</t>
    </r>
    <r>
      <rPr>
        <sz val="11"/>
        <color theme="1"/>
        <rFont val="Calibri"/>
      </rPr>
      <t>/</t>
    </r>
    <r>
      <rPr>
        <sz val="11"/>
        <color theme="1"/>
        <rFont val="Calibri"/>
        <family val="2"/>
      </rPr>
      <t>06</t>
    </r>
    <r>
      <rPr>
        <sz val="11"/>
        <color theme="1"/>
        <rFont val="Calibri"/>
      </rPr>
      <t>/</t>
    </r>
    <r>
      <rPr>
        <sz val="11"/>
        <color theme="1"/>
        <rFont val="Calibri"/>
        <family val="2"/>
      </rPr>
      <t>0</t>
    </r>
    <r>
      <rPr>
        <sz val="11"/>
        <color theme="1"/>
        <rFont val="Calibri"/>
      </rPr>
      <t>9</t>
    </r>
    <phoneticPr fontId="6" type="noConversion"/>
  </si>
  <si>
    <t>17
2022/06/16</t>
    <phoneticPr fontId="6" type="noConversion"/>
  </si>
  <si>
    <t>18
2022/06/23</t>
    <phoneticPr fontId="6" type="noConversion"/>
  </si>
  <si>
    <t>分組</t>
    <phoneticPr fontId="6" type="noConversion"/>
  </si>
  <si>
    <t>期中報告</t>
    <phoneticPr fontId="6" type="noConversion"/>
  </si>
  <si>
    <r>
      <rPr>
        <sz val="9"/>
        <color rgb="FF000000"/>
        <rFont val="細明體"/>
        <family val="3"/>
        <charset val="136"/>
      </rPr>
      <t>出席率</t>
    </r>
    <r>
      <rPr>
        <sz val="9"/>
        <color rgb="FF000000"/>
        <rFont val="Tahoma"/>
      </rPr>
      <t>100%</t>
    </r>
    <phoneticPr fontId="6" type="noConversion"/>
  </si>
  <si>
    <r>
      <rPr>
        <sz val="9"/>
        <color rgb="FF000000"/>
        <rFont val="細明體"/>
        <family val="3"/>
        <charset val="136"/>
      </rPr>
      <t>期中報告</t>
    </r>
    <r>
      <rPr>
        <sz val="9"/>
        <color rgb="FF000000"/>
        <rFont val="Tahoma"/>
      </rPr>
      <t>100%</t>
    </r>
    <phoneticPr fontId="6" type="noConversion"/>
  </si>
  <si>
    <t>期末成績(35)</t>
    <phoneticPr fontId="6" type="noConversion"/>
  </si>
  <si>
    <r>
      <rPr>
        <sz val="9"/>
        <color rgb="FF000000"/>
        <rFont val="細明體"/>
        <family val="3"/>
        <charset val="136"/>
      </rPr>
      <t>期末報告</t>
    </r>
    <r>
      <rPr>
        <sz val="9"/>
        <color rgb="FF000000"/>
        <rFont val="Tahoma"/>
      </rPr>
      <t>100%</t>
    </r>
    <phoneticPr fontId="6" type="noConversion"/>
  </si>
  <si>
    <t>老師評分</t>
    <phoneticPr fontId="6" type="noConversion"/>
  </si>
  <si>
    <t>第1組評分</t>
    <phoneticPr fontId="6" type="noConversion"/>
  </si>
  <si>
    <t>第2組評分</t>
  </si>
  <si>
    <t>第3組評分</t>
  </si>
  <si>
    <t>第4組評分</t>
  </si>
  <si>
    <t>第5組評分</t>
  </si>
  <si>
    <t>第6組評分</t>
  </si>
  <si>
    <t>第7組評分</t>
  </si>
  <si>
    <t>第8組評分</t>
  </si>
  <si>
    <t>第9組評分</t>
  </si>
  <si>
    <t>第10組評分</t>
  </si>
  <si>
    <t>-</t>
    <phoneticPr fontId="6" type="noConversion"/>
  </si>
  <si>
    <t>-</t>
    <phoneticPr fontId="6" type="noConversion"/>
  </si>
  <si>
    <t>學生評分總計</t>
    <phoneticPr fontId="6" type="noConversion"/>
  </si>
  <si>
    <t>總計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</si>
</sst>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9" formatCode="0_ "/>
  </numFmts>
  <fonts count="10">
    <font>
      <sz val="11"/>
      <color theme="1"/>
      <name val="Arial"/>
    </font>
    <font>
      <sz val="11"/>
      <color theme="1"/>
      <name val="Calibri"/>
    </font>
    <font>
      <sz val="9"/>
      <color rgb="FF000000"/>
      <name val="Tahoma"/>
    </font>
    <font>
      <sz val="11"/>
      <name val="Arial"/>
    </font>
    <font>
      <sz val="9"/>
      <color rgb="FF000000"/>
      <name val="MingLiu"/>
      <family val="3"/>
      <charset val="136"/>
    </font>
    <font>
      <sz val="9"/>
      <color rgb="FF000000"/>
      <name val="細明體"/>
      <family val="3"/>
      <charset val="136"/>
    </font>
    <font>
      <sz val="9"/>
      <name val="細明體"/>
      <family val="3"/>
      <charset val="136"/>
    </font>
    <font>
      <sz val="11"/>
      <color theme="1"/>
      <name val="Calibri"/>
      <family val="2"/>
    </font>
    <font>
      <sz val="9"/>
      <color rgb="FF000000"/>
      <name val="Tahoma"/>
      <family val="2"/>
    </font>
    <font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8"/>
        <bgColor theme="8"/>
      </patternFill>
    </fill>
    <fill>
      <patternFill patternType="solid">
        <fgColor theme="9"/>
        <bgColor theme="9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4">
    <xf numFmtId="0" fontId="0" fillId="0" borderId="0" xfId="0" applyFont="1" applyAlignment="1"/>
    <xf numFmtId="0" fontId="1" fillId="0" borderId="3" xfId="0" applyFont="1" applyBorder="1"/>
    <xf numFmtId="0" fontId="1" fillId="0" borderId="0" xfId="0" applyFont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0" borderId="0" xfId="0" applyFont="1"/>
    <xf numFmtId="0" fontId="1" fillId="0" borderId="5" xfId="0" applyFont="1" applyBorder="1"/>
    <xf numFmtId="0" fontId="0" fillId="0" borderId="5" xfId="0" applyFont="1" applyBorder="1" applyAlignment="1"/>
    <xf numFmtId="2" fontId="1" fillId="0" borderId="5" xfId="0" applyNumberFormat="1" applyFont="1" applyBorder="1"/>
    <xf numFmtId="0" fontId="3" fillId="0" borderId="5" xfId="0" applyFont="1" applyBorder="1"/>
    <xf numFmtId="0" fontId="2" fillId="0" borderId="5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49" fontId="1" fillId="0" borderId="5" xfId="0" applyNumberFormat="1" applyFont="1" applyBorder="1"/>
    <xf numFmtId="0" fontId="1" fillId="0" borderId="6" xfId="0" applyFont="1" applyBorder="1"/>
    <xf numFmtId="49" fontId="1" fillId="0" borderId="6" xfId="0" applyNumberFormat="1" applyFont="1" applyBorder="1"/>
    <xf numFmtId="0" fontId="1" fillId="0" borderId="7" xfId="0" applyFont="1" applyBorder="1"/>
    <xf numFmtId="0" fontId="1" fillId="0" borderId="5" xfId="0" applyFont="1" applyBorder="1" applyAlignment="1">
      <alignment horizontal="center" vertical="center" wrapText="1"/>
    </xf>
    <xf numFmtId="0" fontId="1" fillId="0" borderId="5" xfId="0" quotePrefix="1" applyFont="1" applyBorder="1" applyAlignment="1">
      <alignment horizontal="center"/>
    </xf>
    <xf numFmtId="0" fontId="1" fillId="0" borderId="5" xfId="0" applyFont="1" applyFill="1" applyBorder="1" applyAlignment="1">
      <alignment horizontal="center" vertical="center" wrapText="1"/>
    </xf>
    <xf numFmtId="0" fontId="3" fillId="0" borderId="5" xfId="0" applyFont="1" applyFill="1" applyBorder="1"/>
    <xf numFmtId="0" fontId="1" fillId="0" borderId="5" xfId="0" applyFont="1" applyFill="1" applyBorder="1" applyAlignment="1">
      <alignment horizontal="center" vertical="center"/>
    </xf>
    <xf numFmtId="0" fontId="7" fillId="0" borderId="5" xfId="0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3" fillId="0" borderId="5" xfId="0" applyFont="1" applyBorder="1"/>
    <xf numFmtId="0" fontId="1" fillId="2" borderId="5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/>
    <xf numFmtId="0" fontId="1" fillId="0" borderId="5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3" fillId="0" borderId="2" xfId="0" applyFont="1" applyBorder="1"/>
    <xf numFmtId="0" fontId="4" fillId="0" borderId="1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9" fillId="0" borderId="5" xfId="0" quotePrefix="1" applyFont="1" applyBorder="1" applyAlignment="1">
      <alignment horizontal="center"/>
    </xf>
    <xf numFmtId="0" fontId="9" fillId="0" borderId="5" xfId="0" quotePrefix="1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3" fillId="0" borderId="5" xfId="0" applyFont="1" applyBorder="1" applyAlignment="1">
      <alignment wrapText="1"/>
    </xf>
    <xf numFmtId="2" fontId="0" fillId="0" borderId="5" xfId="0" applyNumberFormat="1" applyFont="1" applyBorder="1" applyAlignment="1"/>
    <xf numFmtId="179" fontId="1" fillId="0" borderId="5" xfId="0" applyNumberFormat="1" applyFont="1" applyBorder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1"/>
  <sheetViews>
    <sheetView tabSelected="1" workbookViewId="0">
      <selection activeCell="C20" sqref="C20:H20"/>
    </sheetView>
  </sheetViews>
  <sheetFormatPr defaultColWidth="12.625" defaultRowHeight="15" customHeight="1"/>
  <cols>
    <col min="1" max="1" width="5.25" style="24" bestFit="1" customWidth="1"/>
    <col min="2" max="3" width="9" customWidth="1"/>
    <col min="4" max="4" width="17.875" bestFit="1" customWidth="1"/>
    <col min="5" max="5" width="10.875" bestFit="1" customWidth="1"/>
    <col min="6" max="6" width="17.875" bestFit="1" customWidth="1"/>
    <col min="7" max="7" width="7.125" customWidth="1"/>
    <col min="8" max="8" width="9" bestFit="1" customWidth="1"/>
    <col min="9" max="23" width="7.625" customWidth="1"/>
  </cols>
  <sheetData>
    <row r="1" spans="1:8" ht="22.5" customHeight="1">
      <c r="A1" s="29" t="s">
        <v>119</v>
      </c>
      <c r="B1" s="32" t="s">
        <v>0</v>
      </c>
      <c r="C1" s="32" t="s">
        <v>1</v>
      </c>
      <c r="D1" s="11" t="s">
        <v>2</v>
      </c>
      <c r="E1" s="13" t="s">
        <v>123</v>
      </c>
      <c r="F1" s="12" t="s">
        <v>3</v>
      </c>
      <c r="G1" s="29" t="s">
        <v>4</v>
      </c>
      <c r="H1" s="29" t="s">
        <v>96</v>
      </c>
    </row>
    <row r="2" spans="1:8" ht="15.75" customHeight="1">
      <c r="A2" s="30"/>
      <c r="B2" s="31"/>
      <c r="C2" s="31"/>
      <c r="D2" s="26" t="s">
        <v>122</v>
      </c>
      <c r="E2" s="26" t="s">
        <v>124</v>
      </c>
      <c r="F2" s="26" t="s">
        <v>121</v>
      </c>
      <c r="G2" s="31"/>
      <c r="H2" s="31"/>
    </row>
    <row r="3" spans="1:8" ht="15.75" customHeight="1">
      <c r="A3" s="25">
        <v>10</v>
      </c>
      <c r="B3" s="14">
        <v>10732612</v>
      </c>
      <c r="C3" s="7" t="s">
        <v>97</v>
      </c>
      <c r="D3" s="7">
        <f>期中!D3</f>
        <v>65</v>
      </c>
      <c r="E3" s="7">
        <f>期末!P3</f>
        <v>36</v>
      </c>
      <c r="F3" s="9">
        <f>出席!U3/18*100</f>
        <v>83.333333333333343</v>
      </c>
      <c r="G3" s="9">
        <f>(D3*0.3)+(E3*0.35)+(F3*0.35)</f>
        <v>61.266666666666666</v>
      </c>
      <c r="H3" s="43">
        <f>G3</f>
        <v>61.266666666666666</v>
      </c>
    </row>
    <row r="4" spans="1:8" ht="15.75" customHeight="1">
      <c r="A4" s="25">
        <v>8</v>
      </c>
      <c r="B4" s="14">
        <v>10732613</v>
      </c>
      <c r="C4" s="7" t="s">
        <v>98</v>
      </c>
      <c r="D4" s="7">
        <f>期中!D4</f>
        <v>79</v>
      </c>
      <c r="E4" s="7">
        <f>期末!P4</f>
        <v>76.849999999999994</v>
      </c>
      <c r="F4" s="9">
        <f>出席!U4/18*100</f>
        <v>77.777777777777786</v>
      </c>
      <c r="G4" s="9">
        <f t="shared" ref="G4:G39" si="0">(D4*0.3)+(E4*0.35)+(F4*0.35)</f>
        <v>77.819722222222225</v>
      </c>
      <c r="H4" s="43">
        <f t="shared" ref="H4:H39" si="1">G4</f>
        <v>77.819722222222225</v>
      </c>
    </row>
    <row r="5" spans="1:8" ht="15.75" customHeight="1">
      <c r="A5" s="25">
        <v>8</v>
      </c>
      <c r="B5" s="14">
        <v>10732614</v>
      </c>
      <c r="C5" s="7" t="s">
        <v>99</v>
      </c>
      <c r="D5" s="7">
        <f>期中!D5</f>
        <v>79</v>
      </c>
      <c r="E5" s="7">
        <f>期末!P5</f>
        <v>76.849999999999994</v>
      </c>
      <c r="F5" s="9">
        <f>出席!U5/18*100</f>
        <v>88.888888888888886</v>
      </c>
      <c r="G5" s="9">
        <f t="shared" si="0"/>
        <v>81.708611111111111</v>
      </c>
      <c r="H5" s="43">
        <f t="shared" si="1"/>
        <v>81.708611111111111</v>
      </c>
    </row>
    <row r="6" spans="1:8" ht="15.75" customHeight="1">
      <c r="A6" s="25">
        <v>5</v>
      </c>
      <c r="B6" s="7" t="s">
        <v>5</v>
      </c>
      <c r="C6" s="7" t="s">
        <v>6</v>
      </c>
      <c r="D6" s="7">
        <f>期中!D6</f>
        <v>85</v>
      </c>
      <c r="E6" s="7">
        <f>期末!P6</f>
        <v>80.400000000000006</v>
      </c>
      <c r="F6" s="9">
        <f>出席!U6/18*100</f>
        <v>94.444444444444443</v>
      </c>
      <c r="G6" s="9">
        <f t="shared" si="0"/>
        <v>86.695555555555558</v>
      </c>
      <c r="H6" s="43">
        <f t="shared" si="1"/>
        <v>86.695555555555558</v>
      </c>
    </row>
    <row r="7" spans="1:8" ht="15.75" customHeight="1">
      <c r="A7" s="25">
        <v>1</v>
      </c>
      <c r="B7" s="7" t="s">
        <v>7</v>
      </c>
      <c r="C7" s="7" t="s">
        <v>8</v>
      </c>
      <c r="D7" s="7">
        <f>期中!D7</f>
        <v>81</v>
      </c>
      <c r="E7" s="7">
        <f>期末!P7</f>
        <v>83.699999999999989</v>
      </c>
      <c r="F7" s="9">
        <f>出席!U7/18*100</f>
        <v>94.444444444444443</v>
      </c>
      <c r="G7" s="9">
        <f t="shared" si="0"/>
        <v>86.650555555555542</v>
      </c>
      <c r="H7" s="43">
        <f t="shared" si="1"/>
        <v>86.650555555555542</v>
      </c>
    </row>
    <row r="8" spans="1:8" ht="15.75" customHeight="1">
      <c r="A8" s="25">
        <v>1</v>
      </c>
      <c r="B8" s="7" t="s">
        <v>9</v>
      </c>
      <c r="C8" s="7" t="s">
        <v>10</v>
      </c>
      <c r="D8" s="7">
        <f>期中!D8</f>
        <v>81</v>
      </c>
      <c r="E8" s="7">
        <f>期末!P8</f>
        <v>83.699999999999989</v>
      </c>
      <c r="F8" s="9">
        <f>出席!U8/18*100</f>
        <v>94.444444444444443</v>
      </c>
      <c r="G8" s="9">
        <f t="shared" si="0"/>
        <v>86.650555555555542</v>
      </c>
      <c r="H8" s="43">
        <f t="shared" si="1"/>
        <v>86.650555555555542</v>
      </c>
    </row>
    <row r="9" spans="1:8" ht="15.75" customHeight="1">
      <c r="A9" s="25">
        <v>7</v>
      </c>
      <c r="B9" s="7" t="s">
        <v>11</v>
      </c>
      <c r="C9" s="7" t="s">
        <v>12</v>
      </c>
      <c r="D9" s="7">
        <f>期中!D9</f>
        <v>80</v>
      </c>
      <c r="E9" s="7">
        <f>期末!P9</f>
        <v>87.55</v>
      </c>
      <c r="F9" s="9">
        <f>出席!U9/18*100</f>
        <v>72.222222222222214</v>
      </c>
      <c r="G9" s="9">
        <f t="shared" si="0"/>
        <v>79.92027777777777</v>
      </c>
      <c r="H9" s="43">
        <f t="shared" si="1"/>
        <v>79.92027777777777</v>
      </c>
    </row>
    <row r="10" spans="1:8" ht="15.75" customHeight="1">
      <c r="A10" s="25">
        <v>1</v>
      </c>
      <c r="B10" s="7" t="s">
        <v>13</v>
      </c>
      <c r="C10" s="7" t="s">
        <v>14</v>
      </c>
      <c r="D10" s="7">
        <f>期中!D10</f>
        <v>81</v>
      </c>
      <c r="E10" s="7">
        <f>期末!P10</f>
        <v>83.699999999999989</v>
      </c>
      <c r="F10" s="9">
        <f>出席!U10/18*100</f>
        <v>94.444444444444443</v>
      </c>
      <c r="G10" s="9">
        <f t="shared" si="0"/>
        <v>86.650555555555542</v>
      </c>
      <c r="H10" s="43">
        <f t="shared" si="1"/>
        <v>86.650555555555542</v>
      </c>
    </row>
    <row r="11" spans="1:8" ht="15.75" customHeight="1">
      <c r="A11" s="25">
        <v>9</v>
      </c>
      <c r="B11" s="7" t="s">
        <v>15</v>
      </c>
      <c r="C11" s="7" t="s">
        <v>16</v>
      </c>
      <c r="D11" s="7">
        <f>期中!D11</f>
        <v>79</v>
      </c>
      <c r="E11" s="7">
        <f>期末!P11</f>
        <v>78.949999999999989</v>
      </c>
      <c r="F11" s="9">
        <f>出席!U11/18*100</f>
        <v>88.888888888888886</v>
      </c>
      <c r="G11" s="9">
        <f t="shared" si="0"/>
        <v>82.443611111111096</v>
      </c>
      <c r="H11" s="43">
        <f t="shared" si="1"/>
        <v>82.443611111111096</v>
      </c>
    </row>
    <row r="12" spans="1:8" ht="15.75" customHeight="1">
      <c r="A12" s="25">
        <v>4</v>
      </c>
      <c r="B12" s="7" t="s">
        <v>17</v>
      </c>
      <c r="C12" s="7" t="s">
        <v>18</v>
      </c>
      <c r="D12" s="7">
        <f>期中!D12</f>
        <v>79</v>
      </c>
      <c r="E12" s="7">
        <f>期末!P12</f>
        <v>80.900000000000006</v>
      </c>
      <c r="F12" s="9">
        <f>出席!U12/18*100</f>
        <v>88.888888888888886</v>
      </c>
      <c r="G12" s="9">
        <f t="shared" si="0"/>
        <v>83.126111111111101</v>
      </c>
      <c r="H12" s="43">
        <f t="shared" si="1"/>
        <v>83.126111111111101</v>
      </c>
    </row>
    <row r="13" spans="1:8" ht="15.75" customHeight="1">
      <c r="A13" s="25">
        <v>6</v>
      </c>
      <c r="B13" s="7" t="s">
        <v>19</v>
      </c>
      <c r="C13" s="7" t="s">
        <v>20</v>
      </c>
      <c r="D13" s="7">
        <f>期中!D13</f>
        <v>80</v>
      </c>
      <c r="E13" s="7">
        <f>期末!P13</f>
        <v>39</v>
      </c>
      <c r="F13" s="9">
        <f>出席!U13/18*100</f>
        <v>94.444444444444443</v>
      </c>
      <c r="G13" s="9">
        <f t="shared" si="0"/>
        <v>70.705555555555549</v>
      </c>
      <c r="H13" s="43">
        <f t="shared" si="1"/>
        <v>70.705555555555549</v>
      </c>
    </row>
    <row r="14" spans="1:8" ht="15.75" customHeight="1">
      <c r="A14" s="25">
        <v>4</v>
      </c>
      <c r="B14" s="7" t="s">
        <v>21</v>
      </c>
      <c r="C14" s="7" t="s">
        <v>22</v>
      </c>
      <c r="D14" s="7">
        <f>期中!D14</f>
        <v>79</v>
      </c>
      <c r="E14" s="7">
        <f>期末!P14</f>
        <v>80.900000000000006</v>
      </c>
      <c r="F14" s="9">
        <f>出席!U14/18*100</f>
        <v>94.444444444444443</v>
      </c>
      <c r="G14" s="9">
        <f t="shared" si="0"/>
        <v>85.070555555555558</v>
      </c>
      <c r="H14" s="43">
        <f t="shared" si="1"/>
        <v>85.070555555555558</v>
      </c>
    </row>
    <row r="15" spans="1:8" ht="15.75" customHeight="1">
      <c r="A15" s="25">
        <v>10</v>
      </c>
      <c r="B15" s="7" t="s">
        <v>23</v>
      </c>
      <c r="C15" s="7" t="s">
        <v>24</v>
      </c>
      <c r="D15" s="7">
        <f>期中!D15</f>
        <v>65</v>
      </c>
      <c r="E15" s="7">
        <f>期末!P15</f>
        <v>36</v>
      </c>
      <c r="F15" s="9">
        <f>出席!U15/18*100</f>
        <v>94.444444444444443</v>
      </c>
      <c r="G15" s="9">
        <f t="shared" si="0"/>
        <v>65.155555555555551</v>
      </c>
      <c r="H15" s="43">
        <f t="shared" si="1"/>
        <v>65.155555555555551</v>
      </c>
    </row>
    <row r="16" spans="1:8" ht="15.75" customHeight="1">
      <c r="A16" s="25">
        <v>2</v>
      </c>
      <c r="B16" s="7" t="s">
        <v>25</v>
      </c>
      <c r="C16" s="7" t="s">
        <v>26</v>
      </c>
      <c r="D16" s="7">
        <f>期中!D16</f>
        <v>75</v>
      </c>
      <c r="E16" s="7">
        <f>期末!P16</f>
        <v>80</v>
      </c>
      <c r="F16" s="9">
        <f>出席!U16/18*100</f>
        <v>100</v>
      </c>
      <c r="G16" s="9">
        <f t="shared" si="0"/>
        <v>85.5</v>
      </c>
      <c r="H16" s="43">
        <f t="shared" si="1"/>
        <v>85.5</v>
      </c>
    </row>
    <row r="17" spans="1:8" ht="15.75" customHeight="1">
      <c r="A17" s="25">
        <v>7</v>
      </c>
      <c r="B17" s="7" t="s">
        <v>27</v>
      </c>
      <c r="C17" s="7" t="s">
        <v>28</v>
      </c>
      <c r="D17" s="7">
        <f>期中!D17</f>
        <v>80</v>
      </c>
      <c r="E17" s="7">
        <f>期末!P17</f>
        <v>87.55</v>
      </c>
      <c r="F17" s="9">
        <f>出席!U17/18*100</f>
        <v>83.333333333333343</v>
      </c>
      <c r="G17" s="9">
        <f t="shared" si="0"/>
        <v>83.80916666666667</v>
      </c>
      <c r="H17" s="43">
        <f t="shared" si="1"/>
        <v>83.80916666666667</v>
      </c>
    </row>
    <row r="18" spans="1:8" ht="15.75" customHeight="1">
      <c r="A18" s="25">
        <v>7</v>
      </c>
      <c r="B18" s="7" t="s">
        <v>29</v>
      </c>
      <c r="C18" s="7" t="s">
        <v>30</v>
      </c>
      <c r="D18" s="7">
        <f>期中!D18</f>
        <v>80</v>
      </c>
      <c r="E18" s="7">
        <f>期末!P18</f>
        <v>87.55</v>
      </c>
      <c r="F18" s="9">
        <f>出席!U18/18*100</f>
        <v>83.333333333333343</v>
      </c>
      <c r="G18" s="9">
        <f t="shared" si="0"/>
        <v>83.80916666666667</v>
      </c>
      <c r="H18" s="43">
        <f t="shared" si="1"/>
        <v>83.80916666666667</v>
      </c>
    </row>
    <row r="19" spans="1:8" ht="15.75" customHeight="1">
      <c r="A19" s="25">
        <v>3</v>
      </c>
      <c r="B19" s="7" t="s">
        <v>31</v>
      </c>
      <c r="C19" s="7" t="s">
        <v>32</v>
      </c>
      <c r="D19" s="7">
        <f>期中!D19</f>
        <v>80</v>
      </c>
      <c r="E19" s="7">
        <f>期末!P19</f>
        <v>80.349999999999994</v>
      </c>
      <c r="F19" s="9">
        <f>出席!U19/18*100</f>
        <v>100</v>
      </c>
      <c r="G19" s="9">
        <f t="shared" si="0"/>
        <v>87.122500000000002</v>
      </c>
      <c r="H19" s="43">
        <f t="shared" si="1"/>
        <v>87.122500000000002</v>
      </c>
    </row>
    <row r="20" spans="1:8" ht="15.75" customHeight="1">
      <c r="A20" s="25">
        <v>1</v>
      </c>
      <c r="B20" s="7" t="s">
        <v>33</v>
      </c>
      <c r="C20" s="7" t="s">
        <v>34</v>
      </c>
      <c r="D20" s="7">
        <f>期中!D20</f>
        <v>81</v>
      </c>
      <c r="E20" s="7">
        <f>期末!P20</f>
        <v>83.699999999999989</v>
      </c>
      <c r="F20" s="9">
        <f>出席!U20/18*100</f>
        <v>94.444444444444443</v>
      </c>
      <c r="G20" s="9">
        <f t="shared" si="0"/>
        <v>86.650555555555542</v>
      </c>
      <c r="H20" s="43">
        <f t="shared" si="1"/>
        <v>86.650555555555542</v>
      </c>
    </row>
    <row r="21" spans="1:8" ht="15.75" customHeight="1">
      <c r="A21" s="25">
        <v>3</v>
      </c>
      <c r="B21" s="7" t="s">
        <v>35</v>
      </c>
      <c r="C21" s="7" t="s">
        <v>36</v>
      </c>
      <c r="D21" s="7">
        <f>期中!D21</f>
        <v>80</v>
      </c>
      <c r="E21" s="7">
        <f>期末!P21</f>
        <v>80.349999999999994</v>
      </c>
      <c r="F21" s="9">
        <f>出席!U21/18*100</f>
        <v>100</v>
      </c>
      <c r="G21" s="9">
        <f t="shared" si="0"/>
        <v>87.122500000000002</v>
      </c>
      <c r="H21" s="43">
        <f t="shared" si="1"/>
        <v>87.122500000000002</v>
      </c>
    </row>
    <row r="22" spans="1:8" ht="15.75" customHeight="1">
      <c r="A22" s="25">
        <v>3</v>
      </c>
      <c r="B22" s="7" t="s">
        <v>37</v>
      </c>
      <c r="C22" s="7" t="s">
        <v>38</v>
      </c>
      <c r="D22" s="7">
        <f>期中!D22</f>
        <v>80</v>
      </c>
      <c r="E22" s="7">
        <f>期末!P22</f>
        <v>80.349999999999994</v>
      </c>
      <c r="F22" s="9">
        <f>出席!U22/18*100</f>
        <v>88.888888888888886</v>
      </c>
      <c r="G22" s="9">
        <f t="shared" si="0"/>
        <v>83.233611111111102</v>
      </c>
      <c r="H22" s="43">
        <v>83</v>
      </c>
    </row>
    <row r="23" spans="1:8" ht="15.75" customHeight="1">
      <c r="A23" s="25">
        <v>6</v>
      </c>
      <c r="B23" s="7" t="s">
        <v>39</v>
      </c>
      <c r="C23" s="7" t="s">
        <v>40</v>
      </c>
      <c r="D23" s="7">
        <f>期中!D23</f>
        <v>80</v>
      </c>
      <c r="E23" s="7">
        <f>期末!P23</f>
        <v>39</v>
      </c>
      <c r="F23" s="9">
        <f>出席!U23/18*100</f>
        <v>100</v>
      </c>
      <c r="G23" s="9">
        <f t="shared" si="0"/>
        <v>72.650000000000006</v>
      </c>
      <c r="H23" s="43">
        <v>73</v>
      </c>
    </row>
    <row r="24" spans="1:8" ht="15.75" customHeight="1">
      <c r="A24" s="25">
        <v>2</v>
      </c>
      <c r="B24" s="7" t="s">
        <v>41</v>
      </c>
      <c r="C24" s="7" t="s">
        <v>42</v>
      </c>
      <c r="D24" s="7">
        <f>期中!D24</f>
        <v>81</v>
      </c>
      <c r="E24" s="7">
        <f>期末!P24</f>
        <v>80</v>
      </c>
      <c r="F24" s="9">
        <f>出席!U24/18*100</f>
        <v>100</v>
      </c>
      <c r="G24" s="9">
        <f t="shared" si="0"/>
        <v>87.3</v>
      </c>
      <c r="H24" s="43">
        <f t="shared" si="1"/>
        <v>87.3</v>
      </c>
    </row>
    <row r="25" spans="1:8" ht="15.75" customHeight="1">
      <c r="A25" s="25">
        <v>5</v>
      </c>
      <c r="B25" s="7" t="s">
        <v>43</v>
      </c>
      <c r="C25" s="7" t="s">
        <v>44</v>
      </c>
      <c r="D25" s="7">
        <f>期中!D25</f>
        <v>85</v>
      </c>
      <c r="E25" s="7">
        <f>期末!P25</f>
        <v>80.400000000000006</v>
      </c>
      <c r="F25" s="9">
        <f>出席!U25/18*100</f>
        <v>100</v>
      </c>
      <c r="G25" s="9">
        <f t="shared" si="0"/>
        <v>88.64</v>
      </c>
      <c r="H25" s="43">
        <f t="shared" si="1"/>
        <v>88.64</v>
      </c>
    </row>
    <row r="26" spans="1:8" ht="15.75" customHeight="1">
      <c r="A26" s="25">
        <v>5</v>
      </c>
      <c r="B26" s="7" t="s">
        <v>45</v>
      </c>
      <c r="C26" s="7" t="s">
        <v>46</v>
      </c>
      <c r="D26" s="7">
        <f>期中!D26</f>
        <v>85</v>
      </c>
      <c r="E26" s="7">
        <f>期末!P26</f>
        <v>80.400000000000006</v>
      </c>
      <c r="F26" s="9">
        <f>出席!U26/18*100</f>
        <v>94.444444444444443</v>
      </c>
      <c r="G26" s="9">
        <f t="shared" si="0"/>
        <v>86.695555555555558</v>
      </c>
      <c r="H26" s="43">
        <f t="shared" si="1"/>
        <v>86.695555555555558</v>
      </c>
    </row>
    <row r="27" spans="1:8" ht="15.75" customHeight="1">
      <c r="A27" s="25">
        <v>6</v>
      </c>
      <c r="B27" s="7" t="s">
        <v>47</v>
      </c>
      <c r="C27" s="7" t="s">
        <v>48</v>
      </c>
      <c r="D27" s="7">
        <f>期中!D27</f>
        <v>80</v>
      </c>
      <c r="E27" s="7">
        <f>期末!P27</f>
        <v>39</v>
      </c>
      <c r="F27" s="9">
        <f>出席!U27/18*100</f>
        <v>88.888888888888886</v>
      </c>
      <c r="G27" s="9">
        <f t="shared" si="0"/>
        <v>68.761111111111106</v>
      </c>
      <c r="H27" s="43">
        <f t="shared" si="1"/>
        <v>68.761111111111106</v>
      </c>
    </row>
    <row r="28" spans="1:8" ht="15.75" customHeight="1">
      <c r="A28" s="25">
        <v>2</v>
      </c>
      <c r="B28" s="7" t="s">
        <v>49</v>
      </c>
      <c r="C28" s="7" t="s">
        <v>50</v>
      </c>
      <c r="D28" s="7">
        <f>期中!D28</f>
        <v>81</v>
      </c>
      <c r="E28" s="7">
        <f>期末!P28</f>
        <v>80</v>
      </c>
      <c r="F28" s="9">
        <f>出席!U28/18*100</f>
        <v>66.666666666666657</v>
      </c>
      <c r="G28" s="9">
        <f t="shared" si="0"/>
        <v>75.633333333333326</v>
      </c>
      <c r="H28" s="43">
        <f t="shared" si="1"/>
        <v>75.633333333333326</v>
      </c>
    </row>
    <row r="29" spans="1:8" ht="15.75" customHeight="1">
      <c r="A29" s="25">
        <v>6</v>
      </c>
      <c r="B29" s="7" t="s">
        <v>51</v>
      </c>
      <c r="C29" s="7" t="s">
        <v>52</v>
      </c>
      <c r="D29" s="7">
        <f>期中!D29</f>
        <v>80</v>
      </c>
      <c r="E29" s="7">
        <f>期末!P29</f>
        <v>39</v>
      </c>
      <c r="F29" s="9">
        <f>出席!U29/18*100</f>
        <v>77.777777777777786</v>
      </c>
      <c r="G29" s="9">
        <f t="shared" si="0"/>
        <v>64.87222222222222</v>
      </c>
      <c r="H29" s="43">
        <f t="shared" si="1"/>
        <v>64.87222222222222</v>
      </c>
    </row>
    <row r="30" spans="1:8" ht="15.75" customHeight="1">
      <c r="A30" s="25">
        <v>9</v>
      </c>
      <c r="B30" s="7" t="s">
        <v>53</v>
      </c>
      <c r="C30" s="7" t="s">
        <v>54</v>
      </c>
      <c r="D30" s="7">
        <f>期中!D30</f>
        <v>79</v>
      </c>
      <c r="E30" s="7">
        <f>期末!P30</f>
        <v>78.949999999999989</v>
      </c>
      <c r="F30" s="9">
        <f>出席!U30/18*100</f>
        <v>94.444444444444443</v>
      </c>
      <c r="G30" s="9">
        <f t="shared" si="0"/>
        <v>84.388055555555553</v>
      </c>
      <c r="H30" s="43">
        <f t="shared" si="1"/>
        <v>84.388055555555553</v>
      </c>
    </row>
    <row r="31" spans="1:8" ht="15.75" customHeight="1">
      <c r="A31" s="25">
        <v>7</v>
      </c>
      <c r="B31" s="7" t="s">
        <v>55</v>
      </c>
      <c r="C31" s="7" t="s">
        <v>56</v>
      </c>
      <c r="D31" s="7">
        <f>期中!D31</f>
        <v>80</v>
      </c>
      <c r="E31" s="7">
        <f>期末!P31</f>
        <v>87.55</v>
      </c>
      <c r="F31" s="9">
        <f>出席!U31/18*100</f>
        <v>83.333333333333343</v>
      </c>
      <c r="G31" s="9">
        <f t="shared" si="0"/>
        <v>83.80916666666667</v>
      </c>
      <c r="H31" s="43">
        <f t="shared" si="1"/>
        <v>83.80916666666667</v>
      </c>
    </row>
    <row r="32" spans="1:8" ht="15.75" customHeight="1">
      <c r="A32" s="25">
        <v>4</v>
      </c>
      <c r="B32" s="7" t="s">
        <v>57</v>
      </c>
      <c r="C32" s="7" t="s">
        <v>58</v>
      </c>
      <c r="D32" s="7">
        <f>期中!D32</f>
        <v>79</v>
      </c>
      <c r="E32" s="7">
        <f>期末!P32</f>
        <v>80.900000000000006</v>
      </c>
      <c r="F32" s="9">
        <f>出席!U32/18*100</f>
        <v>100</v>
      </c>
      <c r="G32" s="9">
        <f t="shared" si="0"/>
        <v>87.015000000000001</v>
      </c>
      <c r="H32" s="43">
        <f t="shared" si="1"/>
        <v>87.015000000000001</v>
      </c>
    </row>
    <row r="33" spans="1:8" ht="15.75" customHeight="1">
      <c r="A33" s="25">
        <v>2</v>
      </c>
      <c r="B33" s="7" t="s">
        <v>59</v>
      </c>
      <c r="C33" s="7" t="s">
        <v>60</v>
      </c>
      <c r="D33" s="7">
        <f>期中!D33</f>
        <v>81</v>
      </c>
      <c r="E33" s="7">
        <f>期末!P33</f>
        <v>80</v>
      </c>
      <c r="F33" s="9">
        <f>出席!U33/18*100</f>
        <v>100</v>
      </c>
      <c r="G33" s="9">
        <f t="shared" si="0"/>
        <v>87.3</v>
      </c>
      <c r="H33" s="43">
        <f t="shared" si="1"/>
        <v>87.3</v>
      </c>
    </row>
    <row r="34" spans="1:8" ht="15.75" customHeight="1">
      <c r="A34" s="25">
        <v>10</v>
      </c>
      <c r="B34" s="7" t="s">
        <v>61</v>
      </c>
      <c r="C34" s="7" t="s">
        <v>62</v>
      </c>
      <c r="D34" s="7">
        <f>期中!D34</f>
        <v>65</v>
      </c>
      <c r="E34" s="7">
        <f>期末!P34</f>
        <v>36</v>
      </c>
      <c r="F34" s="9">
        <f>出席!U34/18*100</f>
        <v>94.444444444444443</v>
      </c>
      <c r="G34" s="9">
        <f t="shared" si="0"/>
        <v>65.155555555555551</v>
      </c>
      <c r="H34" s="43">
        <v>65</v>
      </c>
    </row>
    <row r="35" spans="1:8" ht="15.75" customHeight="1">
      <c r="A35" s="25">
        <v>10</v>
      </c>
      <c r="B35" s="7" t="s">
        <v>63</v>
      </c>
      <c r="C35" s="7" t="s">
        <v>64</v>
      </c>
      <c r="D35" s="7">
        <f>期中!D35</f>
        <v>65</v>
      </c>
      <c r="E35" s="7">
        <f>期末!P35</f>
        <v>36</v>
      </c>
      <c r="F35" s="9">
        <f>出席!U35/18*100</f>
        <v>88.888888888888886</v>
      </c>
      <c r="G35" s="9">
        <f t="shared" si="0"/>
        <v>63.211111111111109</v>
      </c>
      <c r="H35" s="43">
        <f t="shared" si="1"/>
        <v>63.211111111111109</v>
      </c>
    </row>
    <row r="36" spans="1:8" ht="15.75" customHeight="1">
      <c r="A36" s="25">
        <v>4</v>
      </c>
      <c r="B36" s="7" t="s">
        <v>65</v>
      </c>
      <c r="C36" s="7" t="s">
        <v>66</v>
      </c>
      <c r="D36" s="7">
        <f>期中!D36</f>
        <v>79</v>
      </c>
      <c r="E36" s="7">
        <f>期末!P36</f>
        <v>80.900000000000006</v>
      </c>
      <c r="F36" s="9">
        <f>出席!U36/18*100</f>
        <v>72.222222222222214</v>
      </c>
      <c r="G36" s="9">
        <f t="shared" si="0"/>
        <v>77.292777777777772</v>
      </c>
      <c r="H36" s="43">
        <f t="shared" si="1"/>
        <v>77.292777777777772</v>
      </c>
    </row>
    <row r="37" spans="1:8" ht="15.75" customHeight="1">
      <c r="A37" s="25">
        <v>5</v>
      </c>
      <c r="B37" s="7" t="s">
        <v>67</v>
      </c>
      <c r="C37" s="7" t="s">
        <v>68</v>
      </c>
      <c r="D37" s="7">
        <f>期中!D37</f>
        <v>85</v>
      </c>
      <c r="E37" s="7">
        <f>期末!P37</f>
        <v>80.400000000000006</v>
      </c>
      <c r="F37" s="9">
        <f>出席!U37/18*100</f>
        <v>100</v>
      </c>
      <c r="G37" s="9">
        <f t="shared" si="0"/>
        <v>88.64</v>
      </c>
      <c r="H37" s="43">
        <f t="shared" si="1"/>
        <v>88.64</v>
      </c>
    </row>
    <row r="38" spans="1:8" ht="15.75" customHeight="1">
      <c r="A38" s="25">
        <v>2</v>
      </c>
      <c r="B38" s="7" t="s">
        <v>69</v>
      </c>
      <c r="C38" s="7" t="s">
        <v>70</v>
      </c>
      <c r="D38" s="7">
        <f>期中!D38</f>
        <v>81</v>
      </c>
      <c r="E38" s="7">
        <f>期末!P38</f>
        <v>80</v>
      </c>
      <c r="F38" s="9">
        <f>出席!U38/18*100</f>
        <v>100</v>
      </c>
      <c r="G38" s="9">
        <f t="shared" si="0"/>
        <v>87.3</v>
      </c>
      <c r="H38" s="43">
        <f t="shared" si="1"/>
        <v>87.3</v>
      </c>
    </row>
    <row r="39" spans="1:8" ht="15.75" customHeight="1">
      <c r="A39" s="25">
        <v>9</v>
      </c>
      <c r="B39" s="14">
        <v>10932602</v>
      </c>
      <c r="C39" s="7" t="s">
        <v>100</v>
      </c>
      <c r="D39" s="7">
        <f>期中!D39</f>
        <v>79</v>
      </c>
      <c r="E39" s="7">
        <f>期末!P39</f>
        <v>78.949999999999989</v>
      </c>
      <c r="F39" s="9">
        <f>出席!U39/18*100</f>
        <v>72.222222222222214</v>
      </c>
      <c r="G39" s="9">
        <f t="shared" si="0"/>
        <v>76.610277777777767</v>
      </c>
      <c r="H39" s="43">
        <f t="shared" si="1"/>
        <v>76.610277777777767</v>
      </c>
    </row>
    <row r="40" spans="1:8" ht="15.75" customHeight="1"/>
    <row r="41" spans="1:8" ht="15.75" customHeight="1"/>
    <row r="42" spans="1:8" ht="15.75" customHeight="1"/>
    <row r="43" spans="1:8" ht="15.75" customHeight="1"/>
    <row r="44" spans="1:8" ht="15.75" customHeight="1"/>
    <row r="45" spans="1:8" ht="15.75" customHeight="1"/>
    <row r="46" spans="1:8" ht="15.75" customHeight="1"/>
    <row r="47" spans="1:8" ht="15.75" customHeight="1"/>
    <row r="48" spans="1: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5">
    <mergeCell ref="A1:A2"/>
    <mergeCell ref="G1:G2"/>
    <mergeCell ref="H1:H2"/>
    <mergeCell ref="B1:B2"/>
    <mergeCell ref="C1:C2"/>
  </mergeCells>
  <phoneticPr fontId="6" type="noConversion"/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1"/>
  <sheetViews>
    <sheetView workbookViewId="0">
      <selection activeCell="J22" sqref="J22"/>
    </sheetView>
  </sheetViews>
  <sheetFormatPr defaultColWidth="12.625" defaultRowHeight="15" customHeight="1"/>
  <cols>
    <col min="1" max="1" width="5.25" style="24" bestFit="1" customWidth="1"/>
    <col min="2" max="3" width="9" customWidth="1"/>
    <col min="4" max="26" width="7.625" customWidth="1"/>
  </cols>
  <sheetData>
    <row r="1" spans="1:4" ht="15.75" customHeight="1">
      <c r="A1" s="29" t="s">
        <v>119</v>
      </c>
      <c r="B1" s="33" t="s">
        <v>0</v>
      </c>
      <c r="C1" s="33" t="s">
        <v>1</v>
      </c>
      <c r="D1" s="35" t="s">
        <v>120</v>
      </c>
    </row>
    <row r="2" spans="1:4" ht="15.75" customHeight="1">
      <c r="A2" s="30"/>
      <c r="B2" s="34"/>
      <c r="C2" s="34"/>
      <c r="D2" s="34"/>
    </row>
    <row r="3" spans="1:4" ht="15.75" customHeight="1">
      <c r="A3" s="25">
        <v>10</v>
      </c>
      <c r="B3" s="14">
        <v>10732612</v>
      </c>
      <c r="C3" s="7" t="s">
        <v>97</v>
      </c>
      <c r="D3" s="1">
        <v>65</v>
      </c>
    </row>
    <row r="4" spans="1:4" ht="15.75" customHeight="1">
      <c r="A4" s="25">
        <v>8</v>
      </c>
      <c r="B4" s="14">
        <v>10732613</v>
      </c>
      <c r="C4" s="7" t="s">
        <v>98</v>
      </c>
      <c r="D4" s="1">
        <v>79</v>
      </c>
    </row>
    <row r="5" spans="1:4" ht="15.75" customHeight="1">
      <c r="A5" s="25">
        <v>8</v>
      </c>
      <c r="B5" s="14">
        <v>10732614</v>
      </c>
      <c r="C5" s="7" t="s">
        <v>99</v>
      </c>
      <c r="D5" s="1">
        <v>79</v>
      </c>
    </row>
    <row r="6" spans="1:4" ht="15.75" customHeight="1">
      <c r="A6" s="25">
        <v>5</v>
      </c>
      <c r="B6" s="7" t="s">
        <v>5</v>
      </c>
      <c r="C6" s="7" t="s">
        <v>6</v>
      </c>
      <c r="D6" s="1">
        <v>85</v>
      </c>
    </row>
    <row r="7" spans="1:4" ht="15.75" customHeight="1">
      <c r="A7" s="25">
        <v>1</v>
      </c>
      <c r="B7" s="7" t="s">
        <v>7</v>
      </c>
      <c r="C7" s="7" t="s">
        <v>8</v>
      </c>
      <c r="D7" s="1">
        <v>81</v>
      </c>
    </row>
    <row r="8" spans="1:4" ht="15.75" customHeight="1">
      <c r="A8" s="25">
        <v>1</v>
      </c>
      <c r="B8" s="7" t="s">
        <v>9</v>
      </c>
      <c r="C8" s="7" t="s">
        <v>10</v>
      </c>
      <c r="D8" s="1">
        <v>81</v>
      </c>
    </row>
    <row r="9" spans="1:4" ht="15.75" customHeight="1">
      <c r="A9" s="25">
        <v>7</v>
      </c>
      <c r="B9" s="7" t="s">
        <v>11</v>
      </c>
      <c r="C9" s="7" t="s">
        <v>12</v>
      </c>
      <c r="D9" s="1">
        <v>80</v>
      </c>
    </row>
    <row r="10" spans="1:4" ht="15.75" customHeight="1">
      <c r="A10" s="25">
        <v>1</v>
      </c>
      <c r="B10" s="7" t="s">
        <v>13</v>
      </c>
      <c r="C10" s="7" t="s">
        <v>14</v>
      </c>
      <c r="D10" s="1">
        <v>81</v>
      </c>
    </row>
    <row r="11" spans="1:4" ht="15.75" customHeight="1">
      <c r="A11" s="25">
        <v>9</v>
      </c>
      <c r="B11" s="7" t="s">
        <v>15</v>
      </c>
      <c r="C11" s="7" t="s">
        <v>16</v>
      </c>
      <c r="D11" s="1">
        <v>79</v>
      </c>
    </row>
    <row r="12" spans="1:4" ht="15.75" customHeight="1">
      <c r="A12" s="25">
        <v>4</v>
      </c>
      <c r="B12" s="7" t="s">
        <v>17</v>
      </c>
      <c r="C12" s="7" t="s">
        <v>18</v>
      </c>
      <c r="D12" s="1">
        <v>79</v>
      </c>
    </row>
    <row r="13" spans="1:4" ht="15.75" customHeight="1">
      <c r="A13" s="25">
        <v>6</v>
      </c>
      <c r="B13" s="7" t="s">
        <v>19</v>
      </c>
      <c r="C13" s="7" t="s">
        <v>20</v>
      </c>
      <c r="D13" s="1">
        <v>80</v>
      </c>
    </row>
    <row r="14" spans="1:4" ht="15.75" customHeight="1">
      <c r="A14" s="25">
        <v>4</v>
      </c>
      <c r="B14" s="7" t="s">
        <v>21</v>
      </c>
      <c r="C14" s="7" t="s">
        <v>22</v>
      </c>
      <c r="D14" s="1">
        <v>79</v>
      </c>
    </row>
    <row r="15" spans="1:4" ht="15.75" customHeight="1">
      <c r="A15" s="25">
        <v>10</v>
      </c>
      <c r="B15" s="7" t="s">
        <v>23</v>
      </c>
      <c r="C15" s="7" t="s">
        <v>24</v>
      </c>
      <c r="D15" s="1">
        <v>65</v>
      </c>
    </row>
    <row r="16" spans="1:4" ht="15.75" customHeight="1">
      <c r="A16" s="25">
        <v>2</v>
      </c>
      <c r="B16" s="7" t="s">
        <v>25</v>
      </c>
      <c r="C16" s="7" t="s">
        <v>26</v>
      </c>
      <c r="D16" s="1">
        <v>75</v>
      </c>
    </row>
    <row r="17" spans="1:4" ht="15.75" customHeight="1">
      <c r="A17" s="25">
        <v>7</v>
      </c>
      <c r="B17" s="7" t="s">
        <v>27</v>
      </c>
      <c r="C17" s="7" t="s">
        <v>28</v>
      </c>
      <c r="D17" s="1">
        <v>80</v>
      </c>
    </row>
    <row r="18" spans="1:4" ht="15.75" customHeight="1">
      <c r="A18" s="25">
        <v>7</v>
      </c>
      <c r="B18" s="7" t="s">
        <v>29</v>
      </c>
      <c r="C18" s="7" t="s">
        <v>30</v>
      </c>
      <c r="D18" s="1">
        <v>80</v>
      </c>
    </row>
    <row r="19" spans="1:4" ht="15.75" customHeight="1">
      <c r="A19" s="25">
        <v>3</v>
      </c>
      <c r="B19" s="7" t="s">
        <v>31</v>
      </c>
      <c r="C19" s="7" t="s">
        <v>32</v>
      </c>
      <c r="D19" s="1">
        <v>80</v>
      </c>
    </row>
    <row r="20" spans="1:4" ht="15.75" customHeight="1">
      <c r="A20" s="25">
        <v>1</v>
      </c>
      <c r="B20" s="7" t="s">
        <v>33</v>
      </c>
      <c r="C20" s="7" t="s">
        <v>34</v>
      </c>
      <c r="D20" s="1">
        <v>81</v>
      </c>
    </row>
    <row r="21" spans="1:4" ht="15.75" customHeight="1">
      <c r="A21" s="25">
        <v>3</v>
      </c>
      <c r="B21" s="7" t="s">
        <v>35</v>
      </c>
      <c r="C21" s="7" t="s">
        <v>36</v>
      </c>
      <c r="D21" s="1">
        <v>80</v>
      </c>
    </row>
    <row r="22" spans="1:4" ht="15.75" customHeight="1">
      <c r="A22" s="25">
        <v>3</v>
      </c>
      <c r="B22" s="7" t="s">
        <v>37</v>
      </c>
      <c r="C22" s="7" t="s">
        <v>38</v>
      </c>
      <c r="D22" s="1">
        <v>80</v>
      </c>
    </row>
    <row r="23" spans="1:4" ht="15.75" customHeight="1">
      <c r="A23" s="25">
        <v>6</v>
      </c>
      <c r="B23" s="7" t="s">
        <v>39</v>
      </c>
      <c r="C23" s="7" t="s">
        <v>40</v>
      </c>
      <c r="D23" s="1">
        <v>80</v>
      </c>
    </row>
    <row r="24" spans="1:4" ht="15.75" customHeight="1">
      <c r="A24" s="25">
        <v>2</v>
      </c>
      <c r="B24" s="7" t="s">
        <v>41</v>
      </c>
      <c r="C24" s="7" t="s">
        <v>42</v>
      </c>
      <c r="D24" s="1">
        <v>81</v>
      </c>
    </row>
    <row r="25" spans="1:4" ht="15.75" customHeight="1">
      <c r="A25" s="25">
        <v>5</v>
      </c>
      <c r="B25" s="7" t="s">
        <v>43</v>
      </c>
      <c r="C25" s="7" t="s">
        <v>44</v>
      </c>
      <c r="D25" s="1">
        <v>85</v>
      </c>
    </row>
    <row r="26" spans="1:4" ht="15.75" customHeight="1">
      <c r="A26" s="25">
        <v>5</v>
      </c>
      <c r="B26" s="7" t="s">
        <v>45</v>
      </c>
      <c r="C26" s="7" t="s">
        <v>46</v>
      </c>
      <c r="D26" s="1">
        <v>85</v>
      </c>
    </row>
    <row r="27" spans="1:4" ht="15.75" customHeight="1">
      <c r="A27" s="25">
        <v>6</v>
      </c>
      <c r="B27" s="7" t="s">
        <v>47</v>
      </c>
      <c r="C27" s="7" t="s">
        <v>48</v>
      </c>
      <c r="D27" s="1">
        <v>80</v>
      </c>
    </row>
    <row r="28" spans="1:4" ht="15.75" customHeight="1">
      <c r="A28" s="25">
        <v>2</v>
      </c>
      <c r="B28" s="7" t="s">
        <v>49</v>
      </c>
      <c r="C28" s="7" t="s">
        <v>50</v>
      </c>
      <c r="D28" s="1">
        <v>81</v>
      </c>
    </row>
    <row r="29" spans="1:4" ht="15.75" customHeight="1">
      <c r="A29" s="25">
        <v>6</v>
      </c>
      <c r="B29" s="7" t="s">
        <v>51</v>
      </c>
      <c r="C29" s="7" t="s">
        <v>52</v>
      </c>
      <c r="D29" s="1">
        <v>80</v>
      </c>
    </row>
    <row r="30" spans="1:4" ht="15.75" customHeight="1">
      <c r="A30" s="25">
        <v>9</v>
      </c>
      <c r="B30" s="7" t="s">
        <v>53</v>
      </c>
      <c r="C30" s="7" t="s">
        <v>54</v>
      </c>
      <c r="D30" s="1">
        <v>79</v>
      </c>
    </row>
    <row r="31" spans="1:4" ht="15.75" customHeight="1">
      <c r="A31" s="25">
        <v>7</v>
      </c>
      <c r="B31" s="7" t="s">
        <v>55</v>
      </c>
      <c r="C31" s="7" t="s">
        <v>56</v>
      </c>
      <c r="D31" s="1">
        <v>80</v>
      </c>
    </row>
    <row r="32" spans="1:4" ht="15.75" customHeight="1">
      <c r="A32" s="25">
        <v>4</v>
      </c>
      <c r="B32" s="7" t="s">
        <v>57</v>
      </c>
      <c r="C32" s="7" t="s">
        <v>58</v>
      </c>
      <c r="D32" s="1">
        <v>79</v>
      </c>
    </row>
    <row r="33" spans="1:4" ht="15.75" customHeight="1">
      <c r="A33" s="25">
        <v>2</v>
      </c>
      <c r="B33" s="7" t="s">
        <v>59</v>
      </c>
      <c r="C33" s="7" t="s">
        <v>60</v>
      </c>
      <c r="D33" s="1">
        <v>81</v>
      </c>
    </row>
    <row r="34" spans="1:4" ht="15.75" customHeight="1">
      <c r="A34" s="25">
        <v>10</v>
      </c>
      <c r="B34" s="7" t="s">
        <v>61</v>
      </c>
      <c r="C34" s="7" t="s">
        <v>62</v>
      </c>
      <c r="D34" s="1">
        <v>65</v>
      </c>
    </row>
    <row r="35" spans="1:4" ht="15.75" customHeight="1">
      <c r="A35" s="25">
        <v>10</v>
      </c>
      <c r="B35" s="7" t="s">
        <v>63</v>
      </c>
      <c r="C35" s="7" t="s">
        <v>64</v>
      </c>
      <c r="D35" s="1">
        <v>65</v>
      </c>
    </row>
    <row r="36" spans="1:4" ht="15.75" customHeight="1">
      <c r="A36" s="25">
        <v>4</v>
      </c>
      <c r="B36" s="7" t="s">
        <v>65</v>
      </c>
      <c r="C36" s="7" t="s">
        <v>66</v>
      </c>
      <c r="D36" s="1">
        <v>79</v>
      </c>
    </row>
    <row r="37" spans="1:4" ht="15.75" customHeight="1">
      <c r="A37" s="25">
        <v>5</v>
      </c>
      <c r="B37" s="7" t="s">
        <v>67</v>
      </c>
      <c r="C37" s="17" t="s">
        <v>68</v>
      </c>
      <c r="D37" s="1">
        <v>85</v>
      </c>
    </row>
    <row r="38" spans="1:4" ht="15.75" customHeight="1">
      <c r="A38" s="25">
        <v>2</v>
      </c>
      <c r="B38" s="15" t="s">
        <v>69</v>
      </c>
      <c r="C38" s="7" t="s">
        <v>70</v>
      </c>
      <c r="D38" s="1">
        <v>81</v>
      </c>
    </row>
    <row r="39" spans="1:4" ht="15.75" customHeight="1">
      <c r="A39" s="25">
        <v>9</v>
      </c>
      <c r="B39" s="16">
        <v>10932602</v>
      </c>
      <c r="C39" s="7" t="s">
        <v>100</v>
      </c>
      <c r="D39" s="1">
        <v>79</v>
      </c>
    </row>
    <row r="40" spans="1:4" ht="15.75" customHeight="1"/>
    <row r="41" spans="1:4" ht="15.75" customHeight="1"/>
    <row r="42" spans="1:4" ht="15.75" customHeight="1"/>
    <row r="43" spans="1:4" ht="15.75" customHeight="1"/>
    <row r="44" spans="1:4" ht="15.75" customHeight="1"/>
    <row r="45" spans="1:4" ht="15.75" customHeight="1"/>
    <row r="46" spans="1:4" ht="15.75" customHeight="1"/>
    <row r="47" spans="1:4" ht="15.75" customHeight="1"/>
    <row r="48" spans="1:4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4">
    <mergeCell ref="B1:B2"/>
    <mergeCell ref="C1:C2"/>
    <mergeCell ref="D1:D2"/>
    <mergeCell ref="A1:A2"/>
  </mergeCells>
  <phoneticPr fontId="6" type="noConversion"/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01"/>
  <sheetViews>
    <sheetView workbookViewId="0">
      <selection activeCell="P35" sqref="P35"/>
    </sheetView>
  </sheetViews>
  <sheetFormatPr defaultColWidth="12.625" defaultRowHeight="15" customHeight="1"/>
  <cols>
    <col min="1" max="1" width="5.25" style="24" bestFit="1" customWidth="1"/>
    <col min="2" max="3" width="9" customWidth="1"/>
    <col min="4" max="15" width="7.625" customWidth="1"/>
    <col min="16" max="16" width="8.875" bestFit="1" customWidth="1"/>
    <col min="17" max="27" width="7.625" customWidth="1"/>
  </cols>
  <sheetData>
    <row r="1" spans="1:16" ht="15.75" customHeight="1">
      <c r="A1" s="29" t="s">
        <v>119</v>
      </c>
      <c r="B1" s="29" t="s">
        <v>0</v>
      </c>
      <c r="C1" s="29" t="s">
        <v>1</v>
      </c>
      <c r="D1" s="36" t="s">
        <v>125</v>
      </c>
      <c r="E1" s="36" t="s">
        <v>126</v>
      </c>
      <c r="F1" s="36" t="s">
        <v>127</v>
      </c>
      <c r="G1" s="36" t="s">
        <v>128</v>
      </c>
      <c r="H1" s="36" t="s">
        <v>129</v>
      </c>
      <c r="I1" s="36" t="s">
        <v>130</v>
      </c>
      <c r="J1" s="36" t="s">
        <v>131</v>
      </c>
      <c r="K1" s="36" t="s">
        <v>132</v>
      </c>
      <c r="L1" s="36" t="s">
        <v>133</v>
      </c>
      <c r="M1" s="36" t="s">
        <v>134</v>
      </c>
      <c r="N1" s="36" t="s">
        <v>135</v>
      </c>
      <c r="O1" s="40" t="s">
        <v>138</v>
      </c>
      <c r="P1" s="36" t="s">
        <v>139</v>
      </c>
    </row>
    <row r="2" spans="1:16" ht="15.75" customHeight="1">
      <c r="A2" s="30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41"/>
      <c r="P2" s="31"/>
    </row>
    <row r="3" spans="1:16" ht="15.75" customHeight="1">
      <c r="A3" s="25">
        <v>10</v>
      </c>
      <c r="B3" s="14">
        <v>10732612</v>
      </c>
      <c r="C3" s="7" t="s">
        <v>97</v>
      </c>
      <c r="D3" s="27">
        <v>60</v>
      </c>
      <c r="E3" s="39" t="s">
        <v>136</v>
      </c>
      <c r="F3" s="39" t="s">
        <v>136</v>
      </c>
      <c r="G3" s="39" t="s">
        <v>136</v>
      </c>
      <c r="H3" s="39" t="s">
        <v>136</v>
      </c>
      <c r="I3" s="39" t="s">
        <v>136</v>
      </c>
      <c r="J3" s="39" t="s">
        <v>136</v>
      </c>
      <c r="K3" s="39" t="s">
        <v>136</v>
      </c>
      <c r="L3" s="39" t="s">
        <v>136</v>
      </c>
      <c r="M3" s="39" t="s">
        <v>136</v>
      </c>
      <c r="N3" s="39" t="s">
        <v>136</v>
      </c>
      <c r="O3" s="39" t="s">
        <v>136</v>
      </c>
      <c r="P3" s="39">
        <f>(D3*0.6)</f>
        <v>36</v>
      </c>
    </row>
    <row r="4" spans="1:16" ht="15.75" customHeight="1">
      <c r="A4" s="25">
        <v>8</v>
      </c>
      <c r="B4" s="14">
        <v>10732613</v>
      </c>
      <c r="C4" s="7" t="s">
        <v>98</v>
      </c>
      <c r="D4" s="27">
        <v>65</v>
      </c>
      <c r="E4" s="27">
        <v>90</v>
      </c>
      <c r="F4" s="8">
        <v>96</v>
      </c>
      <c r="G4" s="8">
        <v>90</v>
      </c>
      <c r="H4" s="8">
        <v>100</v>
      </c>
      <c r="I4" s="8">
        <v>90</v>
      </c>
      <c r="J4" s="8">
        <v>100</v>
      </c>
      <c r="K4" s="8">
        <v>91</v>
      </c>
      <c r="L4" s="39" t="s">
        <v>136</v>
      </c>
      <c r="M4" s="8">
        <v>100</v>
      </c>
      <c r="N4" s="39" t="s">
        <v>136</v>
      </c>
      <c r="O4" s="42">
        <f>SUM(E4:N4)/8</f>
        <v>94.625</v>
      </c>
      <c r="P4" s="39">
        <f t="shared" ref="P4:P39" si="0">(D4*0.6)+(O4*0.4)</f>
        <v>76.849999999999994</v>
      </c>
    </row>
    <row r="5" spans="1:16" ht="15.75" customHeight="1">
      <c r="A5" s="25">
        <v>8</v>
      </c>
      <c r="B5" s="14">
        <v>10732614</v>
      </c>
      <c r="C5" s="7" t="s">
        <v>99</v>
      </c>
      <c r="D5" s="27">
        <v>65</v>
      </c>
      <c r="E5" s="27">
        <v>90</v>
      </c>
      <c r="F5" s="8">
        <v>96</v>
      </c>
      <c r="G5" s="8">
        <v>90</v>
      </c>
      <c r="H5" s="8">
        <v>100</v>
      </c>
      <c r="I5" s="8">
        <v>90</v>
      </c>
      <c r="J5" s="8">
        <v>100</v>
      </c>
      <c r="K5" s="8">
        <v>91</v>
      </c>
      <c r="L5" s="39" t="s">
        <v>136</v>
      </c>
      <c r="M5" s="8">
        <v>100</v>
      </c>
      <c r="N5" s="39" t="s">
        <v>136</v>
      </c>
      <c r="O5" s="42">
        <f t="shared" ref="O5:O12" si="1">SUM(E5:N5)/8</f>
        <v>94.625</v>
      </c>
      <c r="P5" s="39">
        <f t="shared" si="0"/>
        <v>76.849999999999994</v>
      </c>
    </row>
    <row r="6" spans="1:16" ht="15.75" customHeight="1">
      <c r="A6" s="25">
        <v>5</v>
      </c>
      <c r="B6" s="7" t="s">
        <v>5</v>
      </c>
      <c r="C6" s="7" t="s">
        <v>6</v>
      </c>
      <c r="D6" s="8">
        <v>75</v>
      </c>
      <c r="E6" s="8">
        <v>90</v>
      </c>
      <c r="F6" s="8">
        <v>75</v>
      </c>
      <c r="G6" s="8">
        <v>78</v>
      </c>
      <c r="H6" s="8">
        <v>100</v>
      </c>
      <c r="I6" s="39" t="s">
        <v>136</v>
      </c>
      <c r="J6" s="8">
        <v>95</v>
      </c>
      <c r="K6" s="8">
        <v>90</v>
      </c>
      <c r="L6" s="8">
        <v>80</v>
      </c>
      <c r="M6" s="8">
        <v>100</v>
      </c>
      <c r="N6" s="39" t="s">
        <v>136</v>
      </c>
      <c r="O6" s="42">
        <f t="shared" si="1"/>
        <v>88.5</v>
      </c>
      <c r="P6" s="39">
        <f t="shared" si="0"/>
        <v>80.400000000000006</v>
      </c>
    </row>
    <row r="7" spans="1:16" ht="15.75" customHeight="1">
      <c r="A7" s="25">
        <v>1</v>
      </c>
      <c r="B7" s="7" t="s">
        <v>7</v>
      </c>
      <c r="C7" s="7" t="s">
        <v>8</v>
      </c>
      <c r="D7" s="8">
        <v>78</v>
      </c>
      <c r="E7" s="39" t="s">
        <v>136</v>
      </c>
      <c r="F7" s="8">
        <v>94</v>
      </c>
      <c r="G7" s="8">
        <v>85</v>
      </c>
      <c r="H7" s="8">
        <v>100</v>
      </c>
      <c r="I7" s="8">
        <v>90</v>
      </c>
      <c r="J7" s="8">
        <v>85</v>
      </c>
      <c r="K7" s="8">
        <v>99</v>
      </c>
      <c r="L7" s="8">
        <v>85</v>
      </c>
      <c r="M7" s="8">
        <v>100</v>
      </c>
      <c r="N7" s="39" t="s">
        <v>136</v>
      </c>
      <c r="O7" s="42">
        <f t="shared" si="1"/>
        <v>92.25</v>
      </c>
      <c r="P7" s="39">
        <f t="shared" si="0"/>
        <v>83.699999999999989</v>
      </c>
    </row>
    <row r="8" spans="1:16" ht="15.75" customHeight="1">
      <c r="A8" s="25">
        <v>1</v>
      </c>
      <c r="B8" s="7" t="s">
        <v>9</v>
      </c>
      <c r="C8" s="7" t="s">
        <v>10</v>
      </c>
      <c r="D8" s="8">
        <v>78</v>
      </c>
      <c r="E8" s="39" t="s">
        <v>136</v>
      </c>
      <c r="F8" s="8">
        <v>94</v>
      </c>
      <c r="G8" s="8">
        <v>85</v>
      </c>
      <c r="H8" s="8">
        <v>100</v>
      </c>
      <c r="I8" s="8">
        <v>90</v>
      </c>
      <c r="J8" s="8">
        <v>85</v>
      </c>
      <c r="K8" s="8">
        <v>99</v>
      </c>
      <c r="L8" s="8">
        <v>85</v>
      </c>
      <c r="M8" s="8">
        <v>100</v>
      </c>
      <c r="N8" s="39" t="s">
        <v>136</v>
      </c>
      <c r="O8" s="42">
        <f t="shared" si="1"/>
        <v>92.25</v>
      </c>
      <c r="P8" s="39">
        <f t="shared" si="0"/>
        <v>83.699999999999989</v>
      </c>
    </row>
    <row r="9" spans="1:16" ht="15.75" customHeight="1">
      <c r="A9" s="25">
        <v>7</v>
      </c>
      <c r="B9" s="7" t="s">
        <v>11</v>
      </c>
      <c r="C9" s="7" t="s">
        <v>12</v>
      </c>
      <c r="D9" s="8">
        <v>84</v>
      </c>
      <c r="E9" s="8">
        <v>100</v>
      </c>
      <c r="F9" s="8">
        <v>90</v>
      </c>
      <c r="G9" s="8">
        <v>93</v>
      </c>
      <c r="H9" s="8">
        <v>100</v>
      </c>
      <c r="I9" s="8">
        <v>90</v>
      </c>
      <c r="J9" s="8">
        <v>100</v>
      </c>
      <c r="K9" s="39" t="s">
        <v>136</v>
      </c>
      <c r="L9" s="8">
        <v>70</v>
      </c>
      <c r="M9" s="8">
        <v>100</v>
      </c>
      <c r="N9" s="39" t="s">
        <v>136</v>
      </c>
      <c r="O9" s="42">
        <f t="shared" si="1"/>
        <v>92.875</v>
      </c>
      <c r="P9" s="39">
        <f t="shared" si="0"/>
        <v>87.55</v>
      </c>
    </row>
    <row r="10" spans="1:16" ht="15.75" customHeight="1">
      <c r="A10" s="25">
        <v>1</v>
      </c>
      <c r="B10" s="7" t="s">
        <v>13</v>
      </c>
      <c r="C10" s="7" t="s">
        <v>14</v>
      </c>
      <c r="D10" s="8">
        <v>78</v>
      </c>
      <c r="E10" s="39" t="s">
        <v>136</v>
      </c>
      <c r="F10" s="8">
        <v>94</v>
      </c>
      <c r="G10" s="8">
        <v>85</v>
      </c>
      <c r="H10" s="8">
        <v>100</v>
      </c>
      <c r="I10" s="8">
        <v>90</v>
      </c>
      <c r="J10" s="8">
        <v>85</v>
      </c>
      <c r="K10" s="8">
        <v>99</v>
      </c>
      <c r="L10" s="8">
        <v>85</v>
      </c>
      <c r="M10" s="8">
        <v>100</v>
      </c>
      <c r="N10" s="39" t="s">
        <v>136</v>
      </c>
      <c r="O10" s="42">
        <f t="shared" si="1"/>
        <v>92.25</v>
      </c>
      <c r="P10" s="39">
        <f t="shared" si="0"/>
        <v>83.699999999999989</v>
      </c>
    </row>
    <row r="11" spans="1:16" ht="15.75" customHeight="1">
      <c r="A11" s="25">
        <v>9</v>
      </c>
      <c r="B11" s="7" t="s">
        <v>15</v>
      </c>
      <c r="C11" s="7" t="s">
        <v>16</v>
      </c>
      <c r="D11" s="8">
        <v>73</v>
      </c>
      <c r="E11" s="8">
        <v>90</v>
      </c>
      <c r="F11" s="8">
        <v>96</v>
      </c>
      <c r="G11" s="8">
        <v>85</v>
      </c>
      <c r="H11" s="8">
        <v>100</v>
      </c>
      <c r="I11" s="8">
        <v>85</v>
      </c>
      <c r="J11" s="8">
        <v>82</v>
      </c>
      <c r="K11" s="8">
        <v>85</v>
      </c>
      <c r="L11" s="8">
        <v>80</v>
      </c>
      <c r="M11" s="39" t="s">
        <v>136</v>
      </c>
      <c r="N11" s="39" t="s">
        <v>136</v>
      </c>
      <c r="O11" s="42">
        <f t="shared" si="1"/>
        <v>87.875</v>
      </c>
      <c r="P11" s="39">
        <f t="shared" si="0"/>
        <v>78.949999999999989</v>
      </c>
    </row>
    <row r="12" spans="1:16" ht="15.75" customHeight="1">
      <c r="A12" s="25">
        <v>4</v>
      </c>
      <c r="B12" s="7" t="s">
        <v>17</v>
      </c>
      <c r="C12" s="7" t="s">
        <v>18</v>
      </c>
      <c r="D12" s="8">
        <v>77</v>
      </c>
      <c r="E12" s="8">
        <v>100</v>
      </c>
      <c r="F12" s="8">
        <v>89</v>
      </c>
      <c r="G12" s="8">
        <v>85</v>
      </c>
      <c r="H12" s="39" t="s">
        <v>136</v>
      </c>
      <c r="I12" s="8">
        <v>80</v>
      </c>
      <c r="J12" s="8">
        <v>70</v>
      </c>
      <c r="K12" s="8">
        <v>85</v>
      </c>
      <c r="L12" s="8">
        <v>85</v>
      </c>
      <c r="M12" s="8">
        <v>100</v>
      </c>
      <c r="N12" s="39" t="s">
        <v>136</v>
      </c>
      <c r="O12" s="42">
        <f t="shared" si="1"/>
        <v>86.75</v>
      </c>
      <c r="P12" s="39">
        <f t="shared" si="0"/>
        <v>80.900000000000006</v>
      </c>
    </row>
    <row r="13" spans="1:16" ht="15.75" customHeight="1">
      <c r="A13" s="25">
        <v>6</v>
      </c>
      <c r="B13" s="7" t="s">
        <v>19</v>
      </c>
      <c r="C13" s="7" t="s">
        <v>20</v>
      </c>
      <c r="D13" s="8">
        <v>65</v>
      </c>
      <c r="E13" s="39" t="s">
        <v>136</v>
      </c>
      <c r="F13" s="39" t="s">
        <v>136</v>
      </c>
      <c r="G13" s="39" t="s">
        <v>136</v>
      </c>
      <c r="H13" s="39" t="s">
        <v>136</v>
      </c>
      <c r="I13" s="39" t="s">
        <v>136</v>
      </c>
      <c r="J13" s="39" t="s">
        <v>136</v>
      </c>
      <c r="K13" s="39" t="s">
        <v>136</v>
      </c>
      <c r="L13" s="39" t="s">
        <v>136</v>
      </c>
      <c r="M13" s="39" t="s">
        <v>136</v>
      </c>
      <c r="N13" s="39" t="s">
        <v>136</v>
      </c>
      <c r="O13" s="39" t="s">
        <v>136</v>
      </c>
      <c r="P13" s="39">
        <f>(D13*0.6)</f>
        <v>39</v>
      </c>
    </row>
    <row r="14" spans="1:16" ht="15.75" customHeight="1">
      <c r="A14" s="25">
        <v>4</v>
      </c>
      <c r="B14" s="7" t="s">
        <v>21</v>
      </c>
      <c r="C14" s="7" t="s">
        <v>22</v>
      </c>
      <c r="D14" s="8">
        <v>77</v>
      </c>
      <c r="E14" s="8">
        <v>100</v>
      </c>
      <c r="F14" s="8">
        <v>89</v>
      </c>
      <c r="G14" s="8">
        <v>85</v>
      </c>
      <c r="H14" s="39" t="s">
        <v>136</v>
      </c>
      <c r="I14" s="8">
        <v>80</v>
      </c>
      <c r="J14" s="8">
        <v>70</v>
      </c>
      <c r="K14" s="8">
        <v>85</v>
      </c>
      <c r="L14" s="8">
        <v>85</v>
      </c>
      <c r="M14" s="8">
        <v>100</v>
      </c>
      <c r="N14" s="39" t="s">
        <v>136</v>
      </c>
      <c r="O14" s="42">
        <f>SUM(E14:N14)/8</f>
        <v>86.75</v>
      </c>
      <c r="P14" s="39">
        <f t="shared" si="0"/>
        <v>80.900000000000006</v>
      </c>
    </row>
    <row r="15" spans="1:16" ht="15.75" customHeight="1">
      <c r="A15" s="25">
        <v>10</v>
      </c>
      <c r="B15" s="7" t="s">
        <v>23</v>
      </c>
      <c r="C15" s="7" t="s">
        <v>24</v>
      </c>
      <c r="D15" s="8">
        <v>60</v>
      </c>
      <c r="E15" s="39" t="s">
        <v>136</v>
      </c>
      <c r="F15" s="39" t="s">
        <v>136</v>
      </c>
      <c r="G15" s="39" t="s">
        <v>136</v>
      </c>
      <c r="H15" s="39" t="s">
        <v>136</v>
      </c>
      <c r="I15" s="39" t="s">
        <v>136</v>
      </c>
      <c r="J15" s="39" t="s">
        <v>136</v>
      </c>
      <c r="K15" s="39" t="s">
        <v>136</v>
      </c>
      <c r="L15" s="39" t="s">
        <v>136</v>
      </c>
      <c r="M15" s="39" t="s">
        <v>136</v>
      </c>
      <c r="N15" s="39" t="s">
        <v>136</v>
      </c>
      <c r="O15" s="39" t="s">
        <v>136</v>
      </c>
      <c r="P15" s="39">
        <f>(D15*0.6)</f>
        <v>36</v>
      </c>
    </row>
    <row r="16" spans="1:16" ht="15.75" customHeight="1">
      <c r="A16" s="25">
        <v>2</v>
      </c>
      <c r="B16" s="7" t="s">
        <v>25</v>
      </c>
      <c r="C16" s="7" t="s">
        <v>26</v>
      </c>
      <c r="D16" s="8">
        <v>77</v>
      </c>
      <c r="E16" s="8">
        <v>90</v>
      </c>
      <c r="F16" s="38" t="s">
        <v>137</v>
      </c>
      <c r="G16" s="8">
        <v>75</v>
      </c>
      <c r="H16" s="8">
        <v>100</v>
      </c>
      <c r="I16" s="8">
        <v>85</v>
      </c>
      <c r="J16" s="8">
        <v>74</v>
      </c>
      <c r="K16" s="8">
        <v>87</v>
      </c>
      <c r="L16" s="8">
        <v>65</v>
      </c>
      <c r="M16" s="8">
        <v>100</v>
      </c>
      <c r="N16" s="39" t="s">
        <v>136</v>
      </c>
      <c r="O16" s="42">
        <f t="shared" ref="O16:O22" si="2">SUM(E16:N16)/8</f>
        <v>84.5</v>
      </c>
      <c r="P16" s="39">
        <f t="shared" si="0"/>
        <v>80</v>
      </c>
    </row>
    <row r="17" spans="1:16" ht="15.75" customHeight="1">
      <c r="A17" s="25">
        <v>7</v>
      </c>
      <c r="B17" s="7" t="s">
        <v>27</v>
      </c>
      <c r="C17" s="7" t="s">
        <v>28</v>
      </c>
      <c r="D17" s="8">
        <v>84</v>
      </c>
      <c r="E17" s="8">
        <v>100</v>
      </c>
      <c r="F17" s="8">
        <v>90</v>
      </c>
      <c r="G17" s="8">
        <v>93</v>
      </c>
      <c r="H17" s="8">
        <v>100</v>
      </c>
      <c r="I17" s="8">
        <v>90</v>
      </c>
      <c r="J17" s="8">
        <v>100</v>
      </c>
      <c r="K17" s="39" t="s">
        <v>136</v>
      </c>
      <c r="L17" s="8">
        <v>70</v>
      </c>
      <c r="M17" s="8">
        <v>100</v>
      </c>
      <c r="N17" s="39" t="s">
        <v>136</v>
      </c>
      <c r="O17" s="42">
        <f t="shared" si="2"/>
        <v>92.875</v>
      </c>
      <c r="P17" s="39">
        <f t="shared" si="0"/>
        <v>87.55</v>
      </c>
    </row>
    <row r="18" spans="1:16" ht="15.75" customHeight="1">
      <c r="A18" s="25">
        <v>7</v>
      </c>
      <c r="B18" s="7" t="s">
        <v>29</v>
      </c>
      <c r="C18" s="7" t="s">
        <v>30</v>
      </c>
      <c r="D18" s="8">
        <v>84</v>
      </c>
      <c r="E18" s="8">
        <v>100</v>
      </c>
      <c r="F18" s="8">
        <v>90</v>
      </c>
      <c r="G18" s="8">
        <v>93</v>
      </c>
      <c r="H18" s="8">
        <v>100</v>
      </c>
      <c r="I18" s="8">
        <v>90</v>
      </c>
      <c r="J18" s="8">
        <v>100</v>
      </c>
      <c r="K18" s="39" t="s">
        <v>136</v>
      </c>
      <c r="L18" s="8">
        <v>70</v>
      </c>
      <c r="M18" s="8">
        <v>100</v>
      </c>
      <c r="N18" s="39" t="s">
        <v>136</v>
      </c>
      <c r="O18" s="42">
        <f t="shared" si="2"/>
        <v>92.875</v>
      </c>
      <c r="P18" s="39">
        <f t="shared" si="0"/>
        <v>87.55</v>
      </c>
    </row>
    <row r="19" spans="1:16" ht="15.75" customHeight="1">
      <c r="A19" s="25">
        <v>3</v>
      </c>
      <c r="B19" s="7" t="s">
        <v>31</v>
      </c>
      <c r="C19" s="7" t="s">
        <v>32</v>
      </c>
      <c r="D19" s="8">
        <v>75</v>
      </c>
      <c r="E19" s="8">
        <v>90</v>
      </c>
      <c r="F19" s="8">
        <v>72</v>
      </c>
      <c r="G19" s="38" t="s">
        <v>137</v>
      </c>
      <c r="H19" s="8">
        <v>100</v>
      </c>
      <c r="I19" s="8">
        <v>85</v>
      </c>
      <c r="J19" s="8">
        <v>85</v>
      </c>
      <c r="K19" s="8">
        <v>95</v>
      </c>
      <c r="L19" s="8">
        <v>80</v>
      </c>
      <c r="M19" s="8">
        <v>100</v>
      </c>
      <c r="N19" s="39" t="s">
        <v>136</v>
      </c>
      <c r="O19" s="42">
        <f t="shared" si="2"/>
        <v>88.375</v>
      </c>
      <c r="P19" s="39">
        <f t="shared" si="0"/>
        <v>80.349999999999994</v>
      </c>
    </row>
    <row r="20" spans="1:16" ht="15.75" customHeight="1">
      <c r="A20" s="25">
        <v>1</v>
      </c>
      <c r="B20" s="7" t="s">
        <v>33</v>
      </c>
      <c r="C20" s="7" t="s">
        <v>34</v>
      </c>
      <c r="D20" s="8">
        <v>78</v>
      </c>
      <c r="E20" s="39" t="s">
        <v>136</v>
      </c>
      <c r="F20" s="8">
        <v>94</v>
      </c>
      <c r="G20" s="8">
        <v>85</v>
      </c>
      <c r="H20" s="8">
        <v>100</v>
      </c>
      <c r="I20" s="8">
        <v>90</v>
      </c>
      <c r="J20" s="8">
        <v>85</v>
      </c>
      <c r="K20" s="8">
        <v>99</v>
      </c>
      <c r="L20" s="8">
        <v>85</v>
      </c>
      <c r="M20" s="8">
        <v>100</v>
      </c>
      <c r="N20" s="39" t="s">
        <v>136</v>
      </c>
      <c r="O20" s="42">
        <f t="shared" si="2"/>
        <v>92.25</v>
      </c>
      <c r="P20" s="39">
        <f t="shared" si="0"/>
        <v>83.699999999999989</v>
      </c>
    </row>
    <row r="21" spans="1:16" ht="15.75" customHeight="1">
      <c r="A21" s="25">
        <v>3</v>
      </c>
      <c r="B21" s="7" t="s">
        <v>35</v>
      </c>
      <c r="C21" s="7" t="s">
        <v>36</v>
      </c>
      <c r="D21" s="8">
        <v>75</v>
      </c>
      <c r="E21" s="8">
        <v>90</v>
      </c>
      <c r="F21" s="8">
        <v>72</v>
      </c>
      <c r="G21" s="38" t="s">
        <v>137</v>
      </c>
      <c r="H21" s="8">
        <v>100</v>
      </c>
      <c r="I21" s="8">
        <v>85</v>
      </c>
      <c r="J21" s="8">
        <v>85</v>
      </c>
      <c r="K21" s="8">
        <v>95</v>
      </c>
      <c r="L21" s="8">
        <v>80</v>
      </c>
      <c r="M21" s="8">
        <v>100</v>
      </c>
      <c r="N21" s="39" t="s">
        <v>136</v>
      </c>
      <c r="O21" s="42">
        <f>SUM(E21:N21)/8</f>
        <v>88.375</v>
      </c>
      <c r="P21" s="39">
        <f t="shared" si="0"/>
        <v>80.349999999999994</v>
      </c>
    </row>
    <row r="22" spans="1:16" ht="15.75" customHeight="1">
      <c r="A22" s="25">
        <v>3</v>
      </c>
      <c r="B22" s="7" t="s">
        <v>37</v>
      </c>
      <c r="C22" s="7" t="s">
        <v>38</v>
      </c>
      <c r="D22" s="8">
        <v>75</v>
      </c>
      <c r="E22" s="8">
        <v>90</v>
      </c>
      <c r="F22" s="8">
        <v>72</v>
      </c>
      <c r="G22" s="38" t="s">
        <v>137</v>
      </c>
      <c r="H22" s="8">
        <v>100</v>
      </c>
      <c r="I22" s="8">
        <v>85</v>
      </c>
      <c r="J22" s="8">
        <v>85</v>
      </c>
      <c r="K22" s="8">
        <v>95</v>
      </c>
      <c r="L22" s="8">
        <v>80</v>
      </c>
      <c r="M22" s="8">
        <v>100</v>
      </c>
      <c r="N22" s="39" t="s">
        <v>136</v>
      </c>
      <c r="O22" s="42">
        <f t="shared" si="2"/>
        <v>88.375</v>
      </c>
      <c r="P22" s="39">
        <f t="shared" si="0"/>
        <v>80.349999999999994</v>
      </c>
    </row>
    <row r="23" spans="1:16" ht="15.75" customHeight="1">
      <c r="A23" s="25">
        <v>6</v>
      </c>
      <c r="B23" s="7" t="s">
        <v>39</v>
      </c>
      <c r="C23" s="7" t="s">
        <v>40</v>
      </c>
      <c r="D23" s="8">
        <v>65</v>
      </c>
      <c r="E23" s="39" t="s">
        <v>136</v>
      </c>
      <c r="F23" s="39" t="s">
        <v>136</v>
      </c>
      <c r="G23" s="39" t="s">
        <v>136</v>
      </c>
      <c r="H23" s="39" t="s">
        <v>136</v>
      </c>
      <c r="I23" s="39" t="s">
        <v>136</v>
      </c>
      <c r="J23" s="39" t="s">
        <v>136</v>
      </c>
      <c r="K23" s="39" t="s">
        <v>136</v>
      </c>
      <c r="L23" s="39" t="s">
        <v>136</v>
      </c>
      <c r="M23" s="39" t="s">
        <v>136</v>
      </c>
      <c r="N23" s="39" t="s">
        <v>136</v>
      </c>
      <c r="O23" s="39" t="s">
        <v>136</v>
      </c>
      <c r="P23" s="39">
        <f>(D23*0.6)</f>
        <v>39</v>
      </c>
    </row>
    <row r="24" spans="1:16" ht="15.75" customHeight="1">
      <c r="A24" s="25">
        <v>2</v>
      </c>
      <c r="B24" s="7" t="s">
        <v>41</v>
      </c>
      <c r="C24" s="7" t="s">
        <v>42</v>
      </c>
      <c r="D24" s="8">
        <v>77</v>
      </c>
      <c r="E24" s="8">
        <v>90</v>
      </c>
      <c r="F24" s="38" t="s">
        <v>137</v>
      </c>
      <c r="G24" s="8">
        <v>75</v>
      </c>
      <c r="H24" s="8">
        <v>100</v>
      </c>
      <c r="I24" s="8">
        <v>85</v>
      </c>
      <c r="J24" s="8">
        <v>74</v>
      </c>
      <c r="K24" s="8">
        <v>87</v>
      </c>
      <c r="L24" s="8">
        <v>65</v>
      </c>
      <c r="M24" s="8">
        <v>100</v>
      </c>
      <c r="N24" s="39" t="s">
        <v>136</v>
      </c>
      <c r="O24" s="42">
        <f t="shared" ref="O24:O26" si="3">SUM(E24:N24)/8</f>
        <v>84.5</v>
      </c>
      <c r="P24" s="39">
        <f t="shared" si="0"/>
        <v>80</v>
      </c>
    </row>
    <row r="25" spans="1:16" ht="15.75" customHeight="1">
      <c r="A25" s="25">
        <v>5</v>
      </c>
      <c r="B25" s="7" t="s">
        <v>43</v>
      </c>
      <c r="C25" s="7" t="s">
        <v>44</v>
      </c>
      <c r="D25" s="8">
        <v>75</v>
      </c>
      <c r="E25" s="8">
        <v>90</v>
      </c>
      <c r="F25" s="8">
        <v>75</v>
      </c>
      <c r="G25" s="8">
        <v>78</v>
      </c>
      <c r="H25" s="8">
        <v>100</v>
      </c>
      <c r="I25" s="39" t="s">
        <v>136</v>
      </c>
      <c r="J25" s="8">
        <v>95</v>
      </c>
      <c r="K25" s="8">
        <v>90</v>
      </c>
      <c r="L25" s="8">
        <v>80</v>
      </c>
      <c r="M25" s="8">
        <v>100</v>
      </c>
      <c r="N25" s="39" t="s">
        <v>136</v>
      </c>
      <c r="O25" s="42">
        <f t="shared" si="3"/>
        <v>88.5</v>
      </c>
      <c r="P25" s="39">
        <f t="shared" si="0"/>
        <v>80.400000000000006</v>
      </c>
    </row>
    <row r="26" spans="1:16" ht="15.75" customHeight="1">
      <c r="A26" s="25">
        <v>5</v>
      </c>
      <c r="B26" s="7" t="s">
        <v>45</v>
      </c>
      <c r="C26" s="7" t="s">
        <v>46</v>
      </c>
      <c r="D26" s="8">
        <v>75</v>
      </c>
      <c r="E26" s="8">
        <v>90</v>
      </c>
      <c r="F26" s="8">
        <v>75</v>
      </c>
      <c r="G26" s="8">
        <v>78</v>
      </c>
      <c r="H26" s="8">
        <v>100</v>
      </c>
      <c r="I26" s="39" t="s">
        <v>136</v>
      </c>
      <c r="J26" s="8">
        <v>95</v>
      </c>
      <c r="K26" s="8">
        <v>90</v>
      </c>
      <c r="L26" s="8">
        <v>80</v>
      </c>
      <c r="M26" s="8">
        <v>100</v>
      </c>
      <c r="N26" s="39" t="s">
        <v>136</v>
      </c>
      <c r="O26" s="42">
        <f t="shared" si="3"/>
        <v>88.5</v>
      </c>
      <c r="P26" s="39">
        <f t="shared" si="0"/>
        <v>80.400000000000006</v>
      </c>
    </row>
    <row r="27" spans="1:16" ht="15.75" customHeight="1">
      <c r="A27" s="25">
        <v>6</v>
      </c>
      <c r="B27" s="7" t="s">
        <v>47</v>
      </c>
      <c r="C27" s="7" t="s">
        <v>48</v>
      </c>
      <c r="D27" s="8">
        <v>65</v>
      </c>
      <c r="E27" s="39" t="s">
        <v>136</v>
      </c>
      <c r="F27" s="39" t="s">
        <v>136</v>
      </c>
      <c r="G27" s="39" t="s">
        <v>136</v>
      </c>
      <c r="H27" s="39" t="s">
        <v>136</v>
      </c>
      <c r="I27" s="39" t="s">
        <v>136</v>
      </c>
      <c r="J27" s="39" t="s">
        <v>136</v>
      </c>
      <c r="K27" s="39" t="s">
        <v>136</v>
      </c>
      <c r="L27" s="39" t="s">
        <v>136</v>
      </c>
      <c r="M27" s="39" t="s">
        <v>136</v>
      </c>
      <c r="N27" s="39" t="s">
        <v>136</v>
      </c>
      <c r="O27" s="39" t="s">
        <v>136</v>
      </c>
      <c r="P27" s="39">
        <f>(D27*0.6)</f>
        <v>39</v>
      </c>
    </row>
    <row r="28" spans="1:16" ht="15.75" customHeight="1">
      <c r="A28" s="25">
        <v>2</v>
      </c>
      <c r="B28" s="7" t="s">
        <v>49</v>
      </c>
      <c r="C28" s="7" t="s">
        <v>50</v>
      </c>
      <c r="D28" s="8">
        <v>77</v>
      </c>
      <c r="E28" s="8">
        <v>90</v>
      </c>
      <c r="F28" s="38" t="s">
        <v>137</v>
      </c>
      <c r="G28" s="8">
        <v>75</v>
      </c>
      <c r="H28" s="8">
        <v>100</v>
      </c>
      <c r="I28" s="8">
        <v>85</v>
      </c>
      <c r="J28" s="8">
        <v>74</v>
      </c>
      <c r="K28" s="8">
        <v>87</v>
      </c>
      <c r="L28" s="8">
        <v>65</v>
      </c>
      <c r="M28" s="8">
        <v>100</v>
      </c>
      <c r="N28" s="39" t="s">
        <v>136</v>
      </c>
      <c r="O28" s="42">
        <f>SUM(E28:N28)/8</f>
        <v>84.5</v>
      </c>
      <c r="P28" s="39">
        <f t="shared" si="0"/>
        <v>80</v>
      </c>
    </row>
    <row r="29" spans="1:16" ht="15.75" customHeight="1">
      <c r="A29" s="25">
        <v>6</v>
      </c>
      <c r="B29" s="7" t="s">
        <v>51</v>
      </c>
      <c r="C29" s="7" t="s">
        <v>52</v>
      </c>
      <c r="D29" s="8">
        <v>65</v>
      </c>
      <c r="E29" s="39" t="s">
        <v>136</v>
      </c>
      <c r="F29" s="39" t="s">
        <v>136</v>
      </c>
      <c r="G29" s="39" t="s">
        <v>136</v>
      </c>
      <c r="H29" s="39" t="s">
        <v>136</v>
      </c>
      <c r="I29" s="39" t="s">
        <v>136</v>
      </c>
      <c r="J29" s="39" t="s">
        <v>136</v>
      </c>
      <c r="K29" s="39" t="s">
        <v>136</v>
      </c>
      <c r="L29" s="39" t="s">
        <v>136</v>
      </c>
      <c r="M29" s="39" t="s">
        <v>136</v>
      </c>
      <c r="N29" s="39" t="s">
        <v>136</v>
      </c>
      <c r="O29" s="39" t="s">
        <v>136</v>
      </c>
      <c r="P29" s="39">
        <f>(D29*0.6)</f>
        <v>39</v>
      </c>
    </row>
    <row r="30" spans="1:16" ht="15.75" customHeight="1">
      <c r="A30" s="25">
        <v>9</v>
      </c>
      <c r="B30" s="7" t="s">
        <v>53</v>
      </c>
      <c r="C30" s="7" t="s">
        <v>54</v>
      </c>
      <c r="D30" s="8">
        <v>73</v>
      </c>
      <c r="E30" s="8">
        <v>90</v>
      </c>
      <c r="F30" s="8">
        <v>96</v>
      </c>
      <c r="G30" s="8">
        <v>85</v>
      </c>
      <c r="H30" s="8">
        <v>100</v>
      </c>
      <c r="I30" s="8">
        <v>85</v>
      </c>
      <c r="J30" s="8">
        <v>82</v>
      </c>
      <c r="K30" s="8">
        <v>85</v>
      </c>
      <c r="L30" s="8">
        <v>80</v>
      </c>
      <c r="M30" s="39" t="s">
        <v>136</v>
      </c>
      <c r="N30" s="39" t="s">
        <v>136</v>
      </c>
      <c r="O30" s="42">
        <f t="shared" ref="O30:O33" si="4">SUM(E30:N30)/8</f>
        <v>87.875</v>
      </c>
      <c r="P30" s="39">
        <f t="shared" si="0"/>
        <v>78.949999999999989</v>
      </c>
    </row>
    <row r="31" spans="1:16" ht="15.75" customHeight="1">
      <c r="A31" s="25">
        <v>7</v>
      </c>
      <c r="B31" s="7" t="s">
        <v>55</v>
      </c>
      <c r="C31" s="7" t="s">
        <v>56</v>
      </c>
      <c r="D31" s="8">
        <v>84</v>
      </c>
      <c r="E31" s="8">
        <v>100</v>
      </c>
      <c r="F31" s="8">
        <v>90</v>
      </c>
      <c r="G31" s="8">
        <v>93</v>
      </c>
      <c r="H31" s="8">
        <v>100</v>
      </c>
      <c r="I31" s="8">
        <v>90</v>
      </c>
      <c r="J31" s="8">
        <v>100</v>
      </c>
      <c r="K31" s="39" t="s">
        <v>136</v>
      </c>
      <c r="L31" s="8">
        <v>70</v>
      </c>
      <c r="M31" s="8">
        <v>100</v>
      </c>
      <c r="N31" s="39" t="s">
        <v>136</v>
      </c>
      <c r="O31" s="42">
        <f t="shared" si="4"/>
        <v>92.875</v>
      </c>
      <c r="P31" s="39">
        <f t="shared" si="0"/>
        <v>87.55</v>
      </c>
    </row>
    <row r="32" spans="1:16" ht="15.75" customHeight="1">
      <c r="A32" s="25">
        <v>4</v>
      </c>
      <c r="B32" s="7" t="s">
        <v>57</v>
      </c>
      <c r="C32" s="7" t="s">
        <v>58</v>
      </c>
      <c r="D32" s="8">
        <v>77</v>
      </c>
      <c r="E32" s="8">
        <v>100</v>
      </c>
      <c r="F32" s="8">
        <v>89</v>
      </c>
      <c r="G32" s="8">
        <v>85</v>
      </c>
      <c r="H32" s="39" t="s">
        <v>136</v>
      </c>
      <c r="I32" s="8">
        <v>80</v>
      </c>
      <c r="J32" s="8">
        <v>70</v>
      </c>
      <c r="K32" s="8">
        <v>85</v>
      </c>
      <c r="L32" s="8">
        <v>85</v>
      </c>
      <c r="M32" s="8">
        <v>100</v>
      </c>
      <c r="N32" s="39" t="s">
        <v>136</v>
      </c>
      <c r="O32" s="42">
        <f t="shared" si="4"/>
        <v>86.75</v>
      </c>
      <c r="P32" s="39">
        <f t="shared" si="0"/>
        <v>80.900000000000006</v>
      </c>
    </row>
    <row r="33" spans="1:16" ht="15.75" customHeight="1">
      <c r="A33" s="25">
        <v>2</v>
      </c>
      <c r="B33" s="7" t="s">
        <v>59</v>
      </c>
      <c r="C33" s="7" t="s">
        <v>60</v>
      </c>
      <c r="D33" s="8">
        <v>77</v>
      </c>
      <c r="E33" s="8">
        <v>90</v>
      </c>
      <c r="F33" s="38" t="s">
        <v>137</v>
      </c>
      <c r="G33" s="8">
        <v>75</v>
      </c>
      <c r="H33" s="8">
        <v>100</v>
      </c>
      <c r="I33" s="8">
        <v>85</v>
      </c>
      <c r="J33" s="8">
        <v>74</v>
      </c>
      <c r="K33" s="8">
        <v>87</v>
      </c>
      <c r="L33" s="8">
        <v>65</v>
      </c>
      <c r="M33" s="8">
        <v>100</v>
      </c>
      <c r="N33" s="39" t="s">
        <v>136</v>
      </c>
      <c r="O33" s="42">
        <f t="shared" si="4"/>
        <v>84.5</v>
      </c>
      <c r="P33" s="39">
        <f t="shared" si="0"/>
        <v>80</v>
      </c>
    </row>
    <row r="34" spans="1:16" ht="15.75" customHeight="1">
      <c r="A34" s="25">
        <v>10</v>
      </c>
      <c r="B34" s="7" t="s">
        <v>61</v>
      </c>
      <c r="C34" s="7" t="s">
        <v>62</v>
      </c>
      <c r="D34" s="8">
        <v>60</v>
      </c>
      <c r="E34" s="39" t="s">
        <v>136</v>
      </c>
      <c r="F34" s="39" t="s">
        <v>136</v>
      </c>
      <c r="G34" s="39" t="s">
        <v>136</v>
      </c>
      <c r="H34" s="39" t="s">
        <v>136</v>
      </c>
      <c r="I34" s="39" t="s">
        <v>136</v>
      </c>
      <c r="J34" s="39" t="s">
        <v>136</v>
      </c>
      <c r="K34" s="39" t="s">
        <v>136</v>
      </c>
      <c r="L34" s="39" t="s">
        <v>136</v>
      </c>
      <c r="M34" s="39" t="s">
        <v>136</v>
      </c>
      <c r="N34" s="39" t="s">
        <v>136</v>
      </c>
      <c r="O34" s="39" t="s">
        <v>136</v>
      </c>
      <c r="P34" s="39">
        <f>(D34*0.6)</f>
        <v>36</v>
      </c>
    </row>
    <row r="35" spans="1:16" ht="15.75" customHeight="1">
      <c r="A35" s="25">
        <v>10</v>
      </c>
      <c r="B35" s="7" t="s">
        <v>63</v>
      </c>
      <c r="C35" s="7" t="s">
        <v>64</v>
      </c>
      <c r="D35" s="8">
        <v>60</v>
      </c>
      <c r="E35" s="39" t="s">
        <v>136</v>
      </c>
      <c r="F35" s="39" t="s">
        <v>136</v>
      </c>
      <c r="G35" s="39" t="s">
        <v>136</v>
      </c>
      <c r="H35" s="39" t="s">
        <v>136</v>
      </c>
      <c r="I35" s="39" t="s">
        <v>136</v>
      </c>
      <c r="J35" s="39" t="s">
        <v>136</v>
      </c>
      <c r="K35" s="39" t="s">
        <v>136</v>
      </c>
      <c r="L35" s="39" t="s">
        <v>136</v>
      </c>
      <c r="M35" s="39" t="s">
        <v>136</v>
      </c>
      <c r="N35" s="39" t="s">
        <v>136</v>
      </c>
      <c r="O35" s="39" t="s">
        <v>136</v>
      </c>
      <c r="P35" s="39">
        <f>(D35*0.6)</f>
        <v>36</v>
      </c>
    </row>
    <row r="36" spans="1:16" ht="15.75" customHeight="1">
      <c r="A36" s="25">
        <v>4</v>
      </c>
      <c r="B36" s="7" t="s">
        <v>65</v>
      </c>
      <c r="C36" s="7" t="s">
        <v>66</v>
      </c>
      <c r="D36" s="8">
        <v>77</v>
      </c>
      <c r="E36" s="8">
        <v>100</v>
      </c>
      <c r="F36" s="8">
        <v>89</v>
      </c>
      <c r="G36" s="8">
        <v>85</v>
      </c>
      <c r="H36" s="39" t="s">
        <v>136</v>
      </c>
      <c r="I36" s="8">
        <v>80</v>
      </c>
      <c r="J36" s="8">
        <v>70</v>
      </c>
      <c r="K36" s="8">
        <v>85</v>
      </c>
      <c r="L36" s="8">
        <v>85</v>
      </c>
      <c r="M36" s="8">
        <v>100</v>
      </c>
      <c r="N36" s="39" t="s">
        <v>136</v>
      </c>
      <c r="O36" s="42">
        <f>SUM(E36:N36)/8</f>
        <v>86.75</v>
      </c>
      <c r="P36" s="39">
        <f t="shared" si="0"/>
        <v>80.900000000000006</v>
      </c>
    </row>
    <row r="37" spans="1:16" ht="15.75" customHeight="1">
      <c r="A37" s="25">
        <v>5</v>
      </c>
      <c r="B37" s="7" t="s">
        <v>67</v>
      </c>
      <c r="C37" s="7" t="s">
        <v>68</v>
      </c>
      <c r="D37" s="8">
        <v>75</v>
      </c>
      <c r="E37" s="8">
        <v>90</v>
      </c>
      <c r="F37" s="8">
        <v>75</v>
      </c>
      <c r="G37" s="8">
        <v>78</v>
      </c>
      <c r="H37" s="8">
        <v>100</v>
      </c>
      <c r="I37" s="39" t="s">
        <v>136</v>
      </c>
      <c r="J37" s="8">
        <v>95</v>
      </c>
      <c r="K37" s="8">
        <v>90</v>
      </c>
      <c r="L37" s="8">
        <v>80</v>
      </c>
      <c r="M37" s="8">
        <v>100</v>
      </c>
      <c r="N37" s="39" t="s">
        <v>136</v>
      </c>
      <c r="O37" s="42">
        <f t="shared" ref="O36:O39" si="5">SUM(E37:N37)/8</f>
        <v>88.5</v>
      </c>
      <c r="P37" s="39">
        <f t="shared" si="0"/>
        <v>80.400000000000006</v>
      </c>
    </row>
    <row r="38" spans="1:16" ht="15.75" customHeight="1">
      <c r="A38" s="25">
        <v>2</v>
      </c>
      <c r="B38" s="7" t="s">
        <v>69</v>
      </c>
      <c r="C38" s="7" t="s">
        <v>70</v>
      </c>
      <c r="D38" s="8">
        <v>77</v>
      </c>
      <c r="E38" s="8">
        <v>90</v>
      </c>
      <c r="F38" s="38" t="s">
        <v>137</v>
      </c>
      <c r="G38" s="8">
        <v>75</v>
      </c>
      <c r="H38" s="8">
        <v>100</v>
      </c>
      <c r="I38" s="8">
        <v>85</v>
      </c>
      <c r="J38" s="8">
        <v>74</v>
      </c>
      <c r="K38" s="8">
        <v>87</v>
      </c>
      <c r="L38" s="8">
        <v>65</v>
      </c>
      <c r="M38" s="8">
        <v>100</v>
      </c>
      <c r="N38" s="39" t="s">
        <v>136</v>
      </c>
      <c r="O38" s="42">
        <f t="shared" si="5"/>
        <v>84.5</v>
      </c>
      <c r="P38" s="39">
        <f t="shared" si="0"/>
        <v>80</v>
      </c>
    </row>
    <row r="39" spans="1:16" ht="15.75" customHeight="1">
      <c r="A39" s="25">
        <v>9</v>
      </c>
      <c r="B39" s="14">
        <v>10932602</v>
      </c>
      <c r="C39" s="7" t="s">
        <v>100</v>
      </c>
      <c r="D39" s="8">
        <v>73</v>
      </c>
      <c r="E39" s="8">
        <v>90</v>
      </c>
      <c r="F39" s="8">
        <v>96</v>
      </c>
      <c r="G39" s="8">
        <v>85</v>
      </c>
      <c r="H39" s="8">
        <v>100</v>
      </c>
      <c r="I39" s="8">
        <v>85</v>
      </c>
      <c r="J39" s="8">
        <v>82</v>
      </c>
      <c r="K39" s="8">
        <v>85</v>
      </c>
      <c r="L39" s="8">
        <v>80</v>
      </c>
      <c r="M39" s="39" t="s">
        <v>136</v>
      </c>
      <c r="N39" s="39" t="s">
        <v>136</v>
      </c>
      <c r="O39" s="42">
        <f t="shared" si="5"/>
        <v>87.875</v>
      </c>
      <c r="P39" s="39">
        <f t="shared" si="0"/>
        <v>78.949999999999989</v>
      </c>
    </row>
    <row r="40" spans="1:16" ht="15.75" customHeight="1"/>
    <row r="41" spans="1:16" ht="15.75" customHeight="1"/>
    <row r="42" spans="1:16" ht="15.75" customHeight="1"/>
    <row r="43" spans="1:16" ht="15.75" customHeight="1"/>
    <row r="44" spans="1:16" ht="15.75" customHeight="1"/>
    <row r="45" spans="1:16" ht="15.75" customHeight="1"/>
    <row r="46" spans="1:16" ht="15.75" customHeight="1"/>
    <row r="47" spans="1:16" ht="15.75" customHeight="1"/>
    <row r="48" spans="1:16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autoFilter ref="A1:A1001"/>
  <mergeCells count="16">
    <mergeCell ref="P1:P2"/>
    <mergeCell ref="K1:K2"/>
    <mergeCell ref="L1:L2"/>
    <mergeCell ref="M1:M2"/>
    <mergeCell ref="N1:N2"/>
    <mergeCell ref="O1:O2"/>
    <mergeCell ref="F1:F2"/>
    <mergeCell ref="G1:G2"/>
    <mergeCell ref="H1:H2"/>
    <mergeCell ref="I1:I2"/>
    <mergeCell ref="J1:J2"/>
    <mergeCell ref="B1:B2"/>
    <mergeCell ref="C1:C2"/>
    <mergeCell ref="D1:D2"/>
    <mergeCell ref="E1:E2"/>
    <mergeCell ref="A1:A2"/>
  </mergeCells>
  <phoneticPr fontId="6" type="noConversion"/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01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K23" sqref="K23"/>
    </sheetView>
  </sheetViews>
  <sheetFormatPr defaultColWidth="12.625" defaultRowHeight="15" customHeight="1"/>
  <cols>
    <col min="1" max="2" width="9" customWidth="1"/>
    <col min="3" max="20" width="9.625" customWidth="1"/>
    <col min="21" max="22" width="7.625" customWidth="1"/>
    <col min="23" max="23" width="7.125" customWidth="1"/>
    <col min="24" max="26" width="7.625" customWidth="1"/>
  </cols>
  <sheetData>
    <row r="1" spans="1:23" ht="15.75" customHeight="1">
      <c r="A1" s="29" t="s">
        <v>0</v>
      </c>
      <c r="B1" s="29" t="s">
        <v>1</v>
      </c>
      <c r="C1" s="29" t="s">
        <v>71</v>
      </c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29" t="s">
        <v>72</v>
      </c>
      <c r="V1" s="2"/>
    </row>
    <row r="2" spans="1:23" ht="44.25" customHeight="1">
      <c r="A2" s="31"/>
      <c r="B2" s="31"/>
      <c r="C2" s="23" t="s">
        <v>101</v>
      </c>
      <c r="D2" s="23" t="s">
        <v>102</v>
      </c>
      <c r="E2" s="23" t="s">
        <v>103</v>
      </c>
      <c r="F2" s="23" t="s">
        <v>104</v>
      </c>
      <c r="G2" s="23" t="s">
        <v>105</v>
      </c>
      <c r="H2" s="23" t="s">
        <v>106</v>
      </c>
      <c r="I2" s="23" t="s">
        <v>107</v>
      </c>
      <c r="J2" s="23" t="s">
        <v>108</v>
      </c>
      <c r="K2" s="23" t="s">
        <v>109</v>
      </c>
      <c r="L2" s="23" t="s">
        <v>110</v>
      </c>
      <c r="M2" s="23" t="s">
        <v>111</v>
      </c>
      <c r="N2" s="23" t="s">
        <v>112</v>
      </c>
      <c r="O2" s="23" t="s">
        <v>113</v>
      </c>
      <c r="P2" s="23" t="s">
        <v>114</v>
      </c>
      <c r="Q2" s="23" t="s">
        <v>115</v>
      </c>
      <c r="R2" s="23" t="s">
        <v>116</v>
      </c>
      <c r="S2" s="23" t="s">
        <v>117</v>
      </c>
      <c r="T2" s="23" t="s">
        <v>118</v>
      </c>
      <c r="U2" s="31"/>
      <c r="V2" s="2"/>
    </row>
    <row r="3" spans="1:23">
      <c r="A3" s="14">
        <v>10732612</v>
      </c>
      <c r="B3" s="7" t="s">
        <v>97</v>
      </c>
      <c r="C3" s="20">
        <v>1</v>
      </c>
      <c r="D3" s="20">
        <v>1</v>
      </c>
      <c r="E3" s="20">
        <v>1</v>
      </c>
      <c r="F3" s="20">
        <v>0</v>
      </c>
      <c r="G3" s="20">
        <v>1</v>
      </c>
      <c r="H3" s="20">
        <v>1</v>
      </c>
      <c r="I3" s="20">
        <v>1</v>
      </c>
      <c r="J3" s="20">
        <v>1</v>
      </c>
      <c r="K3" s="20">
        <v>1</v>
      </c>
      <c r="L3" s="20">
        <v>1</v>
      </c>
      <c r="M3" s="20">
        <v>1</v>
      </c>
      <c r="N3" s="3">
        <v>0</v>
      </c>
      <c r="O3" s="20">
        <v>1</v>
      </c>
      <c r="P3" s="20">
        <v>1</v>
      </c>
      <c r="Q3" s="20">
        <v>1</v>
      </c>
      <c r="R3" s="20">
        <v>1</v>
      </c>
      <c r="S3" s="20"/>
      <c r="T3" s="20">
        <v>1</v>
      </c>
      <c r="U3" s="21">
        <f>SUM(C3:T3)</f>
        <v>15</v>
      </c>
      <c r="V3" s="2"/>
    </row>
    <row r="4" spans="1:23">
      <c r="A4" s="14">
        <v>10732613</v>
      </c>
      <c r="B4" s="7" t="s">
        <v>98</v>
      </c>
      <c r="C4" s="20">
        <v>0</v>
      </c>
      <c r="D4" s="20">
        <v>1</v>
      </c>
      <c r="E4" s="20">
        <v>1</v>
      </c>
      <c r="F4" s="20">
        <v>1</v>
      </c>
      <c r="G4" s="20">
        <v>1</v>
      </c>
      <c r="H4" s="20">
        <v>1</v>
      </c>
      <c r="I4" s="20">
        <v>1</v>
      </c>
      <c r="J4" s="20">
        <v>1</v>
      </c>
      <c r="K4" s="3">
        <v>0</v>
      </c>
      <c r="L4" s="20">
        <v>1</v>
      </c>
      <c r="M4" s="20">
        <v>1</v>
      </c>
      <c r="N4" s="20">
        <v>1</v>
      </c>
      <c r="O4" s="20">
        <v>1</v>
      </c>
      <c r="P4" s="20">
        <v>1</v>
      </c>
      <c r="Q4" s="4">
        <v>0</v>
      </c>
      <c r="R4" s="20">
        <v>1</v>
      </c>
      <c r="S4" s="20"/>
      <c r="T4" s="20">
        <v>1</v>
      </c>
      <c r="U4" s="21">
        <f t="shared" ref="U4:U39" si="0">SUM(C4:T4)</f>
        <v>14</v>
      </c>
      <c r="V4" s="2"/>
    </row>
    <row r="5" spans="1:23">
      <c r="A5" s="14">
        <v>10732614</v>
      </c>
      <c r="B5" s="7" t="s">
        <v>99</v>
      </c>
      <c r="C5" s="20">
        <v>0</v>
      </c>
      <c r="D5" s="20">
        <v>1</v>
      </c>
      <c r="E5" s="20">
        <v>1</v>
      </c>
      <c r="F5" s="20">
        <v>1</v>
      </c>
      <c r="G5" s="20">
        <v>1</v>
      </c>
      <c r="H5" s="20">
        <v>1</v>
      </c>
      <c r="I5" s="20">
        <v>1</v>
      </c>
      <c r="J5" s="20">
        <v>1</v>
      </c>
      <c r="K5" s="20">
        <v>1</v>
      </c>
      <c r="L5" s="20">
        <v>1</v>
      </c>
      <c r="M5" s="20">
        <v>1</v>
      </c>
      <c r="N5" s="20">
        <v>1</v>
      </c>
      <c r="O5" s="20">
        <v>1</v>
      </c>
      <c r="P5" s="20">
        <v>1</v>
      </c>
      <c r="Q5" s="20">
        <v>1</v>
      </c>
      <c r="R5" s="20">
        <v>1</v>
      </c>
      <c r="S5" s="22"/>
      <c r="T5" s="20">
        <v>1</v>
      </c>
      <c r="U5" s="21">
        <f t="shared" si="0"/>
        <v>16</v>
      </c>
      <c r="W5" s="3" t="s">
        <v>91</v>
      </c>
    </row>
    <row r="6" spans="1:23">
      <c r="A6" s="7" t="s">
        <v>5</v>
      </c>
      <c r="B6" s="7" t="s">
        <v>6</v>
      </c>
      <c r="C6" s="20">
        <v>1</v>
      </c>
      <c r="D6" s="20">
        <v>1</v>
      </c>
      <c r="E6" s="20">
        <v>1</v>
      </c>
      <c r="F6" s="20">
        <v>1</v>
      </c>
      <c r="G6" s="20">
        <v>1</v>
      </c>
      <c r="H6" s="20">
        <v>1</v>
      </c>
      <c r="I6" s="20">
        <v>1</v>
      </c>
      <c r="J6" s="20">
        <v>1</v>
      </c>
      <c r="K6" s="20">
        <v>1</v>
      </c>
      <c r="L6" s="20">
        <v>1</v>
      </c>
      <c r="M6" s="20">
        <v>1</v>
      </c>
      <c r="N6" s="20">
        <v>1</v>
      </c>
      <c r="O6" s="20">
        <v>1</v>
      </c>
      <c r="P6" s="20">
        <v>1</v>
      </c>
      <c r="Q6" s="20">
        <v>1</v>
      </c>
      <c r="R6" s="20">
        <v>1</v>
      </c>
      <c r="S6" s="22"/>
      <c r="T6" s="20">
        <v>1</v>
      </c>
      <c r="U6" s="21">
        <f t="shared" si="0"/>
        <v>17</v>
      </c>
      <c r="W6" s="4" t="s">
        <v>92</v>
      </c>
    </row>
    <row r="7" spans="1:23">
      <c r="A7" s="7" t="s">
        <v>7</v>
      </c>
      <c r="B7" s="7" t="s">
        <v>8</v>
      </c>
      <c r="C7" s="20">
        <v>1</v>
      </c>
      <c r="D7" s="20">
        <v>1</v>
      </c>
      <c r="E7" s="20">
        <v>1</v>
      </c>
      <c r="F7" s="20">
        <v>1</v>
      </c>
      <c r="G7" s="20">
        <v>1</v>
      </c>
      <c r="H7" s="20">
        <v>1</v>
      </c>
      <c r="I7" s="20">
        <v>1</v>
      </c>
      <c r="J7" s="20">
        <v>1</v>
      </c>
      <c r="K7" s="20">
        <v>1</v>
      </c>
      <c r="L7" s="20">
        <v>1</v>
      </c>
      <c r="M7" s="20">
        <v>1</v>
      </c>
      <c r="N7" s="20">
        <v>1</v>
      </c>
      <c r="O7" s="20">
        <v>1</v>
      </c>
      <c r="P7" s="20">
        <v>1</v>
      </c>
      <c r="Q7" s="20">
        <v>1</v>
      </c>
      <c r="R7" s="20">
        <v>1</v>
      </c>
      <c r="S7" s="22"/>
      <c r="T7" s="20">
        <v>1</v>
      </c>
      <c r="U7" s="21">
        <f t="shared" si="0"/>
        <v>17</v>
      </c>
      <c r="W7" s="5" t="s">
        <v>93</v>
      </c>
    </row>
    <row r="8" spans="1:23">
      <c r="A8" s="7" t="s">
        <v>9</v>
      </c>
      <c r="B8" s="7" t="s">
        <v>10</v>
      </c>
      <c r="C8" s="20">
        <v>1</v>
      </c>
      <c r="D8" s="20">
        <v>1</v>
      </c>
      <c r="E8" s="20">
        <v>1</v>
      </c>
      <c r="F8" s="20">
        <v>1</v>
      </c>
      <c r="G8" s="20">
        <v>1</v>
      </c>
      <c r="H8" s="20">
        <v>1</v>
      </c>
      <c r="I8" s="20">
        <v>1</v>
      </c>
      <c r="J8" s="20">
        <v>1</v>
      </c>
      <c r="K8" s="20">
        <v>1</v>
      </c>
      <c r="L8" s="20">
        <v>1</v>
      </c>
      <c r="M8" s="20">
        <v>1</v>
      </c>
      <c r="N8" s="20">
        <v>1</v>
      </c>
      <c r="O8" s="20">
        <v>1</v>
      </c>
      <c r="P8" s="20">
        <v>1</v>
      </c>
      <c r="Q8" s="20">
        <v>1</v>
      </c>
      <c r="R8" s="20">
        <v>1</v>
      </c>
      <c r="S8" s="22"/>
      <c r="T8" s="20">
        <v>1</v>
      </c>
      <c r="U8" s="21">
        <f t="shared" si="0"/>
        <v>17</v>
      </c>
      <c r="W8" s="6"/>
    </row>
    <row r="9" spans="1:23">
      <c r="A9" s="7" t="s">
        <v>11</v>
      </c>
      <c r="B9" s="7" t="s">
        <v>12</v>
      </c>
      <c r="C9" s="20">
        <v>1</v>
      </c>
      <c r="D9" s="20">
        <v>1</v>
      </c>
      <c r="E9" s="20">
        <v>1</v>
      </c>
      <c r="F9" s="4">
        <v>0</v>
      </c>
      <c r="G9" s="20">
        <v>1</v>
      </c>
      <c r="H9" s="20">
        <v>1</v>
      </c>
      <c r="I9" s="20">
        <v>0</v>
      </c>
      <c r="J9" s="20">
        <v>1</v>
      </c>
      <c r="K9" s="20">
        <v>1</v>
      </c>
      <c r="L9" s="4">
        <v>0</v>
      </c>
      <c r="M9" s="20">
        <v>1</v>
      </c>
      <c r="N9" s="5">
        <v>0</v>
      </c>
      <c r="O9" s="20">
        <v>1</v>
      </c>
      <c r="P9" s="20">
        <v>1</v>
      </c>
      <c r="Q9" s="20">
        <v>1</v>
      </c>
      <c r="R9" s="20">
        <v>1</v>
      </c>
      <c r="S9" s="22"/>
      <c r="T9" s="20">
        <v>1</v>
      </c>
      <c r="U9" s="21">
        <f t="shared" si="0"/>
        <v>13</v>
      </c>
    </row>
    <row r="10" spans="1:23">
      <c r="A10" s="7" t="s">
        <v>13</v>
      </c>
      <c r="B10" s="7" t="s">
        <v>14</v>
      </c>
      <c r="C10" s="20">
        <v>1</v>
      </c>
      <c r="D10" s="20">
        <v>1</v>
      </c>
      <c r="E10" s="20">
        <v>1</v>
      </c>
      <c r="F10" s="20">
        <v>1</v>
      </c>
      <c r="G10" s="20">
        <v>1</v>
      </c>
      <c r="H10" s="20">
        <v>1</v>
      </c>
      <c r="I10" s="20">
        <v>1</v>
      </c>
      <c r="J10" s="20">
        <v>1</v>
      </c>
      <c r="K10" s="20">
        <v>1</v>
      </c>
      <c r="L10" s="20">
        <v>1</v>
      </c>
      <c r="M10" s="20">
        <v>1</v>
      </c>
      <c r="N10" s="20">
        <v>1</v>
      </c>
      <c r="O10" s="20">
        <v>1</v>
      </c>
      <c r="P10" s="20">
        <v>1</v>
      </c>
      <c r="Q10" s="20">
        <v>1</v>
      </c>
      <c r="R10" s="20">
        <v>1</v>
      </c>
      <c r="S10" s="22"/>
      <c r="T10" s="20">
        <v>1</v>
      </c>
      <c r="U10" s="21">
        <f t="shared" si="0"/>
        <v>17</v>
      </c>
    </row>
    <row r="11" spans="1:23">
      <c r="A11" s="7" t="s">
        <v>15</v>
      </c>
      <c r="B11" s="7" t="s">
        <v>16</v>
      </c>
      <c r="C11" s="20">
        <v>1</v>
      </c>
      <c r="D11" s="20">
        <v>1</v>
      </c>
      <c r="E11" s="20">
        <v>1</v>
      </c>
      <c r="F11" s="20">
        <v>1</v>
      </c>
      <c r="G11" s="20">
        <v>1</v>
      </c>
      <c r="H11" s="20">
        <v>1</v>
      </c>
      <c r="I11" s="20">
        <v>1</v>
      </c>
      <c r="J11" s="20">
        <v>1</v>
      </c>
      <c r="K11" s="20">
        <v>1</v>
      </c>
      <c r="L11" s="20">
        <v>1</v>
      </c>
      <c r="M11" s="20">
        <v>1</v>
      </c>
      <c r="N11" s="3">
        <v>0</v>
      </c>
      <c r="O11" s="20">
        <v>1</v>
      </c>
      <c r="P11" s="20">
        <v>1</v>
      </c>
      <c r="Q11" s="20">
        <v>1</v>
      </c>
      <c r="R11" s="20">
        <v>1</v>
      </c>
      <c r="S11" s="22"/>
      <c r="T11" s="20">
        <v>1</v>
      </c>
      <c r="U11" s="21">
        <f t="shared" si="0"/>
        <v>16</v>
      </c>
    </row>
    <row r="12" spans="1:23">
      <c r="A12" s="7" t="s">
        <v>17</v>
      </c>
      <c r="B12" s="7" t="s">
        <v>18</v>
      </c>
      <c r="C12" s="20">
        <v>1</v>
      </c>
      <c r="D12" s="20">
        <v>1</v>
      </c>
      <c r="E12" s="20">
        <v>1</v>
      </c>
      <c r="F12" s="20">
        <v>1</v>
      </c>
      <c r="G12" s="20">
        <v>1</v>
      </c>
      <c r="H12" s="20">
        <v>1</v>
      </c>
      <c r="I12" s="20">
        <v>1</v>
      </c>
      <c r="J12" s="20">
        <v>1</v>
      </c>
      <c r="K12" s="20">
        <v>1</v>
      </c>
      <c r="L12" s="4">
        <v>0</v>
      </c>
      <c r="M12" s="20">
        <v>1</v>
      </c>
      <c r="N12" s="20">
        <v>0</v>
      </c>
      <c r="O12" s="20">
        <v>1</v>
      </c>
      <c r="P12" s="20">
        <v>1</v>
      </c>
      <c r="Q12" s="20">
        <v>1</v>
      </c>
      <c r="R12" s="20">
        <v>1</v>
      </c>
      <c r="S12" s="22">
        <v>1</v>
      </c>
      <c r="T12" s="20">
        <v>1</v>
      </c>
      <c r="U12" s="21">
        <f t="shared" si="0"/>
        <v>16</v>
      </c>
    </row>
    <row r="13" spans="1:23">
      <c r="A13" s="7" t="s">
        <v>19</v>
      </c>
      <c r="B13" s="7" t="s">
        <v>20</v>
      </c>
      <c r="C13" s="20">
        <v>1</v>
      </c>
      <c r="D13" s="20">
        <v>1</v>
      </c>
      <c r="E13" s="20">
        <v>1</v>
      </c>
      <c r="F13" s="20">
        <v>1</v>
      </c>
      <c r="G13" s="20">
        <v>1</v>
      </c>
      <c r="H13" s="20">
        <v>1</v>
      </c>
      <c r="I13" s="20">
        <v>1</v>
      </c>
      <c r="J13" s="20">
        <v>0</v>
      </c>
      <c r="K13" s="20">
        <v>1</v>
      </c>
      <c r="L13" s="20">
        <v>1</v>
      </c>
      <c r="M13" s="20">
        <v>1</v>
      </c>
      <c r="N13" s="20">
        <v>1</v>
      </c>
      <c r="O13" s="20">
        <v>1</v>
      </c>
      <c r="P13" s="20">
        <v>1</v>
      </c>
      <c r="Q13" s="20">
        <v>1</v>
      </c>
      <c r="R13" s="20">
        <v>1</v>
      </c>
      <c r="S13" s="22">
        <v>1</v>
      </c>
      <c r="T13" s="20">
        <v>1</v>
      </c>
      <c r="U13" s="21">
        <f t="shared" si="0"/>
        <v>17</v>
      </c>
    </row>
    <row r="14" spans="1:23">
      <c r="A14" s="7" t="s">
        <v>21</v>
      </c>
      <c r="B14" s="7" t="s">
        <v>22</v>
      </c>
      <c r="C14" s="20">
        <v>1</v>
      </c>
      <c r="D14" s="20">
        <v>1</v>
      </c>
      <c r="E14" s="20">
        <v>1</v>
      </c>
      <c r="F14" s="20">
        <v>1</v>
      </c>
      <c r="G14" s="20">
        <v>1</v>
      </c>
      <c r="H14" s="20">
        <v>1</v>
      </c>
      <c r="I14" s="20">
        <v>1</v>
      </c>
      <c r="J14" s="20">
        <v>1</v>
      </c>
      <c r="K14" s="20">
        <v>1</v>
      </c>
      <c r="L14" s="4">
        <v>0</v>
      </c>
      <c r="M14" s="20">
        <v>1</v>
      </c>
      <c r="N14" s="20">
        <v>1</v>
      </c>
      <c r="O14" s="20">
        <v>1</v>
      </c>
      <c r="P14" s="20">
        <v>1</v>
      </c>
      <c r="Q14" s="20">
        <v>1</v>
      </c>
      <c r="R14" s="20">
        <v>1</v>
      </c>
      <c r="S14" s="22">
        <v>1</v>
      </c>
      <c r="T14" s="20">
        <v>1</v>
      </c>
      <c r="U14" s="21">
        <f t="shared" si="0"/>
        <v>17</v>
      </c>
    </row>
    <row r="15" spans="1:23">
      <c r="A15" s="7" t="s">
        <v>23</v>
      </c>
      <c r="B15" s="7" t="s">
        <v>24</v>
      </c>
      <c r="C15" s="20">
        <v>1</v>
      </c>
      <c r="D15" s="20">
        <v>1</v>
      </c>
      <c r="E15" s="20">
        <v>1</v>
      </c>
      <c r="F15" s="20">
        <v>1</v>
      </c>
      <c r="G15" s="20">
        <v>1</v>
      </c>
      <c r="H15" s="20">
        <v>1</v>
      </c>
      <c r="I15" s="20">
        <v>1</v>
      </c>
      <c r="J15" s="20">
        <v>1</v>
      </c>
      <c r="K15" s="20">
        <v>1</v>
      </c>
      <c r="L15" s="20">
        <v>1</v>
      </c>
      <c r="M15" s="20">
        <v>1</v>
      </c>
      <c r="N15" s="20">
        <v>1</v>
      </c>
      <c r="O15" s="20">
        <v>1</v>
      </c>
      <c r="P15" s="20">
        <v>0</v>
      </c>
      <c r="Q15" s="20">
        <v>1</v>
      </c>
      <c r="R15" s="20">
        <v>1</v>
      </c>
      <c r="S15" s="22">
        <v>1</v>
      </c>
      <c r="T15" s="20">
        <v>1</v>
      </c>
      <c r="U15" s="21">
        <f t="shared" si="0"/>
        <v>17</v>
      </c>
    </row>
    <row r="16" spans="1:23">
      <c r="A16" s="7" t="s">
        <v>25</v>
      </c>
      <c r="B16" s="7" t="s">
        <v>26</v>
      </c>
      <c r="C16" s="20">
        <v>1</v>
      </c>
      <c r="D16" s="20">
        <v>1</v>
      </c>
      <c r="E16" s="20">
        <v>1</v>
      </c>
      <c r="F16" s="20">
        <v>1</v>
      </c>
      <c r="G16" s="20">
        <v>1</v>
      </c>
      <c r="H16" s="20">
        <v>1</v>
      </c>
      <c r="I16" s="20">
        <v>1</v>
      </c>
      <c r="J16" s="20">
        <v>1</v>
      </c>
      <c r="K16" s="20">
        <v>1</v>
      </c>
      <c r="L16" s="20">
        <v>1</v>
      </c>
      <c r="M16" s="20">
        <v>1</v>
      </c>
      <c r="N16" s="20">
        <v>1</v>
      </c>
      <c r="O16" s="20">
        <v>1</v>
      </c>
      <c r="P16" s="20">
        <v>1</v>
      </c>
      <c r="Q16" s="20">
        <v>1</v>
      </c>
      <c r="R16" s="20">
        <v>1</v>
      </c>
      <c r="S16" s="22">
        <v>1</v>
      </c>
      <c r="T16" s="20">
        <v>1</v>
      </c>
      <c r="U16" s="21">
        <f t="shared" si="0"/>
        <v>18</v>
      </c>
    </row>
    <row r="17" spans="1:21">
      <c r="A17" s="7" t="s">
        <v>27</v>
      </c>
      <c r="B17" s="7" t="s">
        <v>28</v>
      </c>
      <c r="C17" s="20">
        <v>1</v>
      </c>
      <c r="D17" s="20">
        <v>1</v>
      </c>
      <c r="E17" s="20">
        <v>1</v>
      </c>
      <c r="F17" s="20">
        <v>0</v>
      </c>
      <c r="G17" s="20">
        <v>1</v>
      </c>
      <c r="H17" s="20">
        <v>1</v>
      </c>
      <c r="I17" s="20">
        <v>1</v>
      </c>
      <c r="J17" s="3">
        <v>0</v>
      </c>
      <c r="K17" s="20">
        <v>1</v>
      </c>
      <c r="L17" s="28">
        <v>0</v>
      </c>
      <c r="M17" s="20">
        <v>1</v>
      </c>
      <c r="N17" s="20">
        <v>1</v>
      </c>
      <c r="O17" s="20">
        <v>1</v>
      </c>
      <c r="P17" s="20">
        <v>1</v>
      </c>
      <c r="Q17" s="20">
        <v>1</v>
      </c>
      <c r="R17" s="20">
        <v>1</v>
      </c>
      <c r="S17" s="22">
        <v>1</v>
      </c>
      <c r="T17" s="20">
        <v>1</v>
      </c>
      <c r="U17" s="21">
        <f t="shared" si="0"/>
        <v>15</v>
      </c>
    </row>
    <row r="18" spans="1:21">
      <c r="A18" s="7" t="s">
        <v>29</v>
      </c>
      <c r="B18" s="7" t="s">
        <v>30</v>
      </c>
      <c r="C18" s="20">
        <v>1</v>
      </c>
      <c r="D18" s="20">
        <v>1</v>
      </c>
      <c r="E18" s="20">
        <v>1</v>
      </c>
      <c r="F18" s="3">
        <v>0</v>
      </c>
      <c r="G18" s="20">
        <v>1</v>
      </c>
      <c r="H18" s="3">
        <v>0</v>
      </c>
      <c r="I18" s="20">
        <v>1</v>
      </c>
      <c r="J18" s="20">
        <v>1</v>
      </c>
      <c r="K18" s="20">
        <v>1</v>
      </c>
      <c r="L18" s="3">
        <v>0</v>
      </c>
      <c r="M18" s="20">
        <v>1</v>
      </c>
      <c r="N18" s="20">
        <v>1</v>
      </c>
      <c r="O18" s="20">
        <v>1</v>
      </c>
      <c r="P18" s="20">
        <v>1</v>
      </c>
      <c r="Q18" s="20">
        <v>1</v>
      </c>
      <c r="R18" s="20">
        <v>1</v>
      </c>
      <c r="S18" s="22">
        <v>1</v>
      </c>
      <c r="T18" s="20">
        <v>1</v>
      </c>
      <c r="U18" s="21">
        <f t="shared" si="0"/>
        <v>15</v>
      </c>
    </row>
    <row r="19" spans="1:21">
      <c r="A19" s="7" t="s">
        <v>31</v>
      </c>
      <c r="B19" s="7" t="s">
        <v>32</v>
      </c>
      <c r="C19" s="20">
        <v>1</v>
      </c>
      <c r="D19" s="20">
        <v>1</v>
      </c>
      <c r="E19" s="20">
        <v>1</v>
      </c>
      <c r="F19" s="20">
        <v>1</v>
      </c>
      <c r="G19" s="20">
        <v>1</v>
      </c>
      <c r="H19" s="20">
        <v>1</v>
      </c>
      <c r="I19" s="20">
        <v>1</v>
      </c>
      <c r="J19" s="20">
        <v>1</v>
      </c>
      <c r="K19" s="20">
        <v>1</v>
      </c>
      <c r="L19" s="20">
        <v>1</v>
      </c>
      <c r="M19" s="20">
        <v>1</v>
      </c>
      <c r="N19" s="20">
        <v>1</v>
      </c>
      <c r="O19" s="20">
        <v>1</v>
      </c>
      <c r="P19" s="20">
        <v>1</v>
      </c>
      <c r="Q19" s="20">
        <v>1</v>
      </c>
      <c r="R19" s="20">
        <v>1</v>
      </c>
      <c r="S19" s="22">
        <v>1</v>
      </c>
      <c r="T19" s="20">
        <v>1</v>
      </c>
      <c r="U19" s="21">
        <f t="shared" si="0"/>
        <v>18</v>
      </c>
    </row>
    <row r="20" spans="1:21">
      <c r="A20" s="7" t="s">
        <v>33</v>
      </c>
      <c r="B20" s="7" t="s">
        <v>34</v>
      </c>
      <c r="C20" s="20">
        <v>1</v>
      </c>
      <c r="D20" s="20">
        <v>1</v>
      </c>
      <c r="E20" s="20">
        <v>1</v>
      </c>
      <c r="F20" s="4">
        <v>0</v>
      </c>
      <c r="G20" s="20">
        <v>1</v>
      </c>
      <c r="H20" s="20">
        <v>1</v>
      </c>
      <c r="I20" s="20">
        <v>1</v>
      </c>
      <c r="J20" s="20">
        <v>1</v>
      </c>
      <c r="K20" s="20">
        <v>1</v>
      </c>
      <c r="L20" s="20">
        <v>1</v>
      </c>
      <c r="M20" s="20">
        <v>1</v>
      </c>
      <c r="N20" s="20">
        <v>1</v>
      </c>
      <c r="O20" s="20">
        <v>1</v>
      </c>
      <c r="P20" s="20">
        <v>1</v>
      </c>
      <c r="Q20" s="20">
        <v>1</v>
      </c>
      <c r="R20" s="20">
        <v>1</v>
      </c>
      <c r="S20" s="22">
        <v>1</v>
      </c>
      <c r="T20" s="20">
        <v>1</v>
      </c>
      <c r="U20" s="21">
        <f t="shared" si="0"/>
        <v>17</v>
      </c>
    </row>
    <row r="21" spans="1:21">
      <c r="A21" s="7" t="s">
        <v>35</v>
      </c>
      <c r="B21" s="7" t="s">
        <v>36</v>
      </c>
      <c r="C21" s="20">
        <v>1</v>
      </c>
      <c r="D21" s="20">
        <v>1</v>
      </c>
      <c r="E21" s="20">
        <v>1</v>
      </c>
      <c r="F21" s="20">
        <v>1</v>
      </c>
      <c r="G21" s="20">
        <v>1</v>
      </c>
      <c r="H21" s="20">
        <v>1</v>
      </c>
      <c r="I21" s="20">
        <v>1</v>
      </c>
      <c r="J21" s="20">
        <v>1</v>
      </c>
      <c r="K21" s="20">
        <v>1</v>
      </c>
      <c r="L21" s="20">
        <v>1</v>
      </c>
      <c r="M21" s="20">
        <v>1</v>
      </c>
      <c r="N21" s="20">
        <v>1</v>
      </c>
      <c r="O21" s="20">
        <v>1</v>
      </c>
      <c r="P21" s="20">
        <v>1</v>
      </c>
      <c r="Q21" s="20">
        <v>1</v>
      </c>
      <c r="R21" s="20">
        <v>1</v>
      </c>
      <c r="S21" s="22">
        <v>1</v>
      </c>
      <c r="T21" s="20">
        <v>1</v>
      </c>
      <c r="U21" s="21">
        <f t="shared" si="0"/>
        <v>18</v>
      </c>
    </row>
    <row r="22" spans="1:21">
      <c r="A22" s="7" t="s">
        <v>37</v>
      </c>
      <c r="B22" s="7" t="s">
        <v>38</v>
      </c>
      <c r="C22" s="20">
        <v>1</v>
      </c>
      <c r="D22" s="20">
        <v>1</v>
      </c>
      <c r="E22" s="20">
        <v>0</v>
      </c>
      <c r="F22" s="20">
        <v>1</v>
      </c>
      <c r="G22" s="20">
        <v>1</v>
      </c>
      <c r="H22" s="20">
        <v>1</v>
      </c>
      <c r="I22" s="5">
        <v>0</v>
      </c>
      <c r="J22" s="20">
        <v>1</v>
      </c>
      <c r="K22" s="20">
        <v>1</v>
      </c>
      <c r="L22" s="20">
        <v>1</v>
      </c>
      <c r="M22" s="20">
        <v>1</v>
      </c>
      <c r="N22" s="20">
        <v>1</v>
      </c>
      <c r="O22" s="20">
        <v>1</v>
      </c>
      <c r="P22" s="20">
        <v>1</v>
      </c>
      <c r="Q22" s="20">
        <v>1</v>
      </c>
      <c r="R22" s="20">
        <v>1</v>
      </c>
      <c r="S22" s="22">
        <v>1</v>
      </c>
      <c r="T22" s="20">
        <v>1</v>
      </c>
      <c r="U22" s="21">
        <f t="shared" si="0"/>
        <v>16</v>
      </c>
    </row>
    <row r="23" spans="1:21">
      <c r="A23" s="7" t="s">
        <v>39</v>
      </c>
      <c r="B23" s="7" t="s">
        <v>40</v>
      </c>
      <c r="C23" s="20">
        <v>1</v>
      </c>
      <c r="D23" s="20">
        <v>1</v>
      </c>
      <c r="E23" s="20">
        <v>1</v>
      </c>
      <c r="F23" s="20">
        <v>1</v>
      </c>
      <c r="G23" s="20">
        <v>1</v>
      </c>
      <c r="H23" s="20">
        <v>1</v>
      </c>
      <c r="I23" s="20">
        <v>1</v>
      </c>
      <c r="J23" s="20">
        <v>1</v>
      </c>
      <c r="K23" s="20">
        <v>1</v>
      </c>
      <c r="L23" s="20">
        <v>1</v>
      </c>
      <c r="M23" s="20">
        <v>1</v>
      </c>
      <c r="N23" s="20">
        <v>1</v>
      </c>
      <c r="O23" s="20">
        <v>1</v>
      </c>
      <c r="P23" s="20">
        <v>1</v>
      </c>
      <c r="Q23" s="20">
        <v>1</v>
      </c>
      <c r="R23" s="20">
        <v>1</v>
      </c>
      <c r="S23" s="22">
        <v>1</v>
      </c>
      <c r="T23" s="20">
        <v>1</v>
      </c>
      <c r="U23" s="21">
        <f t="shared" si="0"/>
        <v>18</v>
      </c>
    </row>
    <row r="24" spans="1:21">
      <c r="A24" s="7" t="s">
        <v>41</v>
      </c>
      <c r="B24" s="7" t="s">
        <v>42</v>
      </c>
      <c r="C24" s="20">
        <v>1</v>
      </c>
      <c r="D24" s="20">
        <v>1</v>
      </c>
      <c r="E24" s="20">
        <v>1</v>
      </c>
      <c r="F24" s="20">
        <v>1</v>
      </c>
      <c r="G24" s="20">
        <v>1</v>
      </c>
      <c r="H24" s="20">
        <v>1</v>
      </c>
      <c r="I24" s="20">
        <v>1</v>
      </c>
      <c r="J24" s="20">
        <v>1</v>
      </c>
      <c r="K24" s="20">
        <v>1</v>
      </c>
      <c r="L24" s="20">
        <v>1</v>
      </c>
      <c r="M24" s="20">
        <v>1</v>
      </c>
      <c r="N24" s="20">
        <v>1</v>
      </c>
      <c r="O24" s="20">
        <v>1</v>
      </c>
      <c r="P24" s="20">
        <v>1</v>
      </c>
      <c r="Q24" s="20">
        <v>1</v>
      </c>
      <c r="R24" s="20">
        <v>1</v>
      </c>
      <c r="S24" s="22">
        <v>1</v>
      </c>
      <c r="T24" s="20">
        <v>1</v>
      </c>
      <c r="U24" s="21">
        <f t="shared" si="0"/>
        <v>18</v>
      </c>
    </row>
    <row r="25" spans="1:21">
      <c r="A25" s="7" t="s">
        <v>43</v>
      </c>
      <c r="B25" s="7" t="s">
        <v>44</v>
      </c>
      <c r="C25" s="20">
        <v>1</v>
      </c>
      <c r="D25" s="20">
        <v>1</v>
      </c>
      <c r="E25" s="20">
        <v>1</v>
      </c>
      <c r="F25" s="20">
        <v>1</v>
      </c>
      <c r="G25" s="20">
        <v>1</v>
      </c>
      <c r="H25" s="20">
        <v>1</v>
      </c>
      <c r="I25" s="20">
        <v>1</v>
      </c>
      <c r="J25" s="20">
        <v>1</v>
      </c>
      <c r="K25" s="20">
        <v>1</v>
      </c>
      <c r="L25" s="20">
        <v>1</v>
      </c>
      <c r="M25" s="20">
        <v>1</v>
      </c>
      <c r="N25" s="20">
        <v>1</v>
      </c>
      <c r="O25" s="20">
        <v>1</v>
      </c>
      <c r="P25" s="20">
        <v>1</v>
      </c>
      <c r="Q25" s="20">
        <v>1</v>
      </c>
      <c r="R25" s="20">
        <v>1</v>
      </c>
      <c r="S25" s="22">
        <v>1</v>
      </c>
      <c r="T25" s="20">
        <v>1</v>
      </c>
      <c r="U25" s="21">
        <f t="shared" si="0"/>
        <v>18</v>
      </c>
    </row>
    <row r="26" spans="1:21">
      <c r="A26" s="7" t="s">
        <v>45</v>
      </c>
      <c r="B26" s="7" t="s">
        <v>46</v>
      </c>
      <c r="C26" s="20">
        <v>1</v>
      </c>
      <c r="D26" s="20">
        <v>1</v>
      </c>
      <c r="E26" s="20">
        <v>1</v>
      </c>
      <c r="F26" s="20">
        <v>1</v>
      </c>
      <c r="G26" s="20">
        <v>1</v>
      </c>
      <c r="H26" s="20">
        <v>1</v>
      </c>
      <c r="I26" s="20">
        <v>1</v>
      </c>
      <c r="J26" s="20">
        <v>1</v>
      </c>
      <c r="K26" s="20">
        <v>1</v>
      </c>
      <c r="L26" s="20">
        <v>1</v>
      </c>
      <c r="M26" s="20">
        <v>1</v>
      </c>
      <c r="N26" s="4">
        <v>0</v>
      </c>
      <c r="O26" s="20">
        <v>1</v>
      </c>
      <c r="P26" s="20">
        <v>1</v>
      </c>
      <c r="Q26" s="20">
        <v>1</v>
      </c>
      <c r="R26" s="20">
        <v>1</v>
      </c>
      <c r="S26" s="22">
        <v>1</v>
      </c>
      <c r="T26" s="20">
        <v>1</v>
      </c>
      <c r="U26" s="21">
        <f t="shared" si="0"/>
        <v>17</v>
      </c>
    </row>
    <row r="27" spans="1:21">
      <c r="A27" s="7" t="s">
        <v>47</v>
      </c>
      <c r="B27" s="7" t="s">
        <v>48</v>
      </c>
      <c r="C27" s="20">
        <v>1</v>
      </c>
      <c r="D27" s="20">
        <v>1</v>
      </c>
      <c r="E27" s="20">
        <v>1</v>
      </c>
      <c r="F27" s="20">
        <v>1</v>
      </c>
      <c r="G27" s="20">
        <v>1</v>
      </c>
      <c r="H27" s="4">
        <v>0</v>
      </c>
      <c r="I27" s="20">
        <v>1</v>
      </c>
      <c r="J27" s="20">
        <v>1</v>
      </c>
      <c r="K27" s="20">
        <v>1</v>
      </c>
      <c r="L27" s="20">
        <v>0</v>
      </c>
      <c r="M27" s="20">
        <v>1</v>
      </c>
      <c r="N27" s="20">
        <v>1</v>
      </c>
      <c r="O27" s="20">
        <v>1</v>
      </c>
      <c r="P27" s="20">
        <v>1</v>
      </c>
      <c r="Q27" s="20">
        <v>1</v>
      </c>
      <c r="R27" s="20">
        <v>1</v>
      </c>
      <c r="S27" s="22">
        <v>1</v>
      </c>
      <c r="T27" s="20">
        <v>1</v>
      </c>
      <c r="U27" s="21">
        <f t="shared" si="0"/>
        <v>16</v>
      </c>
    </row>
    <row r="28" spans="1:21">
      <c r="A28" s="7" t="s">
        <v>49</v>
      </c>
      <c r="B28" s="7" t="s">
        <v>50</v>
      </c>
      <c r="C28" s="28">
        <v>0</v>
      </c>
      <c r="D28" s="28">
        <v>0</v>
      </c>
      <c r="E28" s="20">
        <v>1</v>
      </c>
      <c r="F28" s="3">
        <v>0</v>
      </c>
      <c r="G28" s="20">
        <v>1</v>
      </c>
      <c r="H28" s="20">
        <v>1</v>
      </c>
      <c r="I28" s="3">
        <v>0</v>
      </c>
      <c r="J28" s="20">
        <v>1</v>
      </c>
      <c r="K28" s="20">
        <v>1</v>
      </c>
      <c r="L28" s="20">
        <v>1</v>
      </c>
      <c r="M28" s="28">
        <v>0</v>
      </c>
      <c r="N28" s="28">
        <v>0</v>
      </c>
      <c r="O28" s="20">
        <v>1</v>
      </c>
      <c r="P28" s="20">
        <v>1</v>
      </c>
      <c r="Q28" s="20">
        <v>1</v>
      </c>
      <c r="R28" s="20">
        <v>1</v>
      </c>
      <c r="S28" s="22">
        <v>1</v>
      </c>
      <c r="T28" s="20">
        <v>1</v>
      </c>
      <c r="U28" s="21">
        <f t="shared" si="0"/>
        <v>12</v>
      </c>
    </row>
    <row r="29" spans="1:21">
      <c r="A29" s="7" t="s">
        <v>51</v>
      </c>
      <c r="B29" s="7" t="s">
        <v>52</v>
      </c>
      <c r="C29" s="20">
        <v>1</v>
      </c>
      <c r="D29" s="20">
        <v>1</v>
      </c>
      <c r="E29" s="20">
        <v>1</v>
      </c>
      <c r="F29" s="20">
        <v>1</v>
      </c>
      <c r="G29" s="20">
        <v>1</v>
      </c>
      <c r="H29" s="20">
        <v>1</v>
      </c>
      <c r="I29" s="20">
        <v>0</v>
      </c>
      <c r="J29" s="20">
        <v>1</v>
      </c>
      <c r="K29" s="20">
        <v>1</v>
      </c>
      <c r="L29" s="20">
        <v>1</v>
      </c>
      <c r="M29" s="20">
        <v>1</v>
      </c>
      <c r="N29" s="28">
        <v>0</v>
      </c>
      <c r="O29" s="20">
        <v>1</v>
      </c>
      <c r="P29" s="20">
        <v>1</v>
      </c>
      <c r="Q29" s="20">
        <v>1</v>
      </c>
      <c r="R29" s="20">
        <v>0</v>
      </c>
      <c r="S29" s="22">
        <v>0</v>
      </c>
      <c r="T29" s="20">
        <v>1</v>
      </c>
      <c r="U29" s="21">
        <f t="shared" si="0"/>
        <v>14</v>
      </c>
    </row>
    <row r="30" spans="1:21">
      <c r="A30" s="7" t="s">
        <v>53</v>
      </c>
      <c r="B30" s="7" t="s">
        <v>54</v>
      </c>
      <c r="C30" s="20">
        <v>1</v>
      </c>
      <c r="D30" s="20">
        <v>1</v>
      </c>
      <c r="E30" s="20">
        <v>1</v>
      </c>
      <c r="F30" s="20">
        <v>1</v>
      </c>
      <c r="G30" s="20">
        <v>1</v>
      </c>
      <c r="H30" s="20">
        <v>1</v>
      </c>
      <c r="I30" s="20">
        <v>1</v>
      </c>
      <c r="J30" s="20">
        <v>1</v>
      </c>
      <c r="K30" s="20">
        <v>1</v>
      </c>
      <c r="L30" s="20">
        <v>1</v>
      </c>
      <c r="M30" s="20">
        <v>1</v>
      </c>
      <c r="N30" s="20">
        <v>0</v>
      </c>
      <c r="O30" s="20">
        <v>1</v>
      </c>
      <c r="P30" s="20">
        <v>1</v>
      </c>
      <c r="Q30" s="20">
        <v>1</v>
      </c>
      <c r="R30" s="20">
        <v>1</v>
      </c>
      <c r="S30" s="22">
        <v>1</v>
      </c>
      <c r="T30" s="20">
        <v>1</v>
      </c>
      <c r="U30" s="21">
        <f t="shared" si="0"/>
        <v>17</v>
      </c>
    </row>
    <row r="31" spans="1:21">
      <c r="A31" s="7" t="s">
        <v>55</v>
      </c>
      <c r="B31" s="7" t="s">
        <v>56</v>
      </c>
      <c r="C31" s="20">
        <v>1</v>
      </c>
      <c r="D31" s="20">
        <v>1</v>
      </c>
      <c r="E31" s="20">
        <v>1</v>
      </c>
      <c r="F31" s="20">
        <v>1</v>
      </c>
      <c r="G31" s="20">
        <v>0</v>
      </c>
      <c r="H31" s="20">
        <v>1</v>
      </c>
      <c r="I31" s="20">
        <v>1</v>
      </c>
      <c r="J31" s="20">
        <v>1</v>
      </c>
      <c r="K31" s="20">
        <v>1</v>
      </c>
      <c r="L31" s="20">
        <v>0</v>
      </c>
      <c r="M31" s="20">
        <v>1</v>
      </c>
      <c r="N31" s="20">
        <v>0</v>
      </c>
      <c r="O31" s="20">
        <v>1</v>
      </c>
      <c r="P31" s="20">
        <v>1</v>
      </c>
      <c r="Q31" s="20">
        <v>1</v>
      </c>
      <c r="R31" s="20">
        <v>1</v>
      </c>
      <c r="S31" s="22">
        <v>1</v>
      </c>
      <c r="T31" s="20">
        <v>1</v>
      </c>
      <c r="U31" s="21">
        <f t="shared" si="0"/>
        <v>15</v>
      </c>
    </row>
    <row r="32" spans="1:21">
      <c r="A32" s="7" t="s">
        <v>57</v>
      </c>
      <c r="B32" s="7" t="s">
        <v>58</v>
      </c>
      <c r="C32" s="20">
        <v>1</v>
      </c>
      <c r="D32" s="20">
        <v>1</v>
      </c>
      <c r="E32" s="20">
        <v>1</v>
      </c>
      <c r="F32" s="20">
        <v>1</v>
      </c>
      <c r="G32" s="20">
        <v>1</v>
      </c>
      <c r="H32" s="20">
        <v>1</v>
      </c>
      <c r="I32" s="20">
        <v>1</v>
      </c>
      <c r="J32" s="20">
        <v>1</v>
      </c>
      <c r="K32" s="20">
        <v>1</v>
      </c>
      <c r="L32" s="20">
        <v>1</v>
      </c>
      <c r="M32" s="20">
        <v>1</v>
      </c>
      <c r="N32" s="20">
        <v>1</v>
      </c>
      <c r="O32" s="20">
        <v>1</v>
      </c>
      <c r="P32" s="20">
        <v>1</v>
      </c>
      <c r="Q32" s="20">
        <v>1</v>
      </c>
      <c r="R32" s="20">
        <v>1</v>
      </c>
      <c r="S32" s="22">
        <v>1</v>
      </c>
      <c r="T32" s="20">
        <v>1</v>
      </c>
      <c r="U32" s="21">
        <f t="shared" si="0"/>
        <v>18</v>
      </c>
    </row>
    <row r="33" spans="1:21">
      <c r="A33" s="7" t="s">
        <v>59</v>
      </c>
      <c r="B33" s="7" t="s">
        <v>60</v>
      </c>
      <c r="C33" s="20">
        <v>1</v>
      </c>
      <c r="D33" s="20">
        <v>1</v>
      </c>
      <c r="E33" s="20">
        <v>1</v>
      </c>
      <c r="F33" s="20">
        <v>1</v>
      </c>
      <c r="G33" s="20">
        <v>1</v>
      </c>
      <c r="H33" s="20">
        <v>1</v>
      </c>
      <c r="I33" s="20">
        <v>1</v>
      </c>
      <c r="J33" s="20">
        <v>1</v>
      </c>
      <c r="K33" s="20">
        <v>1</v>
      </c>
      <c r="L33" s="20">
        <v>1</v>
      </c>
      <c r="M33" s="20">
        <v>1</v>
      </c>
      <c r="N33" s="20">
        <v>1</v>
      </c>
      <c r="O33" s="20">
        <v>1</v>
      </c>
      <c r="P33" s="20">
        <v>1</v>
      </c>
      <c r="Q33" s="20">
        <v>1</v>
      </c>
      <c r="R33" s="20">
        <v>1</v>
      </c>
      <c r="S33" s="22">
        <v>1</v>
      </c>
      <c r="T33" s="20">
        <v>1</v>
      </c>
      <c r="U33" s="21">
        <f t="shared" si="0"/>
        <v>18</v>
      </c>
    </row>
    <row r="34" spans="1:21">
      <c r="A34" s="7" t="s">
        <v>61</v>
      </c>
      <c r="B34" s="7" t="s">
        <v>62</v>
      </c>
      <c r="C34" s="20">
        <v>1</v>
      </c>
      <c r="D34" s="20">
        <v>1</v>
      </c>
      <c r="E34" s="20">
        <v>1</v>
      </c>
      <c r="F34" s="20">
        <v>1</v>
      </c>
      <c r="G34" s="20">
        <v>1</v>
      </c>
      <c r="H34" s="20">
        <v>1</v>
      </c>
      <c r="I34" s="20">
        <v>1</v>
      </c>
      <c r="J34" s="20">
        <v>1</v>
      </c>
      <c r="K34" s="20">
        <v>1</v>
      </c>
      <c r="L34" s="20">
        <v>1</v>
      </c>
      <c r="M34" s="20">
        <v>1</v>
      </c>
      <c r="N34" s="20">
        <v>0</v>
      </c>
      <c r="O34" s="20">
        <v>1</v>
      </c>
      <c r="P34" s="20">
        <v>1</v>
      </c>
      <c r="Q34" s="20">
        <v>1</v>
      </c>
      <c r="R34" s="20">
        <v>1</v>
      </c>
      <c r="S34" s="22">
        <v>1</v>
      </c>
      <c r="T34" s="20">
        <v>1</v>
      </c>
      <c r="U34" s="21">
        <f t="shared" si="0"/>
        <v>17</v>
      </c>
    </row>
    <row r="35" spans="1:21">
      <c r="A35" s="7" t="s">
        <v>63</v>
      </c>
      <c r="B35" s="7" t="s">
        <v>64</v>
      </c>
      <c r="C35" s="20">
        <v>1</v>
      </c>
      <c r="D35" s="20">
        <v>1</v>
      </c>
      <c r="E35" s="20">
        <v>1</v>
      </c>
      <c r="F35" s="20">
        <v>1</v>
      </c>
      <c r="G35" s="4">
        <v>0</v>
      </c>
      <c r="H35" s="20">
        <v>1</v>
      </c>
      <c r="I35" s="20">
        <v>1</v>
      </c>
      <c r="J35" s="20">
        <v>1</v>
      </c>
      <c r="K35" s="20">
        <v>1</v>
      </c>
      <c r="L35" s="20">
        <v>1</v>
      </c>
      <c r="M35" s="20">
        <v>1</v>
      </c>
      <c r="N35" s="28">
        <v>0</v>
      </c>
      <c r="O35" s="20">
        <v>1</v>
      </c>
      <c r="P35" s="20">
        <v>1</v>
      </c>
      <c r="Q35" s="20">
        <v>1</v>
      </c>
      <c r="R35" s="20">
        <v>1</v>
      </c>
      <c r="S35" s="22">
        <v>1</v>
      </c>
      <c r="T35" s="20">
        <v>1</v>
      </c>
      <c r="U35" s="21">
        <f t="shared" si="0"/>
        <v>16</v>
      </c>
    </row>
    <row r="36" spans="1:21">
      <c r="A36" s="7" t="s">
        <v>65</v>
      </c>
      <c r="B36" s="7" t="s">
        <v>66</v>
      </c>
      <c r="C36" s="20">
        <v>1</v>
      </c>
      <c r="D36" s="20">
        <v>0</v>
      </c>
      <c r="E36" s="20">
        <v>1</v>
      </c>
      <c r="F36" s="20">
        <v>0</v>
      </c>
      <c r="G36" s="20">
        <v>1</v>
      </c>
      <c r="H36" s="20">
        <v>1</v>
      </c>
      <c r="I36" s="20">
        <v>1</v>
      </c>
      <c r="J36" s="20">
        <v>0</v>
      </c>
      <c r="K36" s="20">
        <v>1</v>
      </c>
      <c r="L36" s="4">
        <v>0</v>
      </c>
      <c r="M36" s="20">
        <v>1</v>
      </c>
      <c r="N36" s="20">
        <v>1</v>
      </c>
      <c r="O36" s="20">
        <v>1</v>
      </c>
      <c r="P36" s="20">
        <v>1</v>
      </c>
      <c r="Q36" s="20">
        <v>1</v>
      </c>
      <c r="R36" s="20">
        <v>1</v>
      </c>
      <c r="S36" s="22">
        <v>0</v>
      </c>
      <c r="T36" s="20">
        <v>1</v>
      </c>
      <c r="U36" s="21">
        <f t="shared" si="0"/>
        <v>13</v>
      </c>
    </row>
    <row r="37" spans="1:21">
      <c r="A37" s="7" t="s">
        <v>67</v>
      </c>
      <c r="B37" s="7" t="s">
        <v>68</v>
      </c>
      <c r="C37" s="20">
        <v>1</v>
      </c>
      <c r="D37" s="20">
        <v>1</v>
      </c>
      <c r="E37" s="20">
        <v>1</v>
      </c>
      <c r="F37" s="20">
        <v>1</v>
      </c>
      <c r="G37" s="20">
        <v>1</v>
      </c>
      <c r="H37" s="20">
        <v>1</v>
      </c>
      <c r="I37" s="20">
        <v>1</v>
      </c>
      <c r="J37" s="20">
        <v>1</v>
      </c>
      <c r="K37" s="20">
        <v>1</v>
      </c>
      <c r="L37" s="20">
        <v>1</v>
      </c>
      <c r="M37" s="20">
        <v>1</v>
      </c>
      <c r="N37" s="20">
        <v>1</v>
      </c>
      <c r="O37" s="20">
        <v>1</v>
      </c>
      <c r="P37" s="20">
        <v>1</v>
      </c>
      <c r="Q37" s="20">
        <v>1</v>
      </c>
      <c r="R37" s="20">
        <v>1</v>
      </c>
      <c r="S37" s="22">
        <v>1</v>
      </c>
      <c r="T37" s="20">
        <v>1</v>
      </c>
      <c r="U37" s="21">
        <f t="shared" si="0"/>
        <v>18</v>
      </c>
    </row>
    <row r="38" spans="1:21">
      <c r="A38" s="7" t="s">
        <v>69</v>
      </c>
      <c r="B38" s="7" t="s">
        <v>70</v>
      </c>
      <c r="C38" s="20">
        <v>1</v>
      </c>
      <c r="D38" s="20">
        <v>1</v>
      </c>
      <c r="E38" s="20">
        <v>1</v>
      </c>
      <c r="F38" s="20">
        <v>1</v>
      </c>
      <c r="G38" s="20">
        <v>1</v>
      </c>
      <c r="H38" s="20">
        <v>1</v>
      </c>
      <c r="I38" s="20">
        <v>1</v>
      </c>
      <c r="J38" s="20">
        <v>1</v>
      </c>
      <c r="K38" s="20">
        <v>1</v>
      </c>
      <c r="L38" s="20">
        <v>1</v>
      </c>
      <c r="M38" s="20">
        <v>1</v>
      </c>
      <c r="N38" s="20">
        <v>1</v>
      </c>
      <c r="O38" s="20">
        <v>1</v>
      </c>
      <c r="P38" s="20">
        <v>1</v>
      </c>
      <c r="Q38" s="20">
        <v>1</v>
      </c>
      <c r="R38" s="20">
        <v>1</v>
      </c>
      <c r="S38" s="22">
        <v>1</v>
      </c>
      <c r="T38" s="20">
        <v>1</v>
      </c>
      <c r="U38" s="21">
        <f t="shared" si="0"/>
        <v>18</v>
      </c>
    </row>
    <row r="39" spans="1:21">
      <c r="A39" s="14">
        <v>10932602</v>
      </c>
      <c r="B39" s="7" t="s">
        <v>100</v>
      </c>
      <c r="C39" s="20">
        <v>0</v>
      </c>
      <c r="D39" s="20">
        <v>1</v>
      </c>
      <c r="E39" s="20">
        <v>1</v>
      </c>
      <c r="F39" s="20">
        <v>0</v>
      </c>
      <c r="G39" s="20">
        <v>1</v>
      </c>
      <c r="H39" s="20">
        <v>1</v>
      </c>
      <c r="I39" s="20">
        <v>0</v>
      </c>
      <c r="J39" s="20">
        <v>0</v>
      </c>
      <c r="K39" s="20">
        <v>1</v>
      </c>
      <c r="L39" s="20">
        <v>1</v>
      </c>
      <c r="M39" s="20">
        <v>1</v>
      </c>
      <c r="N39" s="20">
        <v>0</v>
      </c>
      <c r="O39" s="20">
        <v>1</v>
      </c>
      <c r="P39" s="20">
        <v>1</v>
      </c>
      <c r="Q39" s="20">
        <v>1</v>
      </c>
      <c r="R39" s="20">
        <v>1</v>
      </c>
      <c r="S39" s="22">
        <v>1</v>
      </c>
      <c r="T39" s="20">
        <v>1</v>
      </c>
      <c r="U39" s="21">
        <f t="shared" si="0"/>
        <v>13</v>
      </c>
    </row>
    <row r="40" spans="1:21" ht="15.75" customHeight="1"/>
    <row r="41" spans="1:21" ht="15.75" customHeight="1"/>
    <row r="42" spans="1:21" ht="15.75" customHeight="1"/>
    <row r="43" spans="1:21" ht="15.75" customHeight="1"/>
    <row r="44" spans="1:21" ht="15.75" customHeight="1"/>
    <row r="45" spans="1:21" ht="15.75" customHeight="1"/>
    <row r="46" spans="1:21" ht="15.75" customHeight="1"/>
    <row r="47" spans="1:21" ht="15.75" customHeight="1"/>
    <row r="48" spans="1:21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4">
    <mergeCell ref="A1:A2"/>
    <mergeCell ref="B1:B2"/>
    <mergeCell ref="C1:T1"/>
    <mergeCell ref="U1:U2"/>
  </mergeCells>
  <phoneticPr fontId="6" type="noConversion"/>
  <pageMargins left="0.7" right="0.7" top="0.75" bottom="0.75" header="0" footer="0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9"/>
  <sheetViews>
    <sheetView workbookViewId="0">
      <pane ySplit="2" topLeftCell="A3" activePane="bottomLeft" state="frozen"/>
      <selection pane="bottomLeft" activeCell="E49" sqref="E49"/>
    </sheetView>
  </sheetViews>
  <sheetFormatPr defaultColWidth="12.625" defaultRowHeight="14.25"/>
  <cols>
    <col min="1" max="2" width="9" style="8" customWidth="1"/>
    <col min="3" max="20" width="9.625" style="8" customWidth="1"/>
    <col min="21" max="26" width="7.625" style="8" customWidth="1"/>
    <col min="27" max="16384" width="12.625" style="8"/>
  </cols>
  <sheetData>
    <row r="1" spans="1:21" ht="15">
      <c r="A1" s="29" t="s">
        <v>0</v>
      </c>
      <c r="B1" s="29" t="s">
        <v>1</v>
      </c>
      <c r="C1" s="29" t="s">
        <v>71</v>
      </c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29" t="s">
        <v>72</v>
      </c>
    </row>
    <row r="2" spans="1:21" ht="30">
      <c r="A2" s="31"/>
      <c r="B2" s="31"/>
      <c r="C2" s="18" t="s">
        <v>73</v>
      </c>
      <c r="D2" s="18" t="s">
        <v>74</v>
      </c>
      <c r="E2" s="18" t="s">
        <v>75</v>
      </c>
      <c r="F2" s="18" t="s">
        <v>76</v>
      </c>
      <c r="G2" s="18" t="s">
        <v>77</v>
      </c>
      <c r="H2" s="18" t="s">
        <v>78</v>
      </c>
      <c r="I2" s="18" t="s">
        <v>79</v>
      </c>
      <c r="J2" s="18" t="s">
        <v>80</v>
      </c>
      <c r="K2" s="18" t="s">
        <v>81</v>
      </c>
      <c r="L2" s="18" t="s">
        <v>82</v>
      </c>
      <c r="M2" s="18" t="s">
        <v>83</v>
      </c>
      <c r="N2" s="18" t="s">
        <v>84</v>
      </c>
      <c r="O2" s="18" t="s">
        <v>85</v>
      </c>
      <c r="P2" s="18" t="s">
        <v>86</v>
      </c>
      <c r="Q2" s="18" t="s">
        <v>87</v>
      </c>
      <c r="R2" s="18" t="s">
        <v>88</v>
      </c>
      <c r="S2" s="18" t="s">
        <v>89</v>
      </c>
      <c r="T2" s="18" t="s">
        <v>90</v>
      </c>
      <c r="U2" s="31"/>
    </row>
    <row r="3" spans="1:21" ht="15">
      <c r="A3" s="14">
        <v>10732612</v>
      </c>
      <c r="B3" s="7" t="s">
        <v>97</v>
      </c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0"/>
    </row>
    <row r="4" spans="1:21" ht="15">
      <c r="A4" s="14">
        <v>10732613</v>
      </c>
      <c r="B4" s="7" t="s">
        <v>98</v>
      </c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0"/>
    </row>
    <row r="5" spans="1:21" ht="15">
      <c r="A5" s="14">
        <v>10732614</v>
      </c>
      <c r="B5" s="7" t="s">
        <v>99</v>
      </c>
      <c r="C5" s="19"/>
      <c r="D5" s="19"/>
      <c r="E5" s="7"/>
      <c r="F5" s="19"/>
      <c r="G5" s="7"/>
      <c r="H5" s="7"/>
      <c r="I5" s="7"/>
      <c r="J5" s="7"/>
      <c r="K5" s="7"/>
      <c r="L5" s="19"/>
      <c r="M5" s="7"/>
      <c r="N5" s="19"/>
      <c r="O5" s="19"/>
      <c r="P5" s="19"/>
      <c r="Q5" s="7"/>
      <c r="R5" s="7"/>
      <c r="S5" s="19"/>
      <c r="T5" s="19"/>
      <c r="U5" s="7"/>
    </row>
    <row r="6" spans="1:21" ht="15">
      <c r="A6" s="7" t="s">
        <v>5</v>
      </c>
      <c r="B6" s="7" t="s">
        <v>6</v>
      </c>
      <c r="C6" s="19"/>
      <c r="D6" s="19"/>
      <c r="E6" s="7"/>
      <c r="F6" s="19"/>
      <c r="G6" s="7"/>
      <c r="H6" s="7"/>
      <c r="I6" s="7"/>
      <c r="J6" s="7"/>
      <c r="K6" s="7"/>
      <c r="L6" s="19"/>
      <c r="M6" s="7"/>
      <c r="N6" s="19"/>
      <c r="O6" s="19"/>
      <c r="P6" s="19"/>
      <c r="Q6" s="7"/>
      <c r="R6" s="7"/>
      <c r="S6" s="19"/>
      <c r="T6" s="19"/>
      <c r="U6" s="7"/>
    </row>
    <row r="7" spans="1:21" ht="15">
      <c r="A7" s="7" t="s">
        <v>7</v>
      </c>
      <c r="B7" s="7" t="s">
        <v>8</v>
      </c>
      <c r="C7" s="19"/>
      <c r="D7" s="19"/>
      <c r="E7" s="7"/>
      <c r="F7" s="19"/>
      <c r="G7" s="7"/>
      <c r="H7" s="7"/>
      <c r="I7" s="7"/>
      <c r="J7" s="7"/>
      <c r="K7" s="7"/>
      <c r="L7" s="19"/>
      <c r="M7" s="7"/>
      <c r="N7" s="19"/>
      <c r="O7" s="19"/>
      <c r="P7" s="19"/>
      <c r="Q7" s="7"/>
      <c r="R7" s="7"/>
      <c r="S7" s="19"/>
      <c r="T7" s="19"/>
      <c r="U7" s="7"/>
    </row>
    <row r="8" spans="1:21" ht="15">
      <c r="A8" s="7" t="s">
        <v>9</v>
      </c>
      <c r="B8" s="7" t="s">
        <v>10</v>
      </c>
      <c r="C8" s="19"/>
      <c r="D8" s="19"/>
      <c r="E8" s="7"/>
      <c r="F8" s="19"/>
      <c r="G8" s="7"/>
      <c r="H8" s="7"/>
      <c r="I8" s="7"/>
      <c r="J8" s="7"/>
      <c r="K8" s="7"/>
      <c r="L8" s="19"/>
      <c r="M8" s="7"/>
      <c r="N8" s="19"/>
      <c r="O8" s="19"/>
      <c r="P8" s="19"/>
      <c r="Q8" s="7"/>
      <c r="R8" s="7"/>
      <c r="S8" s="19"/>
      <c r="T8" s="19"/>
      <c r="U8" s="7"/>
    </row>
    <row r="9" spans="1:21" ht="15">
      <c r="A9" s="7" t="s">
        <v>11</v>
      </c>
      <c r="B9" s="7" t="s">
        <v>12</v>
      </c>
      <c r="C9" s="19"/>
      <c r="D9" s="19"/>
      <c r="E9" s="7"/>
      <c r="F9" s="19"/>
      <c r="G9" s="7"/>
      <c r="H9" s="7"/>
      <c r="I9" s="7"/>
      <c r="J9" s="7"/>
      <c r="K9" s="7"/>
      <c r="L9" s="19"/>
      <c r="M9" s="7"/>
      <c r="N9" s="19"/>
      <c r="O9" s="19"/>
      <c r="P9" s="19"/>
      <c r="Q9" s="7"/>
      <c r="R9" s="7"/>
      <c r="S9" s="19"/>
      <c r="T9" s="19"/>
      <c r="U9" s="7"/>
    </row>
    <row r="10" spans="1:21" ht="15">
      <c r="A10" s="7" t="s">
        <v>13</v>
      </c>
      <c r="B10" s="7" t="s">
        <v>14</v>
      </c>
      <c r="C10" s="19"/>
      <c r="D10" s="19"/>
      <c r="E10" s="7"/>
      <c r="F10" s="19"/>
      <c r="G10" s="7"/>
      <c r="H10" s="7"/>
      <c r="I10" s="7"/>
      <c r="J10" s="7"/>
      <c r="K10" s="7"/>
      <c r="L10" s="19"/>
      <c r="M10" s="7"/>
      <c r="N10" s="19"/>
      <c r="O10" s="19"/>
      <c r="P10" s="19"/>
      <c r="Q10" s="7"/>
      <c r="R10" s="7"/>
      <c r="S10" s="19"/>
      <c r="T10" s="19"/>
      <c r="U10" s="7"/>
    </row>
    <row r="11" spans="1:21" ht="15">
      <c r="A11" s="7" t="s">
        <v>15</v>
      </c>
      <c r="B11" s="7" t="s">
        <v>16</v>
      </c>
      <c r="C11" s="19"/>
      <c r="D11" s="19"/>
      <c r="E11" s="7"/>
      <c r="F11" s="19"/>
      <c r="G11" s="7"/>
      <c r="H11" s="7"/>
      <c r="I11" s="7"/>
      <c r="J11" s="7"/>
      <c r="K11" s="7"/>
      <c r="L11" s="19"/>
      <c r="M11" s="7"/>
      <c r="N11" s="19"/>
      <c r="O11" s="19"/>
      <c r="P11" s="19"/>
      <c r="Q11" s="7"/>
      <c r="R11" s="7"/>
      <c r="S11" s="19"/>
      <c r="T11" s="19"/>
      <c r="U11" s="7"/>
    </row>
    <row r="12" spans="1:21" ht="15">
      <c r="A12" s="7" t="s">
        <v>17</v>
      </c>
      <c r="B12" s="7" t="s">
        <v>18</v>
      </c>
      <c r="C12" s="19"/>
      <c r="D12" s="19"/>
      <c r="E12" s="7"/>
      <c r="F12" s="19"/>
      <c r="G12" s="7"/>
      <c r="H12" s="7"/>
      <c r="I12" s="7"/>
      <c r="J12" s="7"/>
      <c r="K12" s="7"/>
      <c r="L12" s="19"/>
      <c r="M12" s="7"/>
      <c r="N12" s="19"/>
      <c r="O12" s="19"/>
      <c r="P12" s="19"/>
      <c r="Q12" s="7"/>
      <c r="R12" s="7"/>
      <c r="S12" s="19"/>
      <c r="T12" s="19"/>
      <c r="U12" s="7"/>
    </row>
    <row r="13" spans="1:21" ht="15">
      <c r="A13" s="7" t="s">
        <v>19</v>
      </c>
      <c r="B13" s="7" t="s">
        <v>20</v>
      </c>
      <c r="C13" s="19"/>
      <c r="D13" s="19"/>
      <c r="E13" s="7"/>
      <c r="F13" s="19"/>
      <c r="G13" s="7"/>
      <c r="H13" s="7"/>
      <c r="I13" s="7"/>
      <c r="J13" s="7"/>
      <c r="K13" s="7"/>
      <c r="L13" s="19"/>
      <c r="M13" s="7"/>
      <c r="N13" s="19"/>
      <c r="O13" s="19"/>
      <c r="P13" s="19"/>
      <c r="Q13" s="7"/>
      <c r="R13" s="7"/>
      <c r="S13" s="19"/>
      <c r="T13" s="19"/>
      <c r="U13" s="7"/>
    </row>
    <row r="14" spans="1:21" ht="15">
      <c r="A14" s="7" t="s">
        <v>21</v>
      </c>
      <c r="B14" s="7" t="s">
        <v>22</v>
      </c>
      <c r="C14" s="19"/>
      <c r="D14" s="19"/>
      <c r="E14" s="7"/>
      <c r="F14" s="19"/>
      <c r="G14" s="7"/>
      <c r="H14" s="7"/>
      <c r="I14" s="7"/>
      <c r="J14" s="7"/>
      <c r="K14" s="7"/>
      <c r="L14" s="19"/>
      <c r="M14" s="7"/>
      <c r="N14" s="19"/>
      <c r="O14" s="19"/>
      <c r="P14" s="19"/>
      <c r="Q14" s="7"/>
      <c r="R14" s="7"/>
      <c r="S14" s="19"/>
      <c r="T14" s="19"/>
      <c r="U14" s="7"/>
    </row>
    <row r="15" spans="1:21" ht="15">
      <c r="A15" s="7" t="s">
        <v>23</v>
      </c>
      <c r="B15" s="7" t="s">
        <v>24</v>
      </c>
      <c r="C15" s="19"/>
      <c r="D15" s="19"/>
      <c r="E15" s="7"/>
      <c r="F15" s="19"/>
      <c r="G15" s="7"/>
      <c r="H15" s="7"/>
      <c r="I15" s="7"/>
      <c r="J15" s="7"/>
      <c r="K15" s="7"/>
      <c r="L15" s="19"/>
      <c r="M15" s="7"/>
      <c r="N15" s="19"/>
      <c r="O15" s="19"/>
      <c r="P15" s="19"/>
      <c r="Q15" s="7"/>
      <c r="R15" s="7"/>
      <c r="S15" s="19"/>
      <c r="T15" s="19"/>
      <c r="U15" s="7"/>
    </row>
    <row r="16" spans="1:21" ht="15">
      <c r="A16" s="7" t="s">
        <v>25</v>
      </c>
      <c r="B16" s="7" t="s">
        <v>26</v>
      </c>
      <c r="C16" s="19"/>
      <c r="D16" s="19"/>
      <c r="E16" s="7"/>
      <c r="F16" s="19"/>
      <c r="G16" s="7"/>
      <c r="H16" s="7"/>
      <c r="I16" s="7"/>
      <c r="J16" s="7"/>
      <c r="K16" s="7"/>
      <c r="L16" s="19"/>
      <c r="M16" s="7"/>
      <c r="N16" s="19"/>
      <c r="O16" s="19"/>
      <c r="P16" s="19"/>
      <c r="Q16" s="7"/>
      <c r="R16" s="7"/>
      <c r="S16" s="19"/>
      <c r="T16" s="19"/>
      <c r="U16" s="7"/>
    </row>
    <row r="17" spans="1:21" ht="15">
      <c r="A17" s="7" t="s">
        <v>27</v>
      </c>
      <c r="B17" s="7" t="s">
        <v>28</v>
      </c>
      <c r="C17" s="19"/>
      <c r="D17" s="19"/>
      <c r="E17" s="7"/>
      <c r="F17" s="19"/>
      <c r="G17" s="7"/>
      <c r="H17" s="7"/>
      <c r="I17" s="7"/>
      <c r="J17" s="7"/>
      <c r="K17" s="7"/>
      <c r="L17" s="19"/>
      <c r="M17" s="7"/>
      <c r="N17" s="19"/>
      <c r="O17" s="19"/>
      <c r="P17" s="19"/>
      <c r="Q17" s="7"/>
      <c r="R17" s="7"/>
      <c r="S17" s="19"/>
      <c r="T17" s="19"/>
      <c r="U17" s="7"/>
    </row>
    <row r="18" spans="1:21" ht="15">
      <c r="A18" s="7" t="s">
        <v>29</v>
      </c>
      <c r="B18" s="7" t="s">
        <v>30</v>
      </c>
      <c r="C18" s="19"/>
      <c r="D18" s="19"/>
      <c r="E18" s="7"/>
      <c r="F18" s="19"/>
      <c r="G18" s="7"/>
      <c r="H18" s="7"/>
      <c r="I18" s="7"/>
      <c r="J18" s="7"/>
      <c r="K18" s="7"/>
      <c r="L18" s="19"/>
      <c r="M18" s="7"/>
      <c r="N18" s="19"/>
      <c r="O18" s="19"/>
      <c r="P18" s="19"/>
      <c r="Q18" s="7"/>
      <c r="R18" s="7"/>
      <c r="S18" s="19"/>
      <c r="T18" s="19"/>
      <c r="U18" s="7"/>
    </row>
    <row r="19" spans="1:21" ht="15">
      <c r="A19" s="7" t="s">
        <v>31</v>
      </c>
      <c r="B19" s="7" t="s">
        <v>32</v>
      </c>
      <c r="C19" s="19"/>
      <c r="D19" s="19"/>
      <c r="E19" s="7"/>
      <c r="F19" s="19"/>
      <c r="G19" s="7"/>
      <c r="H19" s="7"/>
      <c r="I19" s="7"/>
      <c r="J19" s="7"/>
      <c r="K19" s="7"/>
      <c r="L19" s="19"/>
      <c r="M19" s="7"/>
      <c r="N19" s="19"/>
      <c r="O19" s="19"/>
      <c r="P19" s="19"/>
      <c r="Q19" s="7"/>
      <c r="R19" s="7"/>
      <c r="S19" s="19"/>
      <c r="T19" s="19"/>
      <c r="U19" s="7"/>
    </row>
    <row r="20" spans="1:21" ht="15">
      <c r="A20" s="7" t="s">
        <v>33</v>
      </c>
      <c r="B20" s="7" t="s">
        <v>34</v>
      </c>
      <c r="C20" s="19"/>
      <c r="D20" s="19"/>
      <c r="E20" s="7"/>
      <c r="F20" s="19"/>
      <c r="G20" s="7"/>
      <c r="H20" s="7"/>
      <c r="I20" s="7"/>
      <c r="J20" s="7"/>
      <c r="K20" s="7"/>
      <c r="L20" s="19"/>
      <c r="M20" s="7"/>
      <c r="N20" s="19"/>
      <c r="O20" s="19"/>
      <c r="P20" s="19"/>
      <c r="Q20" s="7"/>
      <c r="R20" s="7"/>
      <c r="S20" s="19"/>
      <c r="T20" s="19"/>
      <c r="U20" s="7"/>
    </row>
    <row r="21" spans="1:21" ht="15">
      <c r="A21" s="7" t="s">
        <v>35</v>
      </c>
      <c r="B21" s="7" t="s">
        <v>36</v>
      </c>
      <c r="C21" s="19"/>
      <c r="D21" s="19"/>
      <c r="E21" s="7"/>
      <c r="F21" s="19"/>
      <c r="G21" s="7"/>
      <c r="H21" s="7"/>
      <c r="I21" s="7"/>
      <c r="J21" s="7"/>
      <c r="K21" s="7"/>
      <c r="L21" s="19"/>
      <c r="M21" s="7"/>
      <c r="N21" s="19"/>
      <c r="O21" s="19"/>
      <c r="P21" s="19"/>
      <c r="Q21" s="7"/>
      <c r="R21" s="7"/>
      <c r="S21" s="19"/>
      <c r="T21" s="19"/>
      <c r="U21" s="7"/>
    </row>
    <row r="22" spans="1:21" ht="15">
      <c r="A22" s="7" t="s">
        <v>37</v>
      </c>
      <c r="B22" s="7" t="s">
        <v>38</v>
      </c>
      <c r="C22" s="19"/>
      <c r="D22" s="19"/>
      <c r="E22" s="7"/>
      <c r="F22" s="19"/>
      <c r="G22" s="7"/>
      <c r="H22" s="7"/>
      <c r="I22" s="7"/>
      <c r="J22" s="7"/>
      <c r="K22" s="7"/>
      <c r="L22" s="19"/>
      <c r="M22" s="7"/>
      <c r="N22" s="19"/>
      <c r="O22" s="19"/>
      <c r="P22" s="19"/>
      <c r="Q22" s="7"/>
      <c r="R22" s="7"/>
      <c r="S22" s="19"/>
      <c r="T22" s="19"/>
      <c r="U22" s="7"/>
    </row>
    <row r="23" spans="1:21" ht="15">
      <c r="A23" s="7" t="s">
        <v>39</v>
      </c>
      <c r="B23" s="7" t="s">
        <v>40</v>
      </c>
      <c r="C23" s="19"/>
      <c r="D23" s="19"/>
      <c r="E23" s="7"/>
      <c r="F23" s="19"/>
      <c r="G23" s="7"/>
      <c r="H23" s="7"/>
      <c r="I23" s="7"/>
      <c r="J23" s="7"/>
      <c r="K23" s="7"/>
      <c r="L23" s="19"/>
      <c r="M23" s="7"/>
      <c r="N23" s="19"/>
      <c r="O23" s="19"/>
      <c r="P23" s="19"/>
      <c r="Q23" s="7"/>
      <c r="R23" s="7"/>
      <c r="S23" s="19"/>
      <c r="T23" s="19"/>
      <c r="U23" s="7"/>
    </row>
    <row r="24" spans="1:21" ht="15">
      <c r="A24" s="7" t="s">
        <v>41</v>
      </c>
      <c r="B24" s="7" t="s">
        <v>42</v>
      </c>
      <c r="C24" s="19"/>
      <c r="D24" s="19"/>
      <c r="E24" s="7"/>
      <c r="F24" s="19"/>
      <c r="G24" s="7"/>
      <c r="H24" s="7"/>
      <c r="I24" s="7"/>
      <c r="J24" s="7"/>
      <c r="K24" s="7"/>
      <c r="L24" s="19"/>
      <c r="M24" s="7"/>
      <c r="N24" s="19"/>
      <c r="O24" s="19"/>
      <c r="P24" s="19"/>
      <c r="Q24" s="7"/>
      <c r="R24" s="7"/>
      <c r="S24" s="19"/>
      <c r="T24" s="19"/>
      <c r="U24" s="7"/>
    </row>
    <row r="25" spans="1:21" ht="15">
      <c r="A25" s="7" t="s">
        <v>43</v>
      </c>
      <c r="B25" s="7" t="s">
        <v>44</v>
      </c>
      <c r="C25" s="19"/>
      <c r="D25" s="19"/>
      <c r="E25" s="7"/>
      <c r="F25" s="19"/>
      <c r="G25" s="7"/>
      <c r="H25" s="7"/>
      <c r="I25" s="7"/>
      <c r="J25" s="7"/>
      <c r="K25" s="7"/>
      <c r="L25" s="19"/>
      <c r="M25" s="7"/>
      <c r="N25" s="19"/>
      <c r="O25" s="19"/>
      <c r="P25" s="19"/>
      <c r="Q25" s="7"/>
      <c r="R25" s="7"/>
      <c r="S25" s="19"/>
      <c r="T25" s="19"/>
      <c r="U25" s="7"/>
    </row>
    <row r="26" spans="1:21" ht="15">
      <c r="A26" s="7" t="s">
        <v>45</v>
      </c>
      <c r="B26" s="7" t="s">
        <v>46</v>
      </c>
      <c r="C26" s="19"/>
      <c r="D26" s="19"/>
      <c r="E26" s="7"/>
      <c r="F26" s="19"/>
      <c r="G26" s="7"/>
      <c r="H26" s="7"/>
      <c r="I26" s="7"/>
      <c r="J26" s="7"/>
      <c r="K26" s="7"/>
      <c r="L26" s="19"/>
      <c r="M26" s="7"/>
      <c r="N26" s="19"/>
      <c r="O26" s="19"/>
      <c r="P26" s="19"/>
      <c r="Q26" s="7"/>
      <c r="R26" s="7"/>
      <c r="S26" s="19"/>
      <c r="T26" s="19"/>
      <c r="U26" s="7"/>
    </row>
    <row r="27" spans="1:21" ht="15">
      <c r="A27" s="7" t="s">
        <v>47</v>
      </c>
      <c r="B27" s="7" t="s">
        <v>48</v>
      </c>
      <c r="C27" s="19"/>
      <c r="D27" s="19"/>
      <c r="E27" s="7"/>
      <c r="F27" s="19"/>
      <c r="G27" s="7"/>
      <c r="H27" s="7"/>
      <c r="I27" s="7"/>
      <c r="J27" s="7"/>
      <c r="K27" s="7"/>
      <c r="L27" s="19"/>
      <c r="M27" s="7"/>
      <c r="N27" s="19"/>
      <c r="O27" s="19"/>
      <c r="P27" s="19"/>
      <c r="Q27" s="7"/>
      <c r="R27" s="7"/>
      <c r="S27" s="19"/>
      <c r="T27" s="19"/>
      <c r="U27" s="7"/>
    </row>
    <row r="28" spans="1:21" ht="15">
      <c r="A28" s="7" t="s">
        <v>49</v>
      </c>
      <c r="B28" s="7" t="s">
        <v>50</v>
      </c>
      <c r="C28" s="19"/>
      <c r="D28" s="19"/>
      <c r="E28" s="7"/>
      <c r="F28" s="19"/>
      <c r="G28" s="7"/>
      <c r="H28" s="7"/>
      <c r="I28" s="7"/>
      <c r="J28" s="7"/>
      <c r="K28" s="7"/>
      <c r="L28" s="19"/>
      <c r="M28" s="7"/>
      <c r="N28" s="19"/>
      <c r="O28" s="19"/>
      <c r="P28" s="19"/>
      <c r="Q28" s="7"/>
      <c r="R28" s="7"/>
      <c r="S28" s="19"/>
      <c r="T28" s="19"/>
      <c r="U28" s="7"/>
    </row>
    <row r="29" spans="1:21" ht="15">
      <c r="A29" s="7" t="s">
        <v>51</v>
      </c>
      <c r="B29" s="7" t="s">
        <v>52</v>
      </c>
      <c r="C29" s="19"/>
      <c r="D29" s="19"/>
      <c r="E29" s="7"/>
      <c r="F29" s="19"/>
      <c r="G29" s="7"/>
      <c r="H29" s="7"/>
      <c r="I29" s="7"/>
      <c r="J29" s="7"/>
      <c r="K29" s="7"/>
      <c r="L29" s="19"/>
      <c r="M29" s="7"/>
      <c r="N29" s="19"/>
      <c r="O29" s="19"/>
      <c r="P29" s="19"/>
      <c r="Q29" s="7"/>
      <c r="R29" s="7"/>
      <c r="S29" s="19"/>
      <c r="T29" s="19"/>
      <c r="U29" s="7"/>
    </row>
    <row r="30" spans="1:21" ht="15">
      <c r="A30" s="7" t="s">
        <v>53</v>
      </c>
      <c r="B30" s="7" t="s">
        <v>54</v>
      </c>
      <c r="C30" s="19"/>
      <c r="D30" s="19"/>
      <c r="E30" s="7"/>
      <c r="F30" s="19"/>
      <c r="G30" s="7"/>
      <c r="H30" s="7"/>
      <c r="I30" s="7"/>
      <c r="J30" s="7"/>
      <c r="K30" s="7"/>
      <c r="L30" s="19"/>
      <c r="M30" s="7"/>
      <c r="N30" s="19"/>
      <c r="O30" s="19"/>
      <c r="P30" s="19"/>
      <c r="Q30" s="7"/>
      <c r="R30" s="7"/>
      <c r="S30" s="19"/>
      <c r="T30" s="19"/>
      <c r="U30" s="7"/>
    </row>
    <row r="31" spans="1:21" ht="15">
      <c r="A31" s="7" t="s">
        <v>55</v>
      </c>
      <c r="B31" s="7" t="s">
        <v>56</v>
      </c>
      <c r="C31" s="19"/>
      <c r="D31" s="19"/>
      <c r="E31" s="7"/>
      <c r="F31" s="19"/>
      <c r="G31" s="7"/>
      <c r="H31" s="7"/>
      <c r="I31" s="7"/>
      <c r="J31" s="7"/>
      <c r="K31" s="7"/>
      <c r="L31" s="19"/>
      <c r="M31" s="7"/>
      <c r="N31" s="19"/>
      <c r="O31" s="19"/>
      <c r="P31" s="19"/>
      <c r="Q31" s="7"/>
      <c r="R31" s="7"/>
      <c r="S31" s="19"/>
      <c r="T31" s="19"/>
      <c r="U31" s="7"/>
    </row>
    <row r="32" spans="1:21" ht="15">
      <c r="A32" s="7" t="s">
        <v>57</v>
      </c>
      <c r="B32" s="7" t="s">
        <v>58</v>
      </c>
      <c r="C32" s="19"/>
      <c r="D32" s="19"/>
      <c r="E32" s="7"/>
      <c r="F32" s="19"/>
      <c r="G32" s="7"/>
      <c r="H32" s="7"/>
      <c r="I32" s="7"/>
      <c r="J32" s="7"/>
      <c r="K32" s="7"/>
      <c r="L32" s="19"/>
      <c r="M32" s="7"/>
      <c r="N32" s="19"/>
      <c r="O32" s="19"/>
      <c r="P32" s="19"/>
      <c r="Q32" s="7"/>
      <c r="R32" s="7"/>
      <c r="S32" s="19"/>
      <c r="T32" s="19"/>
      <c r="U32" s="7"/>
    </row>
    <row r="33" spans="1:21" ht="15">
      <c r="A33" s="7" t="s">
        <v>59</v>
      </c>
      <c r="B33" s="7" t="s">
        <v>60</v>
      </c>
      <c r="C33" s="19"/>
      <c r="D33" s="19"/>
      <c r="E33" s="7"/>
      <c r="F33" s="19"/>
      <c r="G33" s="7"/>
      <c r="H33" s="7"/>
      <c r="I33" s="7"/>
      <c r="J33" s="7"/>
      <c r="K33" s="7"/>
      <c r="L33" s="19"/>
      <c r="M33" s="7"/>
      <c r="N33" s="19"/>
      <c r="O33" s="19"/>
      <c r="P33" s="19"/>
      <c r="Q33" s="7"/>
      <c r="R33" s="7"/>
      <c r="S33" s="19"/>
      <c r="T33" s="19"/>
      <c r="U33" s="7"/>
    </row>
    <row r="34" spans="1:21" ht="15">
      <c r="A34" s="7" t="s">
        <v>61</v>
      </c>
      <c r="B34" s="7" t="s">
        <v>62</v>
      </c>
      <c r="C34" s="19"/>
      <c r="D34" s="19"/>
      <c r="E34" s="7"/>
      <c r="F34" s="19"/>
      <c r="G34" s="7"/>
      <c r="H34" s="7"/>
      <c r="I34" s="7"/>
      <c r="J34" s="7"/>
      <c r="K34" s="7"/>
      <c r="L34" s="19"/>
      <c r="M34" s="7"/>
      <c r="N34" s="19"/>
      <c r="O34" s="19"/>
      <c r="P34" s="19"/>
      <c r="Q34" s="7"/>
      <c r="R34" s="7"/>
      <c r="S34" s="19"/>
      <c r="T34" s="19"/>
      <c r="U34" s="7"/>
    </row>
    <row r="35" spans="1:21" ht="15">
      <c r="A35" s="7" t="s">
        <v>63</v>
      </c>
      <c r="B35" s="7" t="s">
        <v>64</v>
      </c>
      <c r="C35" s="19"/>
      <c r="D35" s="19"/>
      <c r="E35" s="7"/>
      <c r="F35" s="19"/>
      <c r="G35" s="7"/>
      <c r="H35" s="7"/>
      <c r="I35" s="7"/>
      <c r="J35" s="7"/>
      <c r="K35" s="7"/>
      <c r="L35" s="19"/>
      <c r="M35" s="7"/>
      <c r="N35" s="19"/>
      <c r="O35" s="19"/>
      <c r="P35" s="19"/>
      <c r="Q35" s="7"/>
      <c r="R35" s="7"/>
      <c r="S35" s="19"/>
      <c r="T35" s="19"/>
      <c r="U35" s="7"/>
    </row>
    <row r="36" spans="1:21" ht="15">
      <c r="A36" s="7" t="s">
        <v>65</v>
      </c>
      <c r="B36" s="7" t="s">
        <v>66</v>
      </c>
      <c r="C36" s="19"/>
      <c r="D36" s="19"/>
      <c r="E36" s="7"/>
      <c r="F36" s="19"/>
      <c r="G36" s="7"/>
      <c r="H36" s="7"/>
      <c r="I36" s="7"/>
      <c r="J36" s="7"/>
      <c r="K36" s="7"/>
      <c r="L36" s="19"/>
      <c r="M36" s="7"/>
      <c r="N36" s="19"/>
      <c r="O36" s="19"/>
      <c r="P36" s="19"/>
      <c r="Q36" s="7"/>
      <c r="R36" s="7"/>
      <c r="S36" s="19"/>
      <c r="T36" s="19"/>
      <c r="U36" s="7"/>
    </row>
    <row r="37" spans="1:21" ht="15">
      <c r="A37" s="7" t="s">
        <v>67</v>
      </c>
      <c r="B37" s="7" t="s">
        <v>68</v>
      </c>
      <c r="C37" s="19"/>
      <c r="D37" s="19"/>
      <c r="E37" s="7"/>
      <c r="F37" s="19"/>
      <c r="G37" s="7"/>
      <c r="H37" s="7"/>
      <c r="I37" s="7"/>
      <c r="J37" s="7"/>
      <c r="K37" s="7"/>
      <c r="L37" s="19"/>
      <c r="M37" s="7"/>
      <c r="N37" s="19"/>
      <c r="O37" s="19"/>
      <c r="P37" s="19"/>
      <c r="Q37" s="7"/>
      <c r="R37" s="7"/>
      <c r="S37" s="19"/>
      <c r="T37" s="19"/>
      <c r="U37" s="7"/>
    </row>
    <row r="38" spans="1:21" ht="15">
      <c r="A38" s="7" t="s">
        <v>69</v>
      </c>
      <c r="B38" s="7" t="s">
        <v>70</v>
      </c>
      <c r="C38" s="19"/>
      <c r="D38" s="19"/>
      <c r="E38" s="7"/>
      <c r="F38" s="19"/>
      <c r="G38" s="7"/>
      <c r="H38" s="7"/>
      <c r="I38" s="7"/>
      <c r="J38" s="7"/>
      <c r="K38" s="7"/>
      <c r="L38" s="19"/>
      <c r="M38" s="7"/>
      <c r="N38" s="19"/>
      <c r="O38" s="19"/>
      <c r="P38" s="19"/>
      <c r="Q38" s="7"/>
      <c r="R38" s="7"/>
      <c r="S38" s="19"/>
      <c r="T38" s="19"/>
      <c r="U38" s="7"/>
    </row>
    <row r="39" spans="1:21" ht="15">
      <c r="A39" s="14">
        <v>10932602</v>
      </c>
      <c r="B39" s="7" t="s">
        <v>100</v>
      </c>
    </row>
  </sheetData>
  <mergeCells count="4">
    <mergeCell ref="A1:A2"/>
    <mergeCell ref="B1:B2"/>
    <mergeCell ref="C1:T1"/>
    <mergeCell ref="U1:U2"/>
  </mergeCells>
  <phoneticPr fontId="6" type="noConversion"/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1"/>
  <sheetViews>
    <sheetView workbookViewId="0">
      <selection activeCell="D35" sqref="D35"/>
    </sheetView>
  </sheetViews>
  <sheetFormatPr defaultColWidth="12.625" defaultRowHeight="15" customHeight="1"/>
  <cols>
    <col min="1" max="2" width="9" customWidth="1"/>
    <col min="3" max="3" width="15" customWidth="1"/>
    <col min="4" max="4" width="10.375" customWidth="1"/>
    <col min="5" max="26" width="7.625" customWidth="1"/>
  </cols>
  <sheetData>
    <row r="1" spans="1:5" ht="15.75" customHeight="1">
      <c r="A1" s="29" t="s">
        <v>0</v>
      </c>
      <c r="B1" s="29" t="s">
        <v>1</v>
      </c>
      <c r="C1" s="37" t="s">
        <v>94</v>
      </c>
      <c r="D1" s="29" t="s">
        <v>95</v>
      </c>
      <c r="E1" s="29" t="s">
        <v>72</v>
      </c>
    </row>
    <row r="2" spans="1:5" ht="15.75" customHeight="1">
      <c r="A2" s="31"/>
      <c r="B2" s="31"/>
      <c r="C2" s="31"/>
      <c r="D2" s="31"/>
      <c r="E2" s="31"/>
    </row>
    <row r="3" spans="1:5" ht="15.75" customHeight="1">
      <c r="A3" s="14">
        <v>10732612</v>
      </c>
      <c r="B3" s="7" t="s">
        <v>97</v>
      </c>
      <c r="C3" s="10"/>
      <c r="D3" s="10"/>
      <c r="E3" s="10"/>
    </row>
    <row r="4" spans="1:5" ht="15.75" customHeight="1">
      <c r="A4" s="14">
        <v>10732613</v>
      </c>
      <c r="B4" s="7" t="s">
        <v>98</v>
      </c>
      <c r="C4" s="10"/>
      <c r="D4" s="10"/>
      <c r="E4" s="10"/>
    </row>
    <row r="5" spans="1:5" ht="15.75" customHeight="1">
      <c r="A5" s="14">
        <v>10732614</v>
      </c>
      <c r="B5" s="7" t="s">
        <v>99</v>
      </c>
      <c r="C5" s="7"/>
      <c r="D5" s="7"/>
      <c r="E5" s="7"/>
    </row>
    <row r="6" spans="1:5" ht="15.75" customHeight="1">
      <c r="A6" s="7" t="s">
        <v>5</v>
      </c>
      <c r="B6" s="7" t="s">
        <v>6</v>
      </c>
      <c r="C6" s="7"/>
      <c r="D6" s="7"/>
      <c r="E6" s="7"/>
    </row>
    <row r="7" spans="1:5" ht="15.75" customHeight="1">
      <c r="A7" s="7" t="s">
        <v>7</v>
      </c>
      <c r="B7" s="7" t="s">
        <v>8</v>
      </c>
      <c r="C7" s="7"/>
      <c r="D7" s="7"/>
      <c r="E7" s="7"/>
    </row>
    <row r="8" spans="1:5" ht="15.75" customHeight="1">
      <c r="A8" s="7" t="s">
        <v>9</v>
      </c>
      <c r="B8" s="7" t="s">
        <v>10</v>
      </c>
      <c r="C8" s="7"/>
      <c r="D8" s="7"/>
      <c r="E8" s="7"/>
    </row>
    <row r="9" spans="1:5" ht="15.75" customHeight="1">
      <c r="A9" s="7" t="s">
        <v>11</v>
      </c>
      <c r="B9" s="7" t="s">
        <v>12</v>
      </c>
      <c r="C9" s="7"/>
      <c r="D9" s="7"/>
      <c r="E9" s="7"/>
    </row>
    <row r="10" spans="1:5" ht="15.75" customHeight="1">
      <c r="A10" s="7" t="s">
        <v>13</v>
      </c>
      <c r="B10" s="7" t="s">
        <v>14</v>
      </c>
      <c r="C10" s="7"/>
      <c r="D10" s="7"/>
      <c r="E10" s="7"/>
    </row>
    <row r="11" spans="1:5" ht="15.75" customHeight="1">
      <c r="A11" s="7" t="s">
        <v>15</v>
      </c>
      <c r="B11" s="7" t="s">
        <v>16</v>
      </c>
      <c r="C11" s="7"/>
      <c r="D11" s="7"/>
      <c r="E11" s="7"/>
    </row>
    <row r="12" spans="1:5" ht="15.75" customHeight="1">
      <c r="A12" s="7" t="s">
        <v>17</v>
      </c>
      <c r="B12" s="7" t="s">
        <v>18</v>
      </c>
      <c r="C12" s="7"/>
      <c r="D12" s="7"/>
      <c r="E12" s="7"/>
    </row>
    <row r="13" spans="1:5" ht="15.75" customHeight="1">
      <c r="A13" s="7" t="s">
        <v>19</v>
      </c>
      <c r="B13" s="7" t="s">
        <v>20</v>
      </c>
      <c r="C13" s="7"/>
      <c r="D13" s="7"/>
      <c r="E13" s="7"/>
    </row>
    <row r="14" spans="1:5" ht="15.75" customHeight="1">
      <c r="A14" s="7" t="s">
        <v>21</v>
      </c>
      <c r="B14" s="7" t="s">
        <v>22</v>
      </c>
      <c r="C14" s="7"/>
      <c r="D14" s="7"/>
      <c r="E14" s="7"/>
    </row>
    <row r="15" spans="1:5" ht="15.75" customHeight="1">
      <c r="A15" s="7" t="s">
        <v>23</v>
      </c>
      <c r="B15" s="7" t="s">
        <v>24</v>
      </c>
      <c r="C15" s="7"/>
      <c r="D15" s="7"/>
      <c r="E15" s="7"/>
    </row>
    <row r="16" spans="1:5" ht="15.75" customHeight="1">
      <c r="A16" s="7" t="s">
        <v>25</v>
      </c>
      <c r="B16" s="7" t="s">
        <v>26</v>
      </c>
      <c r="C16" s="7"/>
      <c r="D16" s="7"/>
      <c r="E16" s="7"/>
    </row>
    <row r="17" spans="1:5" ht="15.75" customHeight="1">
      <c r="A17" s="7" t="s">
        <v>27</v>
      </c>
      <c r="B17" s="7" t="s">
        <v>28</v>
      </c>
      <c r="C17" s="7"/>
      <c r="D17" s="7"/>
      <c r="E17" s="7"/>
    </row>
    <row r="18" spans="1:5" ht="15.75" customHeight="1">
      <c r="A18" s="7" t="s">
        <v>29</v>
      </c>
      <c r="B18" s="7" t="s">
        <v>30</v>
      </c>
      <c r="C18" s="7"/>
      <c r="D18" s="7"/>
      <c r="E18" s="7"/>
    </row>
    <row r="19" spans="1:5" ht="15.75" customHeight="1">
      <c r="A19" s="7" t="s">
        <v>31</v>
      </c>
      <c r="B19" s="7" t="s">
        <v>32</v>
      </c>
      <c r="C19" s="7"/>
      <c r="D19" s="7"/>
      <c r="E19" s="7"/>
    </row>
    <row r="20" spans="1:5" ht="15.75" customHeight="1">
      <c r="A20" s="7" t="s">
        <v>33</v>
      </c>
      <c r="B20" s="7" t="s">
        <v>34</v>
      </c>
      <c r="C20" s="7"/>
      <c r="D20" s="7"/>
      <c r="E20" s="7"/>
    </row>
    <row r="21" spans="1:5" ht="15.75" customHeight="1">
      <c r="A21" s="7" t="s">
        <v>35</v>
      </c>
      <c r="B21" s="7" t="s">
        <v>36</v>
      </c>
      <c r="C21" s="7"/>
      <c r="D21" s="7"/>
      <c r="E21" s="7"/>
    </row>
    <row r="22" spans="1:5" ht="15.75" customHeight="1">
      <c r="A22" s="7" t="s">
        <v>37</v>
      </c>
      <c r="B22" s="7" t="s">
        <v>38</v>
      </c>
      <c r="C22" s="7"/>
      <c r="D22" s="7"/>
      <c r="E22" s="7"/>
    </row>
    <row r="23" spans="1:5" ht="15.75" customHeight="1">
      <c r="A23" s="7" t="s">
        <v>39</v>
      </c>
      <c r="B23" s="7" t="s">
        <v>40</v>
      </c>
      <c r="C23" s="7"/>
      <c r="D23" s="7"/>
      <c r="E23" s="7"/>
    </row>
    <row r="24" spans="1:5" ht="15.75" customHeight="1">
      <c r="A24" s="7" t="s">
        <v>41</v>
      </c>
      <c r="B24" s="7" t="s">
        <v>42</v>
      </c>
      <c r="C24" s="7"/>
      <c r="D24" s="7"/>
      <c r="E24" s="7"/>
    </row>
    <row r="25" spans="1:5" ht="15.75" customHeight="1">
      <c r="A25" s="7" t="s">
        <v>43</v>
      </c>
      <c r="B25" s="7" t="s">
        <v>44</v>
      </c>
      <c r="C25" s="7"/>
      <c r="D25" s="7"/>
      <c r="E25" s="7"/>
    </row>
    <row r="26" spans="1:5" ht="15.75" customHeight="1">
      <c r="A26" s="7" t="s">
        <v>45</v>
      </c>
      <c r="B26" s="7" t="s">
        <v>46</v>
      </c>
      <c r="C26" s="7"/>
      <c r="D26" s="7"/>
      <c r="E26" s="7"/>
    </row>
    <row r="27" spans="1:5" ht="15.75" customHeight="1">
      <c r="A27" s="7" t="s">
        <v>47</v>
      </c>
      <c r="B27" s="7" t="s">
        <v>48</v>
      </c>
      <c r="C27" s="7"/>
      <c r="D27" s="7"/>
      <c r="E27" s="7"/>
    </row>
    <row r="28" spans="1:5" ht="15.75" customHeight="1">
      <c r="A28" s="7" t="s">
        <v>49</v>
      </c>
      <c r="B28" s="7" t="s">
        <v>50</v>
      </c>
      <c r="C28" s="7"/>
      <c r="D28" s="7"/>
      <c r="E28" s="7"/>
    </row>
    <row r="29" spans="1:5" ht="15.75" customHeight="1">
      <c r="A29" s="7" t="s">
        <v>51</v>
      </c>
      <c r="B29" s="7" t="s">
        <v>52</v>
      </c>
      <c r="C29" s="7"/>
      <c r="D29" s="7"/>
      <c r="E29" s="7"/>
    </row>
    <row r="30" spans="1:5" ht="15.75" customHeight="1">
      <c r="A30" s="7" t="s">
        <v>53</v>
      </c>
      <c r="B30" s="7" t="s">
        <v>54</v>
      </c>
      <c r="C30" s="7"/>
      <c r="D30" s="7"/>
      <c r="E30" s="7"/>
    </row>
    <row r="31" spans="1:5" ht="15.75" customHeight="1">
      <c r="A31" s="7" t="s">
        <v>55</v>
      </c>
      <c r="B31" s="7" t="s">
        <v>56</v>
      </c>
      <c r="C31" s="7"/>
      <c r="D31" s="7"/>
      <c r="E31" s="7"/>
    </row>
    <row r="32" spans="1:5" ht="15.75" customHeight="1">
      <c r="A32" s="7" t="s">
        <v>57</v>
      </c>
      <c r="B32" s="7" t="s">
        <v>58</v>
      </c>
      <c r="C32" s="7"/>
      <c r="D32" s="7"/>
      <c r="E32" s="7"/>
    </row>
    <row r="33" spans="1:5" ht="15.75" customHeight="1">
      <c r="A33" s="7" t="s">
        <v>59</v>
      </c>
      <c r="B33" s="7" t="s">
        <v>60</v>
      </c>
      <c r="C33" s="7"/>
      <c r="D33" s="7"/>
      <c r="E33" s="7"/>
    </row>
    <row r="34" spans="1:5" ht="15.75" customHeight="1">
      <c r="A34" s="7" t="s">
        <v>61</v>
      </c>
      <c r="B34" s="7" t="s">
        <v>62</v>
      </c>
      <c r="C34" s="7"/>
      <c r="D34" s="7"/>
      <c r="E34" s="7"/>
    </row>
    <row r="35" spans="1:5" ht="15.75" customHeight="1">
      <c r="A35" s="7" t="s">
        <v>63</v>
      </c>
      <c r="B35" s="7" t="s">
        <v>64</v>
      </c>
      <c r="C35" s="7"/>
      <c r="D35" s="7"/>
      <c r="E35" s="7"/>
    </row>
    <row r="36" spans="1:5" ht="15.75" customHeight="1">
      <c r="A36" s="7" t="s">
        <v>65</v>
      </c>
      <c r="B36" s="7" t="s">
        <v>66</v>
      </c>
      <c r="C36" s="7"/>
      <c r="D36" s="7"/>
      <c r="E36" s="7"/>
    </row>
    <row r="37" spans="1:5" ht="15.75" customHeight="1">
      <c r="A37" s="7" t="s">
        <v>67</v>
      </c>
      <c r="B37" s="7" t="s">
        <v>68</v>
      </c>
      <c r="C37" s="7"/>
      <c r="D37" s="7"/>
      <c r="E37" s="7"/>
    </row>
    <row r="38" spans="1:5" ht="15.75" customHeight="1">
      <c r="A38" s="7" t="s">
        <v>69</v>
      </c>
      <c r="B38" s="7" t="s">
        <v>70</v>
      </c>
      <c r="C38" s="7"/>
      <c r="D38" s="7"/>
      <c r="E38" s="7"/>
    </row>
    <row r="39" spans="1:5" ht="15.75" customHeight="1">
      <c r="A39" s="14">
        <v>10932602</v>
      </c>
      <c r="B39" s="7" t="s">
        <v>100</v>
      </c>
      <c r="C39" s="8"/>
      <c r="D39" s="8"/>
      <c r="E39" s="8"/>
    </row>
    <row r="40" spans="1:5" ht="15.75" customHeight="1"/>
    <row r="41" spans="1:5" ht="15.75" customHeight="1"/>
    <row r="42" spans="1:5" ht="15.75" customHeight="1"/>
    <row r="43" spans="1:5" ht="15.75" customHeight="1"/>
    <row r="44" spans="1:5" ht="15.75" customHeight="1"/>
    <row r="45" spans="1:5" ht="15.75" customHeight="1"/>
    <row r="46" spans="1:5" ht="15.75" customHeight="1"/>
    <row r="47" spans="1:5" ht="15.75" customHeight="1"/>
    <row r="48" spans="1:5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5">
    <mergeCell ref="A1:A2"/>
    <mergeCell ref="B1:B2"/>
    <mergeCell ref="C1:C2"/>
    <mergeCell ref="D1:D2"/>
    <mergeCell ref="E1:E2"/>
  </mergeCells>
  <phoneticPr fontId="6" type="noConversion"/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工作表1</vt:lpstr>
      <vt:lpstr>期中</vt:lpstr>
      <vt:lpstr>期末</vt:lpstr>
      <vt:lpstr>出席</vt:lpstr>
      <vt:lpstr>上課演練</vt:lpstr>
      <vt:lpstr>加分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Tony1106</cp:lastModifiedBy>
  <dcterms:created xsi:type="dcterms:W3CDTF">2015-06-05T18:19:34Z</dcterms:created>
  <dcterms:modified xsi:type="dcterms:W3CDTF">2022-06-28T14:44:41Z</dcterms:modified>
</cp:coreProperties>
</file>