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orb\Desktop\QA-08-02\QA-8-02\Lessons\"/>
    </mc:Choice>
  </mc:AlternateContent>
  <xr:revisionPtr revIDLastSave="0" documentId="13_ncr:1_{5C13BD29-407A-4257-A8D7-6C0D8676FC7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QA-8.02.23" sheetId="1" r:id="rId1"/>
    <sheet name="פרויקט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G3" i="1"/>
  <c r="AG4" i="1"/>
  <c r="AG5" i="1"/>
  <c r="AG6" i="1"/>
  <c r="AG7" i="1"/>
  <c r="AG8" i="1"/>
  <c r="AG9" i="1"/>
  <c r="N10" i="1" l="1"/>
  <c r="O10" i="1"/>
  <c r="P10" i="1"/>
  <c r="Q10" i="1"/>
  <c r="R10" i="1"/>
  <c r="S10" i="1"/>
  <c r="T10" i="1"/>
  <c r="U10" i="1"/>
  <c r="V10" i="1"/>
  <c r="W10" i="1"/>
  <c r="X10" i="1"/>
  <c r="C10" i="1" l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<sst xmlns="http://schemas.openxmlformats.org/spreadsheetml/2006/main" count="235" uniqueCount="50">
  <si>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</si>
  <si>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</si>
  <si>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</si>
  <si>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</si>
  <si>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</si>
  <si>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</si>
  <si>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</si>
  <si>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</si>
  <si>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</si>
  <si>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</si>
  <si>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</si>
  <si>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</si>
  <si>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</si>
  <si>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</si>
  <si>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</si>
  <si>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</si>
  <si>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</si>
  <si>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</si>
  <si>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</si>
  <si>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</si>
  <si>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</si>
  <si>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</si>
  <si>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</si>
  <si>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16.04</t>
  </si>
  <si>
    <t>23.04</t>
  </si>
  <si>
    <t>30.04</t>
  </si>
  <si>
    <t>3.05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</si>
  <si>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</si>
  <si>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</si>
  <si>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</si>
  <si>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</si>
  <si>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</si>
  <si>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</si>
  <si>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</si>
  <si>
    <t>3.04</t>
  </si>
  <si>
    <t>17.05</t>
  </si>
  <si>
    <t>21.05</t>
  </si>
  <si>
    <t>ציון</t>
  </si>
  <si>
    <t>24.05</t>
  </si>
  <si>
    <t>21.06</t>
  </si>
  <si>
    <t>28.05</t>
  </si>
  <si>
    <t>31.05</t>
  </si>
  <si>
    <t>11.06</t>
  </si>
  <si>
    <t>14.06</t>
  </si>
  <si>
    <t>18.06</t>
  </si>
  <si>
    <t>הערות</t>
  </si>
  <si>
    <t>לא הוגש בעצם כלום</t>
  </si>
  <si>
    <t>המינימום שנדרש - בוצע</t>
  </si>
  <si>
    <t>טבלת אקסל לא מלאה</t>
  </si>
  <si>
    <t>חסר מסמך STP מסודר, לגבי אקסל - חסרים כמה פרמטרים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</si>
</sst>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8"/>
      <name val="Calibri"/>
      <family val="2"/>
      <charset val="177"/>
      <scheme val="minor"/>
    </font>
    <font>
      <sz val="12"/>
      <color theme="1"/>
      <name val="Calibri"/>
      <family val="2"/>
      <charset val="177"/>
      <scheme val="minor"/>
    </font>
    <font>
      <sz val="12"/>
      <color theme="1"/>
      <name val="Calibri"/>
      <scheme val="minor"/>
    </font>
    <font>
      <b/>
      <sz val="12"/>
      <color theme="0"/>
      <name val="Calibri"/>
      <family val="2"/>
      <charset val="177"/>
      <scheme val="minor"/>
    </font>
    <font>
      <b/>
      <sz val="12"/>
      <color theme="1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6" fillId="3" borderId="0" xfId="0" applyFont="1" applyFill="1"/>
    <xf numFmtId="0" fontId="6" fillId="4" borderId="0" xfId="0" applyFont="1" applyFill="1"/>
  </cellXfs>
  <cellStyles count="2">
    <cellStyle name="Normal" xfId="0" builtinId="0"/>
    <cellStyle name="Percent" xfId="1" builtinId="5"/>
  </cellStyles>
  <dxfs count="4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charset val="177"/>
        <scheme val="minor"/>
      </font>
      <fill>
        <patternFill patternType="solid">
          <fgColor theme="7"/>
          <bgColor theme="7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G10" totalsRowCount="1" headerRowDxfId="42" dataDxfId="41" totalsRowDxfId="40">
  <autoFilter ref="A1:AG9" xr:uid="{00000000-0009-0000-0100-000001000000}"/>
  <tableColumns count="33">
    <tableColumn id="1" xr3:uid="{00000000-0010-0000-0000-000001000000}" name="שם" totalsRowLabel="Total" dataDxfId="39" totalsRowDxfId="2"/>
    <tableColumn id="2" xr3:uid="{00000000-0010-0000-0000-000002000000}" name="8.02" totalsRowFunction="custom" dataDxfId="38">
      <totalsRowFormula>COUNTIF(Table1[8.02],"כן")</totalsRowFormula>
    </tableColumn>
    <tableColumn id="3" xr3:uid="{00000000-0010-0000-0000-000003000000}" name="12.02" totalsRowFunction="custom" dataDxfId="37">
      <totalsRowFormula>COUNTIF(Table1[12.02],"כן")</totalsRowFormula>
    </tableColumn>
    <tableColumn id="4" xr3:uid="{00000000-0010-0000-0000-000004000000}" name="15.02" totalsRowFunction="custom" dataDxfId="36">
      <totalsRowFormula>COUNTIF(Table1[15.02],"כן")</totalsRowFormula>
    </tableColumn>
    <tableColumn id="5" xr3:uid="{00000000-0010-0000-0000-000005000000}" name="19.02" totalsRowFunction="custom" dataDxfId="35">
      <totalsRowFormula>COUNTIF(Table1[19.02],"כן")</totalsRowFormula>
    </tableColumn>
    <tableColumn id="6" xr3:uid="{00000000-0010-0000-0000-000006000000}" name="22.02" totalsRowFunction="custom" dataDxfId="34">
      <totalsRowFormula>COUNTIF(Table1[22.02],"כן")</totalsRowFormula>
    </tableColumn>
    <tableColumn id="7" xr3:uid="{00000000-0010-0000-0000-000007000000}" name="26.02" totalsRowFunction="custom" dataDxfId="33">
      <totalsRowFormula>COUNTIF(Table1[26.02],"כן")</totalsRowFormula>
    </tableColumn>
    <tableColumn id="8" xr3:uid="{00000000-0010-0000-0000-000008000000}" name="1.03" totalsRowFunction="custom" dataDxfId="32">
      <totalsRowFormula>COUNTIF(Table1[1.03],"כן")</totalsRowFormula>
    </tableColumn>
    <tableColumn id="9" xr3:uid="{00000000-0010-0000-0000-000009000000}" name="5.03" totalsRowFunction="custom" dataDxfId="31">
      <totalsRowFormula>COUNTIF(Table1[5.03],"כן")</totalsRowFormula>
    </tableColumn>
    <tableColumn id="10" xr3:uid="{00000000-0010-0000-0000-00000A000000}" name="8.03" totalsRowFunction="custom" dataDxfId="30">
      <totalsRowFormula>COUNTIF(Table1[8.03],"כן")</totalsRowFormula>
    </tableColumn>
    <tableColumn id="11" xr3:uid="{00000000-0010-0000-0000-00000B000000}" name="12.03" totalsRowFunction="custom" dataDxfId="29">
      <totalsRowFormula>COUNTIF(Table1[12.03],"כן")</totalsRowFormula>
    </tableColumn>
    <tableColumn id="12" xr3:uid="{00000000-0010-0000-0000-00000C000000}" name="15.03" totalsRowFunction="custom" dataDxfId="28">
      <totalsRowFormula>COUNTIF(Table1[15.03],"כן")</totalsRowFormula>
    </tableColumn>
    <tableColumn id="13" xr3:uid="{00000000-0010-0000-0000-00000D000000}" name="19.03" totalsRowFunction="custom" dataDxfId="27">
      <totalsRowFormula>COUNTIF(Table1[19.03],"כן")</totalsRowFormula>
    </tableColumn>
    <tableColumn id="24" xr3:uid="{00000000-0010-0000-0000-000018000000}" name="26.03" totalsRowFunction="custom" dataDxfId="26">
      <totalsRowFormula>COUNTIF(Table1[26.03],"כן")</totalsRowFormula>
    </tableColumn>
    <tableColumn id="23" xr3:uid="{00000000-0010-0000-0000-000017000000}" name="2.04" totalsRowFunction="custom" dataDxfId="25">
      <totalsRowFormula>COUNTIF(Table1[2.04],"כן")</totalsRowFormula>
    </tableColumn>
    <tableColumn id="22" xr3:uid="{00000000-0010-0000-0000-000016000000}" name="3.04" totalsRowFunction="custom" dataDxfId="24">
      <totalsRowFormula>COUNTIF(Table1[3.04],"כן")</totalsRowFormula>
    </tableColumn>
    <tableColumn id="21" xr3:uid="{00000000-0010-0000-0000-000015000000}" name="16.04" totalsRowFunction="custom" dataDxfId="23">
      <totalsRowFormula>COUNTIF(Table1[16.04],"כן")</totalsRowFormula>
    </tableColumn>
    <tableColumn id="20" xr3:uid="{00000000-0010-0000-0000-000014000000}" name="19.04" totalsRowFunction="custom" dataDxfId="22">
      <totalsRowFormula>COUNTIF(Table1[19.04],"כן")</totalsRowFormula>
    </tableColumn>
    <tableColumn id="19" xr3:uid="{00000000-0010-0000-0000-000013000000}" name="23.04" totalsRowFunction="custom" dataDxfId="21">
      <totalsRowFormula>COUNTIF(Table1[23.04],"כן")</totalsRowFormula>
    </tableColumn>
    <tableColumn id="18" xr3:uid="{00000000-0010-0000-0000-000012000000}" name="30.04" totalsRowFunction="custom" dataDxfId="20">
      <totalsRowFormula>COUNTIF(Table1[30.04],"כן")</totalsRowFormula>
    </tableColumn>
    <tableColumn id="17" xr3:uid="{00000000-0010-0000-0000-000011000000}" name="3.05" totalsRowFunction="custom" dataDxfId="19">
      <totalsRowFormula>COUNTIF(Table1[3.05],"כן")</totalsRowFormula>
    </tableColumn>
    <tableColumn id="16" xr3:uid="{00000000-0010-0000-0000-000010000000}" name="10.05" totalsRowFunction="custom" dataDxfId="18">
      <totalsRowFormula>COUNTIF(Table1[10.05],"כן")</totalsRowFormula>
    </tableColumn>
    <tableColumn id="25" xr3:uid="{00000000-0010-0000-0000-000019000000}" name="14.05" totalsRowFunction="custom" dataDxfId="17">
      <totalsRowFormula>COUNTIF(Table1[14.05],"כן")</totalsRowFormula>
    </tableColumn>
    <tableColumn id="15" xr3:uid="{00000000-0010-0000-0000-00000F000000}" name="17.05" totalsRowFunction="custom" dataDxfId="16">
      <totalsRowFormula>COUNTIF(Table1[17.05],"כן")</totalsRowFormula>
    </tableColumn>
    <tableColumn id="26" xr3:uid="{00000000-0010-0000-0000-00001A000000}" name="21.05" dataDxfId="15"/>
    <tableColumn id="27" xr3:uid="{00000000-0010-0000-0000-00001B000000}" name="24.05" dataDxfId="14"/>
    <tableColumn id="34" xr3:uid="{704598E8-F819-4EFD-A97A-0F5B6CEF25D2}" name="28.05" dataDxfId="3"/>
    <tableColumn id="33" xr3:uid="{1F0F88A4-A956-4FDC-8077-1C516E4B8E88}" name="31.05" dataDxfId="8"/>
    <tableColumn id="32" xr3:uid="{EBFCFF02-0A13-436E-A1F3-8BC8E69578D9}" name="11.06" dataDxfId="9"/>
    <tableColumn id="31" xr3:uid="{1284B354-1585-4D2A-952F-88E532F5B5E6}" name="14.06" dataDxfId="10"/>
    <tableColumn id="30" xr3:uid="{B94BDA62-7AE8-4BF3-A0A9-3F3584DE5D1A}" name="18.06" dataDxfId="11"/>
    <tableColumn id="29" xr3:uid="{CF75DA3C-B663-4A25-B5B5-0440E400BE72}" name="21.06" dataDxfId="12"/>
    <tableColumn id="14" xr3:uid="{00000000-0010-0000-0000-00000E000000}" name="% נוכחות" dataDxfId="13" dataCellStyle="Percent">
      <calculatedColumnFormula>COUNTIF(Table1[[#This Row],[8.02]:[17.05]],"כן")/COUNTA(Table1[[#This Row],[8.02]:[17.05]])</calculatedColumnFormula>
    </tableColumn>
  </tableColumns>
  <tableStyleInfo name="TableStyleDark10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C95BE-058C-4D1C-A953-7CB1C8ABA70A}" name="Table2" displayName="Table2" ref="B2:D10" totalsRowShown="0" headerRowDxfId="0">
  <autoFilter ref="B2:D10" xr:uid="{893C95BE-058C-4D1C-A953-7CB1C8ABA70A}"/>
  <tableColumns count="3">
    <tableColumn id="1" xr3:uid="{49C57DF3-C47E-4F8E-AC20-C53CB80500FD}" name="שם" dataDxfId="1"/>
    <tableColumn id="2" xr3:uid="{507D0074-8D38-4487-BD34-7982E5156A74}" name="ציון"/>
    <tableColumn id="3" xr3:uid="{E78E89B0-BDD9-440D-9F0A-8B400E706DA6}" name="הערות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"/>
  <sheetViews>
    <sheetView rightToLeft="1" zoomScale="80" zoomScaleNormal="80" workbookViewId="0">
      <pane xSplit="1" topLeftCell="P1" activePane="topRight" state="frozen"/>
      <selection pane="topRight" activeCell="Z14" sqref="Z14"/>
    </sheetView>
  </sheetViews>
  <sheetFormatPr defaultRowHeight="15.75" x14ac:dyDescent="0.25"/>
  <cols>
    <col min="1" max="1" width="16" style="3" bestFit="1" customWidth="1"/>
    <col min="2" max="2" width="10.7109375" bestFit="1" customWidth="1"/>
    <col min="3" max="7" width="11.7109375" bestFit="1" customWidth="1"/>
    <col min="8" max="10" width="10.7109375" bestFit="1" customWidth="1"/>
    <col min="11" max="14" width="11.7109375" bestFit="1" customWidth="1"/>
    <col min="15" max="16" width="10.7109375" bestFit="1" customWidth="1"/>
    <col min="17" max="20" width="11.7109375" bestFit="1" customWidth="1"/>
    <col min="21" max="21" width="10.7109375" bestFit="1" customWidth="1"/>
    <col min="22" max="31" width="11.7109375" bestFit="1" customWidth="1"/>
    <col min="32" max="32" width="11.7109375" customWidth="1"/>
    <col min="33" max="33" width="14.42578125" bestFit="1" customWidth="1"/>
  </cols>
  <sheetData>
    <row r="1" spans="1:33" s="4" customFormat="1" x14ac:dyDescent="0.25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31</v>
      </c>
      <c r="P1" s="4" t="s">
        <v>34</v>
      </c>
      <c r="Q1" s="4" t="s">
        <v>23</v>
      </c>
      <c r="R1" s="4" t="s">
        <v>32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35</v>
      </c>
      <c r="Y1" s="4" t="s">
        <v>36</v>
      </c>
      <c r="Z1" s="4" t="s">
        <v>38</v>
      </c>
      <c r="AA1" s="4" t="s">
        <v>40</v>
      </c>
      <c r="AB1" s="4" t="s">
        <v>41</v>
      </c>
      <c r="AC1" s="4" t="s">
        <v>42</v>
      </c>
      <c r="AD1" s="4" t="s">
        <v>43</v>
      </c>
      <c r="AE1" s="4" t="s">
        <v>44</v>
      </c>
      <c r="AF1" s="4" t="s">
        <v>39</v>
      </c>
      <c r="AG1" s="4" t="s">
        <v>21</v>
      </c>
    </row>
    <row r="2" spans="1:33" x14ac:dyDescent="0.25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/>
      <c r="Y2" s="3"/>
      <c r="Z2" s="3"/>
      <c r="AA2" s="3"/>
      <c r="AB2" s="3"/>
      <c r="AC2" s="3"/>
      <c r="AD2" s="3"/>
      <c r="AE2" s="3"/>
      <c r="AF2" s="3"/>
      <c r="AG2" s="1">
        <f>COUNTIF(Table1[[#This Row],[8.02]:[17.05]],"כן")/COUNTA(Table1[[#This Row],[8.02]:[17.05]])</f>
        <v>1</v>
      </c>
    </row>
    <row r="3" spans="1:33" x14ac:dyDescent="0.25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19</v>
      </c>
      <c r="L3" s="3" t="s">
        <v>18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19</v>
      </c>
      <c r="R3" s="3" t="s">
        <v>19</v>
      </c>
      <c r="S3" s="3" t="s">
        <v>19</v>
      </c>
      <c r="T3" s="3" t="s">
        <v>18</v>
      </c>
      <c r="U3" s="3" t="s">
        <v>18</v>
      </c>
      <c r="V3" s="3" t="s">
        <v>19</v>
      </c>
      <c r="W3" s="3" t="s">
        <v>19</v>
      </c>
      <c r="X3" s="3"/>
      <c r="Y3" s="3"/>
      <c r="Z3" s="3"/>
      <c r="AA3" s="3"/>
      <c r="AB3" s="3"/>
      <c r="AC3" s="3"/>
      <c r="AD3" s="3"/>
      <c r="AE3" s="3"/>
      <c r="AF3" s="3"/>
      <c r="AG3" s="1">
        <f>COUNTIF(Table1[[#This Row],[8.02]:[17.05]],"כן")/COUNTA(Table1[[#This Row],[8.02]:[17.05]])</f>
        <v>0.72727272727272729</v>
      </c>
    </row>
    <row r="4" spans="1:33" x14ac:dyDescent="0.25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19</v>
      </c>
      <c r="P4" s="3" t="s">
        <v>19</v>
      </c>
      <c r="Q4" s="3" t="s">
        <v>19</v>
      </c>
      <c r="R4" s="3" t="s">
        <v>19</v>
      </c>
      <c r="S4" s="3" t="s">
        <v>19</v>
      </c>
      <c r="T4" s="3" t="s">
        <v>19</v>
      </c>
      <c r="U4" s="3" t="s">
        <v>19</v>
      </c>
      <c r="V4" s="3" t="s">
        <v>19</v>
      </c>
      <c r="W4" s="3" t="s">
        <v>19</v>
      </c>
      <c r="X4" s="3"/>
      <c r="Y4" s="3"/>
      <c r="Z4" s="3"/>
      <c r="AA4" s="3"/>
      <c r="AB4" s="3"/>
      <c r="AC4" s="3"/>
      <c r="AD4" s="3"/>
      <c r="AE4" s="3"/>
      <c r="AF4" s="3"/>
      <c r="AG4" s="1">
        <f>COUNTIF(Table1[[#This Row],[8.02]:[17.05]],"כן")/COUNTA(Table1[[#This Row],[8.02]:[17.05]])</f>
        <v>0.54545454545454541</v>
      </c>
    </row>
    <row r="5" spans="1:33" x14ac:dyDescent="0.25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19</v>
      </c>
      <c r="M5" s="3" t="s">
        <v>18</v>
      </c>
      <c r="N5" s="3" t="s">
        <v>18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 t="s">
        <v>19</v>
      </c>
      <c r="U5" s="3" t="s">
        <v>19</v>
      </c>
      <c r="V5" s="3" t="s">
        <v>19</v>
      </c>
      <c r="W5" s="3" t="s">
        <v>19</v>
      </c>
      <c r="X5" s="3"/>
      <c r="Y5" s="3"/>
      <c r="Z5" s="3"/>
      <c r="AA5" s="3"/>
      <c r="AB5" s="3"/>
      <c r="AC5" s="3"/>
      <c r="AD5" s="3"/>
      <c r="AE5" s="3"/>
      <c r="AF5" s="3"/>
      <c r="AG5" s="1">
        <f>COUNTIF(Table1[[#This Row],[8.02]:[17.05]],"כן")/COUNTA(Table1[[#This Row],[8.02]:[17.05]])</f>
        <v>0.5</v>
      </c>
    </row>
    <row r="6" spans="1:33" x14ac:dyDescent="0.25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19</v>
      </c>
      <c r="O6" s="3" t="s">
        <v>18</v>
      </c>
      <c r="P6" s="3" t="s">
        <v>18</v>
      </c>
      <c r="Q6" s="3" t="s">
        <v>18</v>
      </c>
      <c r="R6" s="3" t="s">
        <v>18</v>
      </c>
      <c r="S6" s="3" t="s">
        <v>19</v>
      </c>
      <c r="T6" s="3" t="s">
        <v>19</v>
      </c>
      <c r="U6" s="3" t="s">
        <v>18</v>
      </c>
      <c r="V6" s="3" t="s">
        <v>19</v>
      </c>
      <c r="W6" s="3" t="s">
        <v>19</v>
      </c>
      <c r="X6" s="3"/>
      <c r="Y6" s="3"/>
      <c r="Z6" s="3"/>
      <c r="AA6" s="3"/>
      <c r="AB6" s="3"/>
      <c r="AC6" s="3"/>
      <c r="AD6" s="3"/>
      <c r="AE6" s="3"/>
      <c r="AF6" s="3"/>
      <c r="AG6" s="1">
        <f>COUNTIF(Table1[[#This Row],[8.02]:[17.05]],"כן")/COUNTA(Table1[[#This Row],[8.02]:[17.05]])</f>
        <v>0.77272727272727271</v>
      </c>
    </row>
    <row r="7" spans="1:33" x14ac:dyDescent="0.25">
      <c r="A7" s="3" t="s">
        <v>33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18</v>
      </c>
      <c r="Q7" s="3" t="s">
        <v>18</v>
      </c>
      <c r="R7" s="3" t="s">
        <v>18</v>
      </c>
      <c r="S7" s="3" t="s">
        <v>18</v>
      </c>
      <c r="T7" s="3" t="s">
        <v>18</v>
      </c>
      <c r="U7" s="3" t="s">
        <v>18</v>
      </c>
      <c r="V7" s="3" t="s">
        <v>18</v>
      </c>
      <c r="W7" s="3" t="s">
        <v>18</v>
      </c>
      <c r="X7" s="3"/>
      <c r="Y7" s="3"/>
      <c r="Z7" s="3"/>
      <c r="AA7" s="3"/>
      <c r="AB7" s="3"/>
      <c r="AC7" s="3"/>
      <c r="AD7" s="3"/>
      <c r="AE7" s="3"/>
      <c r="AF7" s="3"/>
      <c r="AG7" s="1">
        <f>COUNTIF(Table1[[#This Row],[8.02]:[17.05]],"כן")/COUNTA(Table1[[#This Row],[8.02]:[17.05]])</f>
        <v>1</v>
      </c>
    </row>
    <row r="8" spans="1:33" x14ac:dyDescent="0.25">
      <c r="A8" s="3" t="s">
        <v>29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18</v>
      </c>
      <c r="R8" s="3" t="s">
        <v>18</v>
      </c>
      <c r="S8" s="3" t="s">
        <v>18</v>
      </c>
      <c r="T8" s="3" t="s">
        <v>18</v>
      </c>
      <c r="U8" s="3" t="s">
        <v>18</v>
      </c>
      <c r="V8" s="3" t="s">
        <v>18</v>
      </c>
      <c r="W8" s="3" t="s">
        <v>18</v>
      </c>
      <c r="X8" s="3"/>
      <c r="Y8" s="3"/>
      <c r="Z8" s="3"/>
      <c r="AA8" s="3"/>
      <c r="AB8" s="3"/>
      <c r="AC8" s="3"/>
      <c r="AD8" s="3"/>
      <c r="AE8" s="3"/>
      <c r="AF8" s="3"/>
      <c r="AG8" s="1">
        <f>COUNTIF(Table1[[#This Row],[8.02]:[17.05]],"כן")/COUNTA(Table1[[#This Row],[8.02]:[17.05]])</f>
        <v>1</v>
      </c>
    </row>
    <row r="9" spans="1:33" x14ac:dyDescent="0.25">
      <c r="A9" s="3" t="s">
        <v>30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 t="s">
        <v>18</v>
      </c>
      <c r="Q9" s="3" t="s">
        <v>18</v>
      </c>
      <c r="R9" s="3" t="s">
        <v>19</v>
      </c>
      <c r="S9" s="3" t="s">
        <v>19</v>
      </c>
      <c r="T9" s="3" t="s">
        <v>18</v>
      </c>
      <c r="U9" s="3" t="s">
        <v>18</v>
      </c>
      <c r="V9" s="3" t="s">
        <v>18</v>
      </c>
      <c r="W9" s="3" t="s">
        <v>18</v>
      </c>
      <c r="X9" s="3"/>
      <c r="Y9" s="3"/>
      <c r="Z9" s="3"/>
      <c r="AA9" s="3"/>
      <c r="AB9" s="3"/>
      <c r="AC9" s="3"/>
      <c r="AD9" s="3"/>
      <c r="AE9" s="3"/>
      <c r="AF9" s="3"/>
      <c r="AG9" s="1">
        <f>COUNTIF(Table1[[#This Row],[8.02]:[17.05]],"כן")/COUNTA(Table1[[#This Row],[8.02]:[17.05]])</f>
        <v>0.90909090909090906</v>
      </c>
    </row>
    <row r="10" spans="1:33" x14ac:dyDescent="0.25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8</v>
      </c>
      <c r="K10">
        <f>COUNTIF(Table1[12.03],"כן")</f>
        <v>7</v>
      </c>
      <c r="L10">
        <f>COUNTIF(Table1[15.03],"כן")</f>
        <v>7</v>
      </c>
      <c r="M10">
        <f>COUNTIF(Table1[19.03],"כן")</f>
        <v>8</v>
      </c>
      <c r="N10">
        <f>COUNTIF(Table1[26.03],"כן")</f>
        <v>7</v>
      </c>
      <c r="O10">
        <f>COUNTIF(Table1[2.04],"כן")</f>
        <v>6</v>
      </c>
      <c r="P10">
        <f>COUNTIF(Table1[3.04],"כן")</f>
        <v>6</v>
      </c>
      <c r="Q10">
        <f>COUNTIF(Table1[16.04],"כן")</f>
        <v>5</v>
      </c>
      <c r="R10">
        <f>COUNTIF(Table1[19.04],"כן")</f>
        <v>4</v>
      </c>
      <c r="S10">
        <f>COUNTIF(Table1[23.04],"כן")</f>
        <v>3</v>
      </c>
      <c r="T10">
        <f>COUNTIF(Table1[30.04],"כן")</f>
        <v>5</v>
      </c>
      <c r="U10">
        <f>COUNTIF(Table1[3.05],"כן")</f>
        <v>6</v>
      </c>
      <c r="V10">
        <f>COUNTIF(Table1[10.05],"כן")</f>
        <v>4</v>
      </c>
      <c r="W10">
        <f>COUNTIF(Table1[14.05],"כן")</f>
        <v>4</v>
      </c>
      <c r="X10">
        <f>COUNTIF(Table1[17.05],"כן")</f>
        <v>0</v>
      </c>
    </row>
  </sheetData>
  <phoneticPr fontId="2" type="noConversion"/>
  <conditionalFormatting sqref="B2:AF10">
    <cfRule type="cellIs" dxfId="7" priority="3" operator="equal">
      <formula>"כן"</formula>
    </cfRule>
    <cfRule type="cellIs" dxfId="6" priority="4" operator="equal">
      <formula>"לא"</formula>
    </cfRule>
  </conditionalFormatting>
  <conditionalFormatting sqref="AG2:AG10">
    <cfRule type="cellIs" dxfId="5" priority="1" operator="lessThan">
      <formula>0.8</formula>
    </cfRule>
    <cfRule type="cellIs" dxfId="4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'פרויקט 1'!$Z$6:$Z$7</xm:f>
          </x14:formula1>
          <xm:sqref>B2:AF9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Z10"/>
  <sheetViews>
    <sheetView rightToLeft="1" tabSelected="1" workbookViewId="0">
      <selection activeCell="D16" sqref="D16"/>
    </sheetView>
  </sheetViews>
  <sheetFormatPr defaultRowHeight="15" x14ac:dyDescent="0.25"/>
  <cols>
    <col min="1" max="1" width="4.28515625" customWidth="1"/>
    <col min="2" max="2" width="16" bestFit="1" customWidth="1"/>
    <col min="3" max="3" width="8.42578125" bestFit="1" customWidth="1"/>
    <col min="4" max="4" width="47.7109375" bestFit="1" customWidth="1"/>
    <col min="26" max="26" width="3.140625" bestFit="1" customWidth="1"/>
  </cols>
  <sheetData>
    <row r="2" spans="2:26" ht="15.75" x14ac:dyDescent="0.25">
      <c r="B2" s="6" t="s">
        <v>0</v>
      </c>
      <c r="C2" s="6" t="s">
        <v>37</v>
      </c>
      <c r="D2" s="6" t="s">
        <v>45</v>
      </c>
    </row>
    <row r="3" spans="2:26" ht="15.75" x14ac:dyDescent="0.25">
      <c r="B3" s="7" t="s">
        <v>1</v>
      </c>
      <c r="C3">
        <v>5</v>
      </c>
      <c r="D3" t="s">
        <v>46</v>
      </c>
    </row>
    <row r="4" spans="2:26" ht="15.75" x14ac:dyDescent="0.25">
      <c r="B4" s="8" t="s">
        <v>2</v>
      </c>
      <c r="C4">
        <v>0</v>
      </c>
    </row>
    <row r="5" spans="2:26" ht="15.75" x14ac:dyDescent="0.25">
      <c r="B5" s="7" t="s">
        <v>3</v>
      </c>
      <c r="C5">
        <v>0</v>
      </c>
    </row>
    <row r="6" spans="2:26" ht="15.75" x14ac:dyDescent="0.25">
      <c r="B6" s="8" t="s">
        <v>4</v>
      </c>
      <c r="C6">
        <v>0</v>
      </c>
      <c r="Z6" t="s">
        <v>18</v>
      </c>
    </row>
    <row r="7" spans="2:26" ht="15.75" x14ac:dyDescent="0.25">
      <c r="B7" s="7" t="s">
        <v>5</v>
      </c>
      <c r="C7">
        <v>0</v>
      </c>
      <c r="Z7" t="s">
        <v>19</v>
      </c>
    </row>
    <row r="8" spans="2:26" ht="15.75" x14ac:dyDescent="0.25">
      <c r="B8" s="8" t="s">
        <v>33</v>
      </c>
      <c r="C8">
        <v>100</v>
      </c>
      <c r="D8" t="s">
        <v>47</v>
      </c>
    </row>
    <row r="9" spans="2:26" ht="15.75" x14ac:dyDescent="0.25">
      <c r="B9" s="7" t="s">
        <v>29</v>
      </c>
      <c r="C9">
        <v>60</v>
      </c>
      <c r="D9" t="s">
        <v>49</v>
      </c>
    </row>
    <row r="10" spans="2:26" ht="15.75" x14ac:dyDescent="0.25">
      <c r="B10" s="8" t="s">
        <v>30</v>
      </c>
      <c r="C10">
        <v>85</v>
      </c>
      <c r="D10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QA-8.02.23</vt:lpstr>
      <vt:lpstr>פרויקט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Alex Gorbachov</cp:lastModifiedBy>
  <dcterms:created xsi:type="dcterms:W3CDTF">2023-02-08T09:43:39Z</dcterms:created>
  <dcterms:modified xsi:type="dcterms:W3CDTF">2023-05-17T13:38:39Z</dcterms:modified>
</cp:coreProperties>
</file>