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827"/>
  <workbookPr/>
  <mc:AlternateContent xmlns:mc="http://schemas.openxmlformats.org/markup-compatibility/2006">
    <mc:Choice Requires="x15">
      <x15ac:absPath xmlns:x15ac="http://schemas.microsoft.com/office/spreadsheetml/2010/11/ac" url="C:\Users\eerhd\OneDrive\Escritorio\EB-2 NIW Evidences\SM\"/>
    </mc:Choice>
  </mc:AlternateContent>
  <xr:revisionPtr revIDLastSave="0" documentId="13_ncr:1_{5C44008C-4B9C-422F-996B-9C5909CCFE13}" xr6:coauthVersionLast="47" xr6:coauthVersionMax="47" xr10:uidLastSave="{00000000-0000-0000-0000-000000000000}"/>
  <bookViews>
    <workbookView xWindow="-110" yWindow="-110" windowWidth="19420" windowHeight="10300" firstSheet="4" activeTab="9" xr2:uid="{00000000-000D-0000-FFFF-FFFF00000000}"/>
  </bookViews>
  <sheets>
    <sheet name="sm_idioma" sheetId="4" r:id="rId1"/>
    <sheet name="sm_clasificacionunesco" sheetId="3" r:id="rId2"/>
    <sheet name="sm_mapa" sheetId="6" r:id="rId3"/>
    <sheet name="sm_material" sheetId="7" r:id="rId4"/>
    <sheet name="sm_periodohistorico" sheetId="8" r:id="rId5"/>
    <sheet name="sm_procedencia" sheetId="9" r:id="rId6"/>
    <sheet name="sm_ruta" sheetId="1" r:id="rId7"/>
    <sheet name="sm_usoyforma" sheetId="10" r:id="rId8"/>
    <sheet name="sm_cedula" sheetId="2" r:id="rId9"/>
    <sheet name="sm_item" sheetId="5" r:id="rId10"/>
  </sheets>
  <definedNames>
    <definedName name="_xlnm._FilterDatabase" localSheetId="9" hidden="1">sm_item!$B$1:$P$201</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3" i="5" l="1"/>
  <c r="P4" i="5"/>
  <c r="P5" i="5"/>
  <c r="P6" i="5"/>
  <c r="P7" i="5"/>
  <c r="P8" i="5"/>
  <c r="P9" i="5"/>
  <c r="P10" i="5"/>
  <c r="P11" i="5"/>
  <c r="P12" i="5"/>
  <c r="P13" i="5"/>
  <c r="P14" i="5"/>
  <c r="P15" i="5"/>
  <c r="P16" i="5"/>
  <c r="P17" i="5"/>
  <c r="P18" i="5"/>
  <c r="P19" i="5"/>
  <c r="P20" i="5"/>
  <c r="P21" i="5"/>
  <c r="P22" i="5"/>
  <c r="P23" i="5"/>
  <c r="P24" i="5"/>
  <c r="P25" i="5"/>
  <c r="P26" i="5"/>
  <c r="P27" i="5"/>
  <c r="P28" i="5"/>
  <c r="P29" i="5"/>
  <c r="P30" i="5"/>
  <c r="P31" i="5"/>
  <c r="P32" i="5"/>
  <c r="P33" i="5"/>
  <c r="P34" i="5"/>
  <c r="P35" i="5"/>
  <c r="P36" i="5"/>
  <c r="P37" i="5"/>
  <c r="P38" i="5"/>
  <c r="P39" i="5"/>
  <c r="P40" i="5"/>
  <c r="P41" i="5"/>
  <c r="P42" i="5"/>
  <c r="P43" i="5"/>
  <c r="P44" i="5"/>
  <c r="P45" i="5"/>
  <c r="P46" i="5"/>
  <c r="P47" i="5"/>
  <c r="P48" i="5"/>
  <c r="P49" i="5"/>
  <c r="P50" i="5"/>
  <c r="P51" i="5"/>
  <c r="P52" i="5"/>
  <c r="P53" i="5"/>
  <c r="P54" i="5"/>
  <c r="P55" i="5"/>
  <c r="P56" i="5"/>
  <c r="P57" i="5"/>
  <c r="P58" i="5"/>
  <c r="P59" i="5"/>
  <c r="P60" i="5"/>
  <c r="P61" i="5"/>
  <c r="P62" i="5"/>
  <c r="P63" i="5"/>
  <c r="P64" i="5"/>
  <c r="P65" i="5"/>
  <c r="P66" i="5"/>
  <c r="P67" i="5"/>
  <c r="P68" i="5"/>
  <c r="P69" i="5"/>
  <c r="P70" i="5"/>
  <c r="P71" i="5"/>
  <c r="P72" i="5"/>
  <c r="P73" i="5"/>
  <c r="P74" i="5"/>
  <c r="P75" i="5"/>
  <c r="P76" i="5"/>
  <c r="P77" i="5"/>
  <c r="P78" i="5"/>
  <c r="P79" i="5"/>
  <c r="P80" i="5"/>
  <c r="P81" i="5"/>
  <c r="P82" i="5"/>
  <c r="P83" i="5"/>
  <c r="P84" i="5"/>
  <c r="P85" i="5"/>
  <c r="P86" i="5"/>
  <c r="P87" i="5"/>
  <c r="P88" i="5"/>
  <c r="P89" i="5"/>
  <c r="P90" i="5"/>
  <c r="P91" i="5"/>
  <c r="P92" i="5"/>
  <c r="P93" i="5"/>
  <c r="P94" i="5"/>
  <c r="P95" i="5"/>
  <c r="P96" i="5"/>
  <c r="P97" i="5"/>
  <c r="P98" i="5"/>
  <c r="P99" i="5"/>
  <c r="P100" i="5"/>
  <c r="P101" i="5"/>
  <c r="P102" i="5"/>
  <c r="P103" i="5"/>
  <c r="P104" i="5"/>
  <c r="P105" i="5"/>
  <c r="P106" i="5"/>
  <c r="P107" i="5"/>
  <c r="P108" i="5"/>
  <c r="P109" i="5"/>
  <c r="P110" i="5"/>
  <c r="P111" i="5"/>
  <c r="P112" i="5"/>
  <c r="P113" i="5"/>
  <c r="P114" i="5"/>
  <c r="P115" i="5"/>
  <c r="P116" i="5"/>
  <c r="P117" i="5"/>
  <c r="P118" i="5"/>
  <c r="P119" i="5"/>
  <c r="P120" i="5"/>
  <c r="P121" i="5"/>
  <c r="P122" i="5"/>
  <c r="P123" i="5"/>
  <c r="P124" i="5"/>
  <c r="P125" i="5"/>
  <c r="P126" i="5"/>
  <c r="P127" i="5"/>
  <c r="P128" i="5"/>
  <c r="P129" i="5"/>
  <c r="P130" i="5"/>
  <c r="P131" i="5"/>
  <c r="P132" i="5"/>
  <c r="P133" i="5"/>
  <c r="P134" i="5"/>
  <c r="P135" i="5"/>
  <c r="P136" i="5"/>
  <c r="P137" i="5"/>
  <c r="P138" i="5"/>
  <c r="P139" i="5"/>
  <c r="P140" i="5"/>
  <c r="P141" i="5"/>
  <c r="P142" i="5"/>
  <c r="P143" i="5"/>
  <c r="P144" i="5"/>
  <c r="P145" i="5"/>
  <c r="P146" i="5"/>
  <c r="P147" i="5"/>
  <c r="P148" i="5"/>
  <c r="P149" i="5"/>
  <c r="P150" i="5"/>
  <c r="P151" i="5"/>
  <c r="P152" i="5"/>
  <c r="P153" i="5"/>
  <c r="P154" i="5"/>
  <c r="P155" i="5"/>
  <c r="P156" i="5"/>
  <c r="P157" i="5"/>
  <c r="P158" i="5"/>
  <c r="P159" i="5"/>
  <c r="P160" i="5"/>
  <c r="P161" i="5"/>
  <c r="P162" i="5"/>
  <c r="P163" i="5"/>
  <c r="P164" i="5"/>
  <c r="P165" i="5"/>
  <c r="P166" i="5"/>
  <c r="P167" i="5"/>
  <c r="P168" i="5"/>
  <c r="P169" i="5"/>
  <c r="P170" i="5"/>
  <c r="P171" i="5"/>
  <c r="P172" i="5"/>
  <c r="P173" i="5"/>
  <c r="P174" i="5"/>
  <c r="P175" i="5"/>
  <c r="P176" i="5"/>
  <c r="P177" i="5"/>
  <c r="P178" i="5"/>
  <c r="P179" i="5"/>
  <c r="P180" i="5"/>
  <c r="P181" i="5"/>
  <c r="P182" i="5"/>
  <c r="P183" i="5"/>
  <c r="P184" i="5"/>
  <c r="P185" i="5"/>
  <c r="P186" i="5"/>
  <c r="P187" i="5"/>
  <c r="P188" i="5"/>
  <c r="P189" i="5"/>
  <c r="P190" i="5"/>
  <c r="P191" i="5"/>
  <c r="P192" i="5"/>
  <c r="P193" i="5"/>
  <c r="P194" i="5"/>
  <c r="P195" i="5"/>
  <c r="P196" i="5"/>
  <c r="P197" i="5"/>
  <c r="P198" i="5"/>
  <c r="P199" i="5"/>
  <c r="P200" i="5"/>
  <c r="P201" i="5"/>
  <c r="P2" i="5" l="1"/>
  <c r="H201" i="2"/>
  <c r="H200" i="2"/>
  <c r="H199" i="2"/>
  <c r="H198" i="2"/>
  <c r="H197" i="2"/>
  <c r="H196" i="2"/>
  <c r="H195" i="2"/>
  <c r="H194" i="2"/>
  <c r="H193" i="2"/>
  <c r="H192" i="2"/>
  <c r="H191" i="2"/>
  <c r="H190" i="2"/>
  <c r="H189" i="2"/>
  <c r="H188" i="2"/>
  <c r="H187" i="2"/>
  <c r="H186" i="2"/>
  <c r="H185" i="2"/>
  <c r="H184" i="2"/>
  <c r="H183" i="2"/>
  <c r="H182" i="2"/>
  <c r="H181" i="2"/>
  <c r="H180" i="2"/>
  <c r="H179" i="2"/>
  <c r="H178" i="2"/>
  <c r="H177" i="2"/>
  <c r="H176" i="2"/>
  <c r="H175" i="2"/>
  <c r="H174" i="2"/>
  <c r="H173" i="2"/>
  <c r="H172" i="2"/>
  <c r="H171" i="2"/>
  <c r="H170" i="2"/>
  <c r="H169" i="2"/>
  <c r="H168" i="2"/>
  <c r="H167" i="2"/>
  <c r="H166" i="2"/>
  <c r="H165" i="2"/>
  <c r="H164" i="2"/>
  <c r="H163" i="2"/>
  <c r="H162" i="2"/>
  <c r="H161" i="2"/>
  <c r="H160" i="2"/>
  <c r="H159" i="2"/>
  <c r="H158" i="2"/>
  <c r="H157" i="2"/>
  <c r="H156" i="2"/>
  <c r="H155" i="2"/>
  <c r="H154" i="2"/>
  <c r="H153" i="2"/>
  <c r="H152" i="2"/>
  <c r="H151" i="2"/>
  <c r="H150" i="2"/>
  <c r="H149" i="2"/>
  <c r="H148" i="2"/>
  <c r="H147" i="2"/>
  <c r="H146" i="2"/>
  <c r="H145" i="2"/>
  <c r="H144" i="2"/>
  <c r="H143" i="2"/>
  <c r="H142" i="2"/>
  <c r="H141" i="2"/>
  <c r="H140" i="2"/>
  <c r="H139" i="2"/>
  <c r="H138" i="2"/>
  <c r="H137" i="2"/>
  <c r="H136" i="2"/>
  <c r="H135" i="2"/>
  <c r="H134" i="2"/>
  <c r="H133" i="2"/>
  <c r="H132" i="2"/>
  <c r="H131" i="2"/>
  <c r="H130" i="2"/>
  <c r="H129" i="2"/>
  <c r="H128" i="2"/>
  <c r="H127" i="2"/>
  <c r="H126" i="2"/>
  <c r="H125" i="2"/>
  <c r="H124" i="2"/>
  <c r="H123" i="2"/>
  <c r="H122" i="2"/>
  <c r="H121" i="2"/>
  <c r="H120" i="2"/>
  <c r="H119" i="2"/>
  <c r="H118" i="2"/>
  <c r="H117" i="2"/>
  <c r="H116" i="2"/>
  <c r="H115" i="2"/>
  <c r="H114" i="2"/>
  <c r="H113" i="2"/>
  <c r="H112" i="2"/>
  <c r="H111" i="2"/>
  <c r="H110" i="2"/>
  <c r="H109" i="2"/>
  <c r="H108" i="2"/>
  <c r="H107" i="2"/>
  <c r="H106" i="2"/>
  <c r="H105" i="2"/>
  <c r="H104" i="2"/>
  <c r="H103" i="2"/>
  <c r="H102" i="2"/>
  <c r="H101" i="2"/>
  <c r="H100" i="2"/>
  <c r="H99" i="2"/>
  <c r="H98" i="2"/>
  <c r="H97" i="2"/>
  <c r="H96" i="2"/>
  <c r="H95" i="2"/>
  <c r="H94" i="2"/>
  <c r="H93" i="2"/>
  <c r="H92" i="2"/>
  <c r="H91" i="2"/>
  <c r="H90" i="2"/>
  <c r="H89" i="2"/>
  <c r="H88" i="2"/>
  <c r="H87" i="2"/>
  <c r="H86" i="2"/>
  <c r="H85" i="2"/>
  <c r="H84" i="2"/>
  <c r="H83" i="2"/>
  <c r="H82" i="2"/>
  <c r="H81" i="2"/>
  <c r="H80" i="2"/>
  <c r="H79" i="2"/>
  <c r="H78" i="2"/>
  <c r="H77" i="2"/>
  <c r="H76" i="2"/>
  <c r="H75" i="2"/>
  <c r="H74" i="2"/>
  <c r="H73" i="2"/>
  <c r="H72" i="2"/>
  <c r="H71" i="2"/>
  <c r="H70" i="2"/>
  <c r="H69" i="2"/>
  <c r="H68" i="2"/>
  <c r="H67" i="2"/>
  <c r="H66" i="2"/>
  <c r="H65" i="2"/>
  <c r="H64" i="2"/>
  <c r="H63" i="2"/>
  <c r="H62" i="2"/>
  <c r="H61" i="2"/>
  <c r="H60" i="2"/>
  <c r="H59" i="2"/>
  <c r="H58" i="2"/>
  <c r="H57" i="2"/>
  <c r="H56" i="2"/>
  <c r="H55" i="2"/>
  <c r="H54" i="2"/>
  <c r="H53" i="2"/>
  <c r="H52" i="2"/>
  <c r="H51" i="2"/>
  <c r="H50" i="2"/>
  <c r="H49" i="2"/>
  <c r="H48" i="2"/>
  <c r="H47" i="2"/>
  <c r="H46" i="2"/>
  <c r="H45" i="2"/>
  <c r="H44" i="2"/>
  <c r="H43" i="2"/>
  <c r="H42" i="2"/>
  <c r="H41" i="2"/>
  <c r="H40" i="2"/>
  <c r="H39" i="2"/>
  <c r="H38" i="2"/>
  <c r="H37" i="2"/>
  <c r="H36" i="2"/>
  <c r="H35" i="2"/>
  <c r="H34" i="2"/>
  <c r="H33" i="2"/>
  <c r="H32" i="2"/>
  <c r="H31" i="2"/>
  <c r="H30" i="2"/>
  <c r="H29" i="2"/>
  <c r="H28" i="2"/>
  <c r="H27" i="2"/>
  <c r="H26" i="2"/>
  <c r="H25" i="2"/>
  <c r="H24" i="2"/>
  <c r="H23" i="2"/>
  <c r="H22" i="2"/>
  <c r="H21" i="2"/>
  <c r="H20" i="2"/>
  <c r="H19" i="2"/>
  <c r="H18" i="2"/>
  <c r="H17" i="2"/>
  <c r="H16" i="2"/>
  <c r="H15" i="2"/>
  <c r="H14" i="2"/>
  <c r="H13" i="2"/>
  <c r="H12" i="2"/>
  <c r="H11" i="2"/>
  <c r="H10" i="2"/>
  <c r="H9" i="2"/>
  <c r="H8" i="2"/>
  <c r="H7" i="2"/>
  <c r="H6" i="2"/>
  <c r="H5" i="2"/>
  <c r="H4" i="2"/>
  <c r="H3" i="2"/>
  <c r="H2" i="2"/>
  <c r="E29" i="10"/>
  <c r="E28" i="10"/>
  <c r="E27" i="10"/>
  <c r="E26" i="10"/>
  <c r="E25" i="10"/>
  <c r="E24" i="10"/>
  <c r="E23" i="10"/>
  <c r="E22" i="10"/>
  <c r="E21" i="10"/>
  <c r="E20" i="10"/>
  <c r="E19" i="10"/>
  <c r="E18" i="10"/>
  <c r="E17" i="10"/>
  <c r="E16" i="10"/>
  <c r="E15" i="10"/>
  <c r="E14" i="10"/>
  <c r="E13" i="10"/>
  <c r="E12" i="10"/>
  <c r="E11" i="10"/>
  <c r="E10" i="10"/>
  <c r="E9" i="10"/>
  <c r="E8" i="10"/>
  <c r="E7" i="10"/>
  <c r="E6" i="10"/>
  <c r="E5" i="10"/>
  <c r="E4" i="10"/>
  <c r="E3" i="10"/>
  <c r="E2" i="10"/>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D10" i="1"/>
  <c r="D9" i="1"/>
  <c r="D8" i="1"/>
  <c r="D7" i="1"/>
  <c r="D6" i="1"/>
  <c r="D5" i="1"/>
  <c r="D4" i="1"/>
  <c r="D3" i="1"/>
  <c r="D2" i="1"/>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F5" i="9"/>
  <c r="F4" i="9"/>
  <c r="F3" i="9"/>
  <c r="F2" i="9"/>
  <c r="F13" i="8"/>
  <c r="F12" i="8"/>
  <c r="F11" i="8"/>
  <c r="F10" i="8"/>
  <c r="F9" i="8"/>
  <c r="F8" i="8"/>
  <c r="F7" i="8"/>
  <c r="F6" i="8"/>
  <c r="F5" i="8"/>
  <c r="F4" i="8"/>
  <c r="F3" i="8"/>
  <c r="F2" i="8"/>
  <c r="E15" i="7"/>
  <c r="E14" i="7"/>
  <c r="E13" i="7"/>
  <c r="E12" i="7"/>
  <c r="E11" i="7"/>
  <c r="E10" i="7"/>
  <c r="E9" i="7"/>
  <c r="E8" i="7"/>
  <c r="E7" i="7"/>
  <c r="E6" i="7"/>
  <c r="E5" i="7"/>
  <c r="E4" i="7"/>
  <c r="E3" i="7"/>
  <c r="E2" i="7"/>
  <c r="C12" i="6"/>
  <c r="C11" i="6"/>
  <c r="C10" i="6"/>
  <c r="C9" i="6"/>
  <c r="C8" i="6"/>
  <c r="C7" i="6"/>
  <c r="C6" i="6"/>
  <c r="C5" i="6"/>
  <c r="C4" i="6"/>
  <c r="C3" i="6"/>
  <c r="C2" i="6"/>
  <c r="E3" i="3"/>
  <c r="E2" i="3"/>
  <c r="C3" i="4"/>
  <c r="C2" i="4"/>
</calcChain>
</file>

<file path=xl/sharedStrings.xml><?xml version="1.0" encoding="utf-8"?>
<sst xmlns="http://schemas.openxmlformats.org/spreadsheetml/2006/main" count="2354" uniqueCount="797">
  <si>
    <t>ID_Ruta</t>
  </si>
  <si>
    <t>ID_Item</t>
  </si>
  <si>
    <t>Ruta</t>
  </si>
  <si>
    <t>INSERT</t>
  </si>
  <si>
    <t>ID_Cedula</t>
  </si>
  <si>
    <t>ID_Idioma</t>
  </si>
  <si>
    <t>ID_ClasificacionUNESCO</t>
  </si>
  <si>
    <t>Clasificacion</t>
  </si>
  <si>
    <t>Descripcion</t>
  </si>
  <si>
    <t>Idioma</t>
  </si>
  <si>
    <t>Nombre</t>
  </si>
  <si>
    <t>ID_PeriodoHistorico</t>
  </si>
  <si>
    <t>ID_Procedencia</t>
  </si>
  <si>
    <t>ID_Material</t>
  </si>
  <si>
    <t>ID_UsoYForma</t>
  </si>
  <si>
    <t>Mapa</t>
  </si>
  <si>
    <t>Material</t>
  </si>
  <si>
    <t>Periodo</t>
  </si>
  <si>
    <t>Procedencia</t>
  </si>
  <si>
    <t>Uso</t>
  </si>
  <si>
    <t>Referencia_MUNAE</t>
  </si>
  <si>
    <t>Periodo_Descripcion</t>
  </si>
  <si>
    <t>Periodo_(i)</t>
  </si>
  <si>
    <t>Procedencia_Descripcion</t>
  </si>
  <si>
    <t>Procedencia_(i)</t>
  </si>
  <si>
    <t>Material_(i)</t>
  </si>
  <si>
    <t>Clasificacion_(i)</t>
  </si>
  <si>
    <t>ID_Mapa</t>
  </si>
  <si>
    <t>ID_Material_1</t>
  </si>
  <si>
    <t>ID_Material_2</t>
  </si>
  <si>
    <t>ID_UsoYForma_1</t>
  </si>
  <si>
    <t>ID_UsoYForma_2</t>
  </si>
  <si>
    <t>Codigo_SM</t>
  </si>
  <si>
    <t>Uso_Info</t>
  </si>
  <si>
    <t>Español</t>
  </si>
  <si>
    <t>Inglés</t>
  </si>
  <si>
    <t>Bienes culturales en peligro</t>
  </si>
  <si>
    <t>Una lamentable realidad a la cual no han escapado los bienes culturales guatemaltecos es la constante depredación de sitios arqueológicos, saqueo y el tráfico ilícito de piezas. Desafortunado escenario que afecta tanto a la protección del patrimonio como a la investigación arqueológica. Es por ello que a través del Ministerio de Cultura y Deportes y la UNESCO ha sido creada una lista de bienes culturales en peligro, como una herramienta que contempla promover la protección del patrimonio cultural de Guatemala tanto prehispánicos como coloniales.\nEn ese sentido consideramos necesario incluir dentro de la muestra de objetos arqueológicos algunos de los bienes presentes dentro del listado antes mencionado. Si bien todo objeto cultural prehispánico o colonial debe ser protegido, los del listado son considerados con mayor vulnerabilidad a las prácticas ilícitas. Una característica primordial es que estos selectos objetos por ningún motivo pueden salir del Museo Nacional de Arqueología y Etnología.</t>
  </si>
  <si>
    <t>Cultural Goods in Peril</t>
  </si>
  <si>
    <t>A pitiable fact that the cultural goods of Guatemala have not yet overcome is the constant robbery and deprivation on archaeological sites, pillage and unwarranted traffic of pieces. It""'s an unhappy scenario that affects both the protection of the cultural patrimony and the archaeological investigation. It is for this reason, that through the work of the Ministry of Culture and Sportive Activity and the UNESCO a List of Cultural Goods in Peril could be elaborated. This list represents a tool that serves the protection of the cultural patrimony of Guatemala in both the Pre-Hispanic and Colonial Periods.\nWe consider for that reason, that is is necessary to include some of the cultural goods protected by before mentioned list, within the present featuring of archaeological objects. Naturally every cultural object dating from Pre-Hispanic or Colonial Periods is worth being protected, but the ones on the list are considered to be more vulnerable and exposed to illegal activity. A primordial characteristic of the protected objects is that the selected objects cannot leave the National Museum of Archaeology and Ethnology for no matter what reason.</t>
  </si>
  <si>
    <t>http://localhost:3783/SM/Mapas/Peten.png</t>
  </si>
  <si>
    <t>http://localhost:3783/SM/Mapas/Alta Verapaz.png</t>
  </si>
  <si>
    <t>http://localhost:3783/SM/Mapas/Baja Verapaz.png</t>
  </si>
  <si>
    <t>http://localhost:3783/SM/Mapas/Chimaltenango.png</t>
  </si>
  <si>
    <t>http://localhost:3783/SM/Mapas/Escuintla.png</t>
  </si>
  <si>
    <t>http://localhost:3783/SM/Mapas/Guatemala.png</t>
  </si>
  <si>
    <t>http://localhost:3783/SM/Mapas/Huehuetenango.png</t>
  </si>
  <si>
    <t>http://localhost:3783/SM/Mapas/Jutiapa.png</t>
  </si>
  <si>
    <t>http://localhost:3783/SM/Mapas/Quetzaltenango.png</t>
  </si>
  <si>
    <t>http://localhost:3783/SM/Mapas/Quiche.png</t>
  </si>
  <si>
    <t>http://localhost:3783/SM/Mapas/Ninguno.png</t>
  </si>
  <si>
    <t>Cerámica</t>
  </si>
  <si>
    <t>La cerámica es uno de los materiales arqueológicos de mayor valor para la arqueología debido a la amplia difusión y durabilidad del material. Es probablemente el objeto de mayor abundancia y prueba de ello es que en la presente muestra de objetos prehispánicos es el material con mayor representatividad. El barro cocido, como también se le conoce, es un elemento que ofrece mucha información para la arqueología sobre usos, formas, tecnología, intercambio cultural y comercial, dietas del pasado e incluso a través de ella pueden reconstruirse actividades humanas específicas, como la identificación de un área residencial donde pueden distinguirse cántaros, comales, ollas, platos, etc. todos con señales de uso. O incluso la detección de un contexto ceremonial al identificar incensarios y vasijas como ofrendas.\nNo obstante el uso predominante que se le da a la cerámica, a nivel de investigación arqueológica, es la de indicador temporal. Debido a que ella proporciona una referencia directa sobre el contexto donde se encuentra. Valiéndose de estudios detallados sobre tradiciones cerámicas, formas, decoraciones, etc. puede determinarse la edad relativa de los objetos, estableciendo secuencias cronológicas para un sitio en particular. Ello corroborado con instrumentos de fechamiento absoluto como el análisis de radiocarbono o la activación de neutrones.</t>
  </si>
  <si>
    <t>Hueso</t>
  </si>
  <si>
    <t>Prueba notable de la calidad de los artesanos prehispánicos fue la talla en materiales tan finos como el hueso, estos podían ser de animales o humanos. Las tallas son tan variables, desde pequeñas incisiones que representan alguna escena o escritura jeroglífica hasta la transformación del hueso en un objeto original, como el procedente de Yaxhá. Algunas de las variantes también expresan el alto grado de conocimiento de las ciencias médicas, ejemplo de ello es el trabajo realizado en los dientes con incrustaciones de jade que refleja el minucioso y delicado trabajo empleado, el cual continua siendo una incógnita sobre las técnicas y materiales empleados para obtener el aglutinante que ha sobrevivido cientos de años, además de la capacidad para no dañar la pieza dentaria al momento de realizar la incrustación. Ejemplos como este pueden verse en materiales fechados desde el Preclásico Medio.</t>
  </si>
  <si>
    <t>Jade</t>
  </si>
  <si>
    <t>El jade es un mineral singular del arte prehispánico, objeto que fue codiciado y venerado no solo por los antiguos mayas sino por otros pueblos vecinos desde épocas muy tempranas. Y es que los yacimientos de este mineral solamente pueden encontrarse en la parte central del río Motagua, cercano al sitio arqueológico de Quiriguá, por lo cual fue venerado y codiciado incluso por los olmecas. Una propiedad del objeto es la variedad del colorido que puede ir del blanco al negro, pero los mayas prefirieron las gamas del verde y el azul - tal importancia tenía que en los idiomas mayas una misma palabra es empleada para designar al verde y el azul, por ejemplo en Ch’oltí’ la palabra es Yax -  Son muy variadas las representaciones de este material, que pueden ir desde las pequeñas cuentas y esferas, pasando por numerosas placas delgadas o incluso máscaras funerarias altamente elaboradas. Aquí se muestra una colección variada de piezas en jade y piedra verde.</t>
  </si>
  <si>
    <t>Concha</t>
  </si>
  <si>
    <t>A lo largo de toda la época prehispánica uno de los objetos más recolectados por los antiguos prehispánicos fueron aquellos procedentes de las orillas del mar. Pues de estos lugares fueron los primeros hábitats humanos. De modo que muchos objetos portátiles, herramientas o artefactos de la indumentaria son de material malacológico o moluscos. En cuanto a las conchas los mayas tuvieron preferencia por dos especies en particular: las conchas spondylus y las olivas. De las primeras podían obtener alimento e incluso perlas, en tanto que las segundas fueron empleadas como elementos del vestuario, quizá como indumentaria ruidosa en danzas. Al respecto de danzas y artefactos sonoros, también hubo predilección por las conchas de caracol marino la cual la empleaban como instrumento musical de viento, algunos de estos fueron trabajados mediante grabados o incisiones.</t>
  </si>
  <si>
    <t>Metal</t>
  </si>
  <si>
    <t>El trabajo en metal no fue tan abundante durante la época prehispánica, son pocas las muestras que se han fechado para el período Clásico. La mayor muestra provienen del Postclásico, donde se incluyen artefactos de oro, plata, estaño y cobre. Casi todos estos materiales fueron importados desde lugares tan distantes como Colombia, Panamá o el centro de México. Sin embargo las piezas de cobre más puro proceden de Chiapas y Guatemala. Tal es así la muestra que aquí se presenta, de probable manufactura local mediante la técnica del martillero pare el repujado.</t>
  </si>
  <si>
    <t>Piedra</t>
  </si>
  <si>
    <t>Los artefacto de piedra son tan variados como clases de piedra existen en el Área Maya, así las piedras de origen volcánico como el basalto o los cantos rodados de orillas de los río abundan en las Costa del Pacífico con en el Altiplano, dándoseles variados usos tales como piedras de moler, material de construcción, estelas, altares, o esculturas en bulto. Para el caso de las piedras de origen calizo existente en las Tierras Bajas, estas fueron empleadas para la talla escultórica y como material de construcción primordialmente. Dependiendo del origen del material lítico y el uso que se le iba a dar así era la técnica empleada para la obtención de las formas, empleándose la percusión o presión directa o indirecta, o bien el martilleo y molido.</t>
  </si>
  <si>
    <t>Alabastro</t>
  </si>
  <si>
    <t>Este es un material de origen calizo, una variedad traslúcida y compacta de yeso. Pese a su origen, este tipo de material es muy escaso, por lo cual la muestra aquí presente es un ejemplar único.</t>
  </si>
  <si>
    <t>Ceramics</t>
  </si>
  <si>
    <t>Ceramics are one of the most valuable materials to archaeologists, due to their wide spread diffusion and their material durability. It is most probably the most abundant material, which is proven by the fact that among the present sample of Pre-Hispanic objects it is the most represented material. Also known as baked clay, it is an element that offers exuberant archaeological information on use, forms, technology, cultural and commercial interactivity, diet, and by its analysis we can even reconstruct specific human activity such as cultural identification of a residential area were jars, cooking plates, pots and plates, etc. with marks of wearout can be distinguished. Even the detection of a ceremonial context is possible, if crockery and censers are discovered as an oblation.\nThe main benefit of ceramics for archaeological investigation is nevertheless its use as a time index due to the fact that it proportions a direct reference about the context in which it is found. Being exploited in detailed studies of ceramic traditions concerning forms and ornaments etc., it can deliver important information that is needed to determine the relative age of objects, establishing chronological sequences for a certain site. This relative time data is then combined with absolute dating methods, like the radiocarbon method or the activation of neutrons.</t>
  </si>
  <si>
    <t>Bone</t>
  </si>
  <si>
    <t>A remarkable proof of the Pre-Hispanic artisan""'s quality as craftsmen are objects made of such fine materials like both human and animal bone, that have been found. The carvings are very variable, reaching from little cuts representing a religious scene or hieroglyphic writing to the total transformation of the bone into an original object, like the one from Yaxhá. Some of the varieties even show the high grade of knowledge in medical sciences, like a dental inlay made from jade, that was found and which reflects the minuscule and delicate technique used for this purpose. The materials and techniques used to obtain an adhesive powerful enough to keep tooth and inlay together over centuries remain unknown to this day. So does the capacity of not harming the tooth in the moment of realizing the inlay. Examples of this kind can be found in materials since the Main Pre-Classical Period.</t>
  </si>
  <si>
    <t>Jade is a singular mineral of Pre-Hispanic art, that was desired and venerated not only by the ancient Maya but also by peoples living nearby ever since very early prehistoric eras. Since the occurrence of Jade is topographically limited to the central part of Montagua river, near the archaeological site of Quiriguá, it was even appreciated by Olmecan groups. The specific property of this object is the large variety of colours that reaches from white to black, although the Maya preferred blue and green tones. The importance of these coloures is shown by the phenomenon that Mayan languages usually don""'t distinguish them. In Ch’oltí’ for examples both colours are designated by the word Yax. The samples of this material include distinct objects like tiny toy marbles or spheres, numerous thin shaped plates and even highly elaborate and decorated death-masks. Here you see a collection of pieces made from Jade and green stone.</t>
  </si>
  <si>
    <t>Shell</t>
  </si>
  <si>
    <t>During the entire Pre-Hispanic era one of the most collected objects by the ancient populations in the area were those pieces coming originally from the coastlines. They could also spread in the inland to a certain extend, since the first human habitats were situated near the coasts. This is the reason why many handy objects, tools and artefacts of clothing are made from Crustacea and shell. Concerning shells the Maya were interested in two particular species: Spondylus and Oliva shells. From the first species they were able exploit food and even pearls, while those of the second kind were employed as clothing elements, perhaps in order to produce rhythmic sounds in dances. The shells preferred by the Maya for musical and dance artefacts were those of marine snails, which they used to produce musical wind-instruments. Some of them were worked and decorated with engravings and inlays.</t>
  </si>
  <si>
    <t>Metallic works were not abundant in Pre-Hispanic times, and there are very few examples dating from the Classical Period. Most samples are from the Post-Classical Period and are made either from gold, silver, tin or copper. Most of these materials were imported from distant locations such as Columbia, Panama or central Mexico, even though the purest pieces of copper came from Chiapas and Guatemala. The here presented objects are probably manufactured in the area, and were produced by the usage of hammering and chasing techniques.</t>
  </si>
  <si>
    <t>Stone</t>
  </si>
  <si>
    <t>The variety of artefacts made of stone is as big as the variety of different sorts of stones that exists in the Mayan territory. Stones of volcanic origin like basalt and flint from the riversides are numerous on the Pacific Coast and in the highlands and have been used as millstones, construction material for steles, altars, sculptures and other different purposes. Types of stones based on lime (chalk), which exist in the lowlands, were primarily used for engraving-designs in sculptures and as a construction material. The techniques used for the achievement if different forms depended largely on the lithic material and the purpose of the obtained object. Established techniques were direct or indirect striking and pressuring, as well as hammering and grinding.</t>
  </si>
  <si>
    <t>Alabaster</t>
  </si>
  <si>
    <t>This is a material on the base of lime, a translucent and compact variety of plaster. Despite its origin, this type of material is very scarce. It is for this reason that the here sampled object is a unique example.</t>
  </si>
  <si>
    <t>Clásico</t>
  </si>
  <si>
    <t>Clásico (250 a.C. – 900 d.C.)</t>
  </si>
  <si>
    <t>Clásico (200 a.C. – 1000 d.C.)\nProbablemente sea el periodo más conocido y promovido de la cultura maya prehispánica, sin embargo es necesario apuntar que ésta fue una época más del desarrollo histórico mesoamericano, lo acontecido en ese tiempo fue consecuencia del proceso histórico del período Preclásico.</t>
  </si>
  <si>
    <t>Clásico Tardío (600 a.C. – 900 d.C.)</t>
  </si>
  <si>
    <t>Clásico Tardío (600 a.C. - 800 d.C.)\nDurante esta etapa hubo un mayor incremento del número de Estados, con ello muchas de las ciudades que habían estado subordinadas durante el Clásico Temprano obtuvieron cierta autonomía, de tal cuenta se multiplicaron las muestras artísticas y tecnológicas hasta alcanzar niveles de perfeccionamiento en la escritura, calendarios y sistemas simbólicos, expresiones directamente relacionadas en lo político y religioso. No obstante hubo mayor competitividad interestatal,  alianzas y rupturas de redes políticas y comerciales, presagios de las consecuencias del siguiente periodo.</t>
  </si>
  <si>
    <t>Clásico Temprano (250 a.C. – 600 d.C.)</t>
  </si>
  <si>
    <t>Clásico Temprano (200 a.C. – 600 d.C.)\nLa principal característica de este periodo fue la consolidación del Estado, siendo más evidente en las tierras bajas, aunque en el altiplano y la Costa del Pacífico también hubo centros de poder que incluso se interrelacionaron regionalmente no exentos de conflictividad. Si bien algunas ciudades se convirtieron en centros hegemónicos, muchas otras solamente alcanzaron un nivel secundario o terciario, de modo que fueron pocas las metrópolis en la cúspide del dominio. En el aspecto ideológico también se expresaron cambios importantes, pues fue clara la figura del gobernante de cada centro mayor como portador del poder político e ideológico, que durante el Preclásico tal afiliación de poder quizá fue compartida. Para entonces la actividad agrícola fue intensiva, predominó el desarrollo urbano, el manejo de complejos escultóricos como altares y estelas, así como también destacaron elementos distintivos como la policromía en la cerámica, el desarrollo de la escritura y avances en el cómputo del tiempo. Alcances científicos y tecnológicos que manifiestan lo complejo y estratificado que debió estar la sociedad maya.</t>
  </si>
  <si>
    <t>Postclásico</t>
  </si>
  <si>
    <t>Postclásico (900 a.C. – 1524 d.C.)</t>
  </si>
  <si>
    <t>Postclásico (1000 a.C. – 1524 d.C.)\nEl último periodo prehispánico manifiesta la transición hacia un reacomodo de los sistemas de gobierno y el protagonismo pasó al altiplano y las tierras bajas del norte, debido a que en esas regiones si hubo continuidad entre el Clásico y el Postclásico.</t>
  </si>
  <si>
    <t>Postclásico Tardío (1200 a.C. – 1524 d.C.)</t>
  </si>
  <si>
    <t>Postclásico Tardío (1250 a.C. – 1524 d.C.)\nPara el caso particular del área del altiplano guatemalteco el  militarismo de diversos grupos étnicos delimitó geográficamente y políticamente el mapa. De modo que hubo expansiones militaristas, continuando los desplazamientos y las construcciones defensivas. De modo que quichés, cakchiqueles, tzutujiles, mames y pokomames, principalmente, se encontraban en continuos conflictos. Tal fue el panorama que encontraron los invasores españoles y de lo cual supieron aprovechar para emprender la conquista.</t>
  </si>
  <si>
    <t>Preclásico</t>
  </si>
  <si>
    <t>Preclásico Tardío (250 a.C. – 250 d.C.)</t>
  </si>
  <si>
    <t>Preclásico Tardío (300 a.C. – 200 d.C.)\nPara esta etapa el desarrollo comercial, ideológico y cultural quedó más definido, de modo que la cultura maya ya se distinguía del resto de tradiciones mesoamericanas. Del mismo modo algunas poblaciones, tanto en el altiplano como en el norte del territorio guatemalteco empezaron a definirse como capitales con poder sobre centros menores. El comercio se expandió pero al mismo tiempo surgieron rivalidades por el control de las materias primas. La arquitectura fue de tipo monumental, así como el manejo del simbolismo y empleo de calendarios fueron presagios de los cambios que surgirían en la siguiente etapa histórica.</t>
  </si>
  <si>
    <t>Classic</t>
  </si>
  <si>
    <t>Classic Period (250 BC – 900 AD)</t>
  </si>
  <si>
    <t>Classical Period (200 BC – 1000 AD)\nThis is probably the best known and most promoted period of Mayan history, before the arrival of the Spanish in Central America. Nevertheless, it is important to point out that this period comprises another period of historical development in Mesoamerica. The events in this era are to be understood as the consequence of the historical occurrences in the Pre-Classical Period, not as static facts that did not suffer cultural transformation.</t>
  </si>
  <si>
    <t>Late Classic Period (600 BC–  900 AD)</t>
  </si>
  <si>
    <t>Late Classical Period (600 BC – 800 AD)\nDuring this era there was a mayor increase in the number of states, which permitted some of the previously subordinate cities to gain certain autonomy. This way the artistic and technological samples were multiplied, soon reaching a high level of perfection in their systems of writing, calenders and symbolic expression, expressions directly related to political and religious issues. Still there was mayor competitive behaviour between the distinct states, numerous alliances and ruptures of political and commercial networks were omens of the consequences the Maya were to suffer during the following period.</t>
  </si>
  <si>
    <t>Early Classic Period (250 BC – 600 AD)</t>
  </si>
  <si>
    <t>Early Classical Period (200 BC – 600 AD)\nThe main characteristic of this period was the state""'s consolidation, being more evident in the lowlands, although there were also centres of power in the highlands and by the Pacific coastline that even maintained regional relations among each other. Those relations were not exclusively peaceful. Whilst some cities were converted into hegemonic centres, others did not exceed a secondary or tertiary level, so that the cities at the top of cultural dominance were little in number. There is also evidence of important changes concerning ideological aspects in the way that every mayor centre""'s leading figure as a political and ideological head was clearly defined. This power focused on a single person might still have been split during the Pre-classical Period. In this era agriculture was intensely practised, urban development flourished, the construction of sculptural complexes like altars and steles was unique, just like distinctive elements such as polychromatic production of ceramic objects. Among these scientific and technological merits there are a well composed writing system and time computing systems to mention, which prove how complex and stratified Mayan society must have been during this period.</t>
  </si>
  <si>
    <t>Post Classic</t>
  </si>
  <si>
    <t>Post Classic Period (900 BC – 1524 AD)</t>
  </si>
  <si>
    <t>Post-Classical Period (1000 BC - 1524 AD)\nThe last period before the arrival of the Spanish manifests the transition to a reconstruction of the governmental systems who""'s protagonists were now the highlands and the northern lowlands, due to the continuity between the Classical and the Post-Classical period in these regions.</t>
  </si>
  <si>
    <t>Late Post Classic Period (1200 BC – 1524 AD)</t>
  </si>
  <si>
    <t>Late Post-Classical Period (1250 BC – 1524 AD)\nIn the particular case of the area in the Guatemalan highlands, it was the militarism of the diverse ethnic groups that delimited geographically and politically the map. In this era there were military expansions, causing the different populations to continue their displacement and their defensive construction. It was this configuration that led the Quichés, Cakquiqueles, Tzutujiles, Mames and Pokomames (among others) to continuous conflicts. This was the political panorama that the Spanish came upon at there arrival, which they knew to abuse in an extraordinarily efficient way to promote their Conquest.</t>
  </si>
  <si>
    <t>Pre Classic</t>
  </si>
  <si>
    <t>Late Pre Classic Period (250 BC – 250 AD)</t>
  </si>
  <si>
    <t>Late Pre-Classical Period (300 B.C. - 200 AD)\nIn this era the commercial, ideological and cultural development was already more defined, so that Mayan culture can easily be distinguished from other Mesoamerican traditions. In the same way some sites in the highlands and the north of modern Guatemala initiated taking the role of capitals and exercising power upon smaller sub-centres. The expansion of commercial activity lead to rivalries concerning the control of natural resources. Architecture, usage of cultist symbolism and calenders were monumental at the time, alluding to the changes that would emerge during the upcoming period.</t>
  </si>
  <si>
    <t>Costa Sur</t>
  </si>
  <si>
    <t>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t>
  </si>
  <si>
    <t>Costa Sur, Escuintla</t>
  </si>
  <si>
    <t>Costa Sur, Finca Arizona, Escuintla</t>
  </si>
  <si>
    <t>Costa Sur, Los Chatos, Escuintla</t>
  </si>
  <si>
    <t>Tierras Altas</t>
  </si>
  <si>
    <t>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t>
  </si>
  <si>
    <t>Tierras Altas, Asunción Mita, Jutiapa</t>
  </si>
  <si>
    <t>Tierras Altas, Chiboy, Huehuetenango</t>
  </si>
  <si>
    <t xml:space="preserve">Tierras Altas, Coatepeque, Quetzaltenango </t>
  </si>
  <si>
    <t>Tierras Altas, El Jocote, Baja Verapaz</t>
  </si>
  <si>
    <t>Tierras Altas, Kaminaljuyu, Guatemala</t>
  </si>
  <si>
    <t>Tierras Altas, La Lagunita, Quiché</t>
  </si>
  <si>
    <t>Tierras Altas, Los Cimientos Chustum, Quiché</t>
  </si>
  <si>
    <t>Tierras Altas, Los Encuentros, Baja Verapaz</t>
  </si>
  <si>
    <t>Tierras Altas, Mixco Viejo, Chimaltenango</t>
  </si>
  <si>
    <t>Tierras Altas, Nebaj, Quiché</t>
  </si>
  <si>
    <t>Tierras Altas, Purulhá, Alta Verapaz</t>
  </si>
  <si>
    <t>Tierras Altas, Q’um’arcaj, Quiché</t>
  </si>
  <si>
    <t>Tierras Altas, Quiché</t>
  </si>
  <si>
    <t>Tierras Altas, San Andrés Sajcabajá, Quiché</t>
  </si>
  <si>
    <t>Tierras Altas, Zaculeu, Huehuetenango</t>
  </si>
  <si>
    <t>Tierras Bajas</t>
  </si>
  <si>
    <t>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t>
  </si>
  <si>
    <t>Tierras Bajas, Aguateca, Petén</t>
  </si>
  <si>
    <t>Tierras Bajas, Altar de Sacrificios, Guatemala</t>
  </si>
  <si>
    <t>Tierras Bajas, Cancuén, Petén</t>
  </si>
  <si>
    <t>Tierras Bajas, El Mirador, Guatemala</t>
  </si>
  <si>
    <t>Tierras Bajas, Flores, Petén</t>
  </si>
  <si>
    <t>Tierras Bajas, La Corona, Petén</t>
  </si>
  <si>
    <t>Tierras Bajas, Nakum, Petén</t>
  </si>
  <si>
    <t>Tierras Bajas, Petén</t>
  </si>
  <si>
    <t>Tierras Bajas, Piedras Negras, Petén</t>
  </si>
  <si>
    <t>Tierras Bajas, Poptún, Petén</t>
  </si>
  <si>
    <t>Tierras Bajas, Río Azul, Petén</t>
  </si>
  <si>
    <t>Tierras Bajas, Salinas de los Nueve Cerros, Alta Verapaz</t>
  </si>
  <si>
    <t>Tierras Bajas, Ceibal, Petén</t>
  </si>
  <si>
    <t>Tierras Bajas, Tayasal, Petén</t>
  </si>
  <si>
    <t>Tierras Bajas, Tikal, Petén</t>
  </si>
  <si>
    <t>Tierras Bajas, Topoxte, Petén</t>
  </si>
  <si>
    <t>Tierras Bajas, Uaxactún, Petén</t>
  </si>
  <si>
    <t>Tierras Bajas, Yaxhá, Petén</t>
  </si>
  <si>
    <t>Southern Coast</t>
  </si>
  <si>
    <t>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t>
  </si>
  <si>
    <t>Southern Coast, Escuintla</t>
  </si>
  <si>
    <t>Southern Coast, Finca Arizona, Escuintla</t>
  </si>
  <si>
    <t>Southern Coast, Los Chatos, Escuintla</t>
  </si>
  <si>
    <t>Highlands</t>
  </si>
  <si>
    <t>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t>
  </si>
  <si>
    <t>Highlands, Asunción Mita, Jutiapa</t>
  </si>
  <si>
    <t>Highlands, Chiboy, Huehuetenango</t>
  </si>
  <si>
    <t xml:space="preserve">Highlands, Coatepeque, Quetzaltenango </t>
  </si>
  <si>
    <t>Highlands, El Jocote, Baja Verapaz</t>
  </si>
  <si>
    <t>Highlands, Kaminaljuyu, Guatemala</t>
  </si>
  <si>
    <t>Highlands, La Lagunita, El Quiché</t>
  </si>
  <si>
    <t>Highlands, Los Cimientos Chustum, El Quiché</t>
  </si>
  <si>
    <t>Highlands, Los Encuentros, Baja Verapaz</t>
  </si>
  <si>
    <t>Highlands, Mixco Viejo, Chimaltenango</t>
  </si>
  <si>
    <t>Highlands, Nebaj, El Quiché</t>
  </si>
  <si>
    <t>Highlands, Purulhá, Alta Verapaz</t>
  </si>
  <si>
    <t>Highlands, Q’um’arcaj, El Quiché</t>
  </si>
  <si>
    <t>Highlands, El Quiché</t>
  </si>
  <si>
    <t>Highlands, San Andrés Sajcabajá, El Quiché</t>
  </si>
  <si>
    <t>Highlands, Zaculeu, Huehuetenango</t>
  </si>
  <si>
    <t>Lowlands</t>
  </si>
  <si>
    <t xml:space="preserve">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t>
  </si>
  <si>
    <t>Lowlands, Aguateca, Petén</t>
  </si>
  <si>
    <t>Lowlands, Altar de Sacrificios, Guatemala</t>
  </si>
  <si>
    <t>Lowlands, Cancuén, Petén</t>
  </si>
  <si>
    <t>Lowlands, El Mirador, Guatemala</t>
  </si>
  <si>
    <t>Lowlands, Flores, Petén</t>
  </si>
  <si>
    <t>Lowlands, La Corona, Petén</t>
  </si>
  <si>
    <t>Lowlands, Nakum, Petén</t>
  </si>
  <si>
    <t>Lowlands, Petén</t>
  </si>
  <si>
    <t>Lowlands, Piedras Negras, Petén</t>
  </si>
  <si>
    <t>Lowlands, Poptún, Petén</t>
  </si>
  <si>
    <t>Lowlands, Río Azul, Petén</t>
  </si>
  <si>
    <t>Lowlands, Salinas de los Nueve Cerros, Alta Verapaz</t>
  </si>
  <si>
    <t>Lowlands, Ceibal, Petén</t>
  </si>
  <si>
    <t>Lowlands, Tayasal, Petén</t>
  </si>
  <si>
    <t>Lowlands, Tikal, Petén</t>
  </si>
  <si>
    <t>Lowlands, Topoxte, Petén</t>
  </si>
  <si>
    <t>Lowlands, Uaxactún, Petén</t>
  </si>
  <si>
    <t>Lowlands, Yaxhá, Petén</t>
  </si>
  <si>
    <t>http://localhost:3783/SM/img/item1/</t>
  </si>
  <si>
    <t>http://localhost:3783/SM/img/item2/</t>
  </si>
  <si>
    <t>http://localhost:3783/SM/img/item3/</t>
  </si>
  <si>
    <t>http://localhost:3783/SM/img/item4/</t>
  </si>
  <si>
    <t>http://localhost:3783/SM/img/item5/</t>
  </si>
  <si>
    <t>http://localhost:3783/SM/img/item6/</t>
  </si>
  <si>
    <t>http://localhost:3783/SM/img/item7/</t>
  </si>
  <si>
    <t>http://localhost:3783/SM/img/item8/</t>
  </si>
  <si>
    <t>http://localhost:3783/SM/img/item9/</t>
  </si>
  <si>
    <t>http://localhost:3783/SM/img/item10/</t>
  </si>
  <si>
    <t>http://localhost:3783/SM/img/item11/</t>
  </si>
  <si>
    <t>http://localhost:3783/SM/img/item12/</t>
  </si>
  <si>
    <t>http://localhost:3783/SM/img/item13/</t>
  </si>
  <si>
    <t>http://localhost:3783/SM/img/item14/</t>
  </si>
  <si>
    <t>http://localhost:3783/SM/img/item15/</t>
  </si>
  <si>
    <t>http://localhost:3783/SM/img/item16/</t>
  </si>
  <si>
    <t>http://localhost:3783/SM/img/item17/</t>
  </si>
  <si>
    <t>http://localhost:3783/SM/img/item18/</t>
  </si>
  <si>
    <t>http://localhost:3783/SM/img/item19/</t>
  </si>
  <si>
    <t>http://localhost:3783/SM/img/item20/</t>
  </si>
  <si>
    <t>http://localhost:3783/SM/img/item21/</t>
  </si>
  <si>
    <t>http://localhost:3783/SM/img/item22/</t>
  </si>
  <si>
    <t>http://localhost:3783/SM/img/item23/</t>
  </si>
  <si>
    <t>http://localhost:3783/SM/img/item24/</t>
  </si>
  <si>
    <t>http://localhost:3783/SM/img/item25/</t>
  </si>
  <si>
    <t>http://localhost:3783/SM/img/item26/</t>
  </si>
  <si>
    <t>http://localhost:3783/SM/img/item27/</t>
  </si>
  <si>
    <t>http://localhost:3783/SM/img/item28/</t>
  </si>
  <si>
    <t>http://localhost:3783/SM/img/item29/</t>
  </si>
  <si>
    <t>http://localhost:3783/SM/img/item30/</t>
  </si>
  <si>
    <t>http://localhost:3783/SM/img/item31/</t>
  </si>
  <si>
    <t>http://localhost:3783/SM/img/item32/</t>
  </si>
  <si>
    <t>http://localhost:3783/SM/img/item33/</t>
  </si>
  <si>
    <t>http://localhost:3783/SM/img/item34/</t>
  </si>
  <si>
    <t>http://localhost:3783/SM/img/item35/</t>
  </si>
  <si>
    <t>http://localhost:3783/SM/img/item36/</t>
  </si>
  <si>
    <t>http://localhost:3783/SM/img/item37/</t>
  </si>
  <si>
    <t>http://localhost:3783/SM/img/item38/</t>
  </si>
  <si>
    <t>http://localhost:3783/SM/img/item39/</t>
  </si>
  <si>
    <t>http://localhost:3783/SM/img/item40/</t>
  </si>
  <si>
    <t>http://localhost:3783/SM/img/item41/</t>
  </si>
  <si>
    <t>http://localhost:3783/SM/img/item42/</t>
  </si>
  <si>
    <t>http://localhost:3783/SM/img/item43/</t>
  </si>
  <si>
    <t>http://localhost:3783/SM/img/item44/</t>
  </si>
  <si>
    <t>http://localhost:3783/SM/img/item45/</t>
  </si>
  <si>
    <t>http://localhost:3783/SM/img/item46/</t>
  </si>
  <si>
    <t>http://localhost:3783/SM/img/item47/</t>
  </si>
  <si>
    <t>http://localhost:3783/SM/img/item48/</t>
  </si>
  <si>
    <t>http://localhost:3783/SM/img/item49/</t>
  </si>
  <si>
    <t>http://localhost:3783/SM/img/item50/</t>
  </si>
  <si>
    <t>http://localhost:3783/SM/img/item51/</t>
  </si>
  <si>
    <t>http://localhost:3783/SM/img/item52/</t>
  </si>
  <si>
    <t>http://localhost:3783/SM/img/item53/</t>
  </si>
  <si>
    <t>http://localhost:3783/SM/img/item54/</t>
  </si>
  <si>
    <t>http://localhost:3783/SM/img/item55/</t>
  </si>
  <si>
    <t>http://localhost:3783/SM/img/item56/</t>
  </si>
  <si>
    <t>http://localhost:3783/SM/img/item57/</t>
  </si>
  <si>
    <t>http://localhost:3783/SM/img/item58/</t>
  </si>
  <si>
    <t>http://localhost:3783/SM/img/item59/</t>
  </si>
  <si>
    <t>http://localhost:3783/SM/img/item60/</t>
  </si>
  <si>
    <t>http://localhost:3783/SM/img/item61/</t>
  </si>
  <si>
    <t>http://localhost:3783/SM/img/item62/</t>
  </si>
  <si>
    <t>http://localhost:3783/SM/img/item63/</t>
  </si>
  <si>
    <t>http://localhost:3783/SM/img/item64/</t>
  </si>
  <si>
    <t>http://localhost:3783/SM/img/item65/</t>
  </si>
  <si>
    <t>http://localhost:3783/SM/img/item66/</t>
  </si>
  <si>
    <t>http://localhost:3783/SM/img/item67/</t>
  </si>
  <si>
    <t>http://localhost:3783/SM/img/item68/</t>
  </si>
  <si>
    <t>http://localhost:3783/SM/img/item69/</t>
  </si>
  <si>
    <t>http://localhost:3783/SM/img/item70/</t>
  </si>
  <si>
    <t>http://localhost:3783/SM/img/item71/</t>
  </si>
  <si>
    <t>http://localhost:3783/SM/img/item72/</t>
  </si>
  <si>
    <t>http://localhost:3783/SM/img/item73/</t>
  </si>
  <si>
    <t>http://localhost:3783/SM/img/item74/</t>
  </si>
  <si>
    <t>http://localhost:3783/SM/img/item75/</t>
  </si>
  <si>
    <t>http://localhost:3783/SM/img/item76/</t>
  </si>
  <si>
    <t>http://localhost:3783/SM/img/item77/</t>
  </si>
  <si>
    <t>http://localhost:3783/SM/img/item78/</t>
  </si>
  <si>
    <t>http://localhost:3783/SM/img/item79/</t>
  </si>
  <si>
    <t>http://localhost:3783/SM/img/item80/</t>
  </si>
  <si>
    <t>http://localhost:3783/SM/img/item81/</t>
  </si>
  <si>
    <t>http://localhost:3783/SM/img/item82/</t>
  </si>
  <si>
    <t>http://localhost:3783/SM/img/item83/</t>
  </si>
  <si>
    <t>http://localhost:3783/SM/img/item84/</t>
  </si>
  <si>
    <t>http://localhost:3783/SM/img/item85/</t>
  </si>
  <si>
    <t>http://localhost:3783/SM/img/item86/</t>
  </si>
  <si>
    <t>http://localhost:3783/SM/img/item87/</t>
  </si>
  <si>
    <t>http://localhost:3783/SM/img/item88/</t>
  </si>
  <si>
    <t>http://localhost:3783/SM/img/item89/</t>
  </si>
  <si>
    <t>http://localhost:3783/SM/img/item90/</t>
  </si>
  <si>
    <t>http://localhost:3783/SM/img/item91/</t>
  </si>
  <si>
    <t>http://localhost:3783/SM/img/item92/</t>
  </si>
  <si>
    <t>http://localhost:3783/SM/img/item93/</t>
  </si>
  <si>
    <t>http://localhost:3783/SM/img/item94/</t>
  </si>
  <si>
    <t>http://localhost:3783/SM/img/item95/</t>
  </si>
  <si>
    <t>http://localhost:3783/SM/img/item96/</t>
  </si>
  <si>
    <t>http://localhost:3783/SM/img/item97/</t>
  </si>
  <si>
    <t>http://localhost:3783/SM/img/item98/</t>
  </si>
  <si>
    <t>http://localhost:3783/SM/img/item99/</t>
  </si>
  <si>
    <t>http://localhost:3783/SM/img/item100/</t>
  </si>
  <si>
    <t>Cántaros</t>
  </si>
  <si>
    <t>Las formas básicas proceden del Preclásico Temprano y Medio, donde el inventario cerámico incluye grandes tinajas sin cuello.</t>
  </si>
  <si>
    <t>Cuencos</t>
  </si>
  <si>
    <t>Según la concepción más aceptada así se le denomina a las vasijas cuyo diámetro es igual o mayor a su altura, con variantes en la profundidad y diámetro sin llegar al extremo como en el caso de los platos.</t>
  </si>
  <si>
    <t>Esculpidos / Tallados</t>
  </si>
  <si>
    <t>La destreza artística de los talladores y escultores mayas quedó manifiesta en diversidad de superficies. Fue amplia la cantidad de monumentos como estelas, dinteles y altares, pero también hubo preferencia por objetos de menor tamaño incluyendo artefactos portátiles. La colección aquí representada que incluye diversidad de usos y formas como fragmentos de altar, mascarones de estuco, placas de piedra verde, piedras de moler, yugos, así como talla en hueso y concha.</t>
  </si>
  <si>
    <t>Figurilla</t>
  </si>
  <si>
    <t>Las figurillas son objetos mayoritariamente elaborados en cerámica, aunque los hay en piedra verde e incluso en hueso como los aquí mostrados. Generalmente son representaciones antropomorfas que se han encontrado desde los estratos más antiguos junto a las primeras cerámicas, entonces fueron modeladas a mano. Las más antiguas figurillas presentan características individuales y no hay una homogeneidad de estilos, si bien fue una tradición ampliamente difundida en Mesoamérica. El inventario de este tipo de objetos se incrementó durante el Preclásico Medio y Tardío aunque comenzaron a ser más uniformes en su estilo. Entrado el Clásico Temprano hubo un cese en su fabricación, lo cual sigue siendo un asunto intrigante, pero finalmente la antigua tradición fue retomada pero con ya notables modificaciones durante el Clásico Tardío.</t>
  </si>
  <si>
    <t>Instrumentos Sonoros</t>
  </si>
  <si>
    <t>Una característica casi universal de todas las culturas es el apego hacia la creación musical, práctica tan antigua como el mismo ser humano y de la cual los mayas prehispánicos también supieron cultivar. No obstante las variaciones de instrumentos solamente contemplaron dos tipos en general: los del tipo membranófonos, como tambores y percutores; y los aerófonos, es decir los instrumentos de viento como trompetas, silbatos y flautas.\nLa colección que aquí se presenta contiene solamente del tipo aerófono, presentando variación en cuanto a material y forma, acentuando la preferencia por las formas humanas elaboradas en barro cocido, aunque las elaboradas en concha son destacadas y atractivas excepciones.</t>
  </si>
  <si>
    <t>Incensarios</t>
  </si>
  <si>
    <t>Es una vasija de diversas formas, que puede diferir del contexto o procedencia y sobre todo es variante en el tiempo. Su función básica es la de quemar incienso, lo cual le da una connotación ritual. Este tipo de vasijas está presente durante toda la ocupación prehispánica e incluso sobrevivió al proceso de conquista.</t>
  </si>
  <si>
    <t>Morteros</t>
  </si>
  <si>
    <t>Son utensilios, preferentemente de piedra, que sirven para machacar distintas sustancias como especias, semillas o extractas alucinógenas. Generalmente utilizados en la preparación de alimentos.</t>
  </si>
  <si>
    <t>Ollas</t>
  </si>
  <si>
    <t>Las ollas son cuencos profundos y con boca ancha, usualmente es un artefacto de cocina que servía para hervir algún alimento.</t>
  </si>
  <si>
    <t>Piedras de moler</t>
  </si>
  <si>
    <t>Como su nombre lo indica es un instrumento que sirve para la molienda de semillas y usualmente es cóncavo. Este tipo de artefacto fue ampliamente difundido en toda Mesoámerica, pues conlleva una actividad cotidiana y de sustento. Tales instrumentos suelen estar acompañados de las manos de moler y a este conjunto se le conoce como metate. Una característica en el desarrollo histórico de las piedras de moler es que las fabricadas durante el Preclásico carecen de soportes, mientras que las elaboradas en el periodo Clásico pueden ser trípodes o tetrápodos.</t>
  </si>
  <si>
    <t>Sellos</t>
  </si>
  <si>
    <t>Los sellos representan un elemento común en diversos contextos arqueológicos a lo largo del área mesoamericana, presentes prácticamente en toda la época prehispánica. Estos fueron principalmente elaborados en barro, si bien existen algunos en piedra. Estos fueron planos o cilíndricos, donde los primeros se estampaban mediante la presión y los segundos mediante la rotación del sello sobre una superficie. Muchas representaciones iconográficas muestran grabados en la piel de diversos personajes que se corresponden con formas encontradas en diversos sellos.\nEl ejemplar que aquí se presenta contiene motivos zoomorfos, posiblemente sean monos con integración de elementos fitomorfos, es decir elementos vegetales.</t>
  </si>
  <si>
    <t>Urnas</t>
  </si>
  <si>
    <t>Por lo general cuencos grandes y profundos que tienen varios usos pero primordialmente para guardar los restos o cenizas de difuntos. Muchas de las urnas portan motivos antropomorfos y zoomorfos o una combinación de ambas incluyendo soportes.</t>
  </si>
  <si>
    <t>Vasijas</t>
  </si>
  <si>
    <t>Las vasijas de tipo zapato son características del Preclásico Medio, también las vasijas con vertedera.</t>
  </si>
  <si>
    <t>Vasos</t>
  </si>
  <si>
    <t>Los vasos en un nivel muy general pueden denominarse como vasijas cuya altura siempre es mayor que su diámetro. Por lo general las paredes de los vasos son verticales, aunque los hay con leves curvas divergentes o convergentes, las bases pueden ser planas o con soportes de tipo tetrápode o trípode. En cuanto a las decoraciones estas son muy variantes destacando la policromía durante el Clásico o los denominados vasos tipo códice con representación de escenas míticas y escritura jeroglífica.</t>
  </si>
  <si>
    <t>Glíficos</t>
  </si>
  <si>
    <t>Se dice que uno de los logros más notables en la historia del ser humano fue la invención de la escritura. Avance científico e intelectual que no muchas culturas de la antigüedad lograron desarrollar, pero que la cultura maya puede presumir estar dentro de ese selecto número de sociedades capaces de crear un sistema que expresara el lenguaje hablado en caracteres escritos. Este sistema de escritura comúnmente llamado jeroglífico, en referencia al sistema creado en el antiguo Egipto, fue un complejo conjunto de símbolos desarrollado posiblemente desde el Preclásico Tardío y perfeccionado durante el Clásico. Conformado por aproximadamente 800 símbolos diferentes que integran un sistema mixto de tipo logo-silábico, es decir, que emplea logogramas que significan palabras completas, sílabas y vocales que complementan el sistema.\nFue tan amplia la difusión de este sistema entre los grupos de poder de las ciudades mayas que pueden encontrarse referencias escritas en casi todos los materiales conocidos de aquella época. Generalmente la escritura fue desarrollada como medio propagandístico de las élites gobernantes, principalmente en los grandes monumentos que relatan la historia política y dinástica de las ciudades clásicas. Por otro lado los objetos portátiles con escritura hacen referencia al uso de tales objetos, nombres de artistas, escribanos o incluso algunas narraciones míticas.\nEn la muestra de esta aplicación se presentan algunos ejemplares de cerámica con escritura maya, además de un fragmento de altar y el recién descubierto Panel V de la Corona, el cual hace referencia a la muy promovida fecha 4 ajaw 3 kank’in, correspondiente al 21 de diciembre de 2012.</t>
  </si>
  <si>
    <t>Jars</t>
  </si>
  <si>
    <t>The most basic forms date from the Early and Main Pre-Classical Period, in which the inventory of ceramics consists primarily of big clay jugs without bottleneck.</t>
  </si>
  <si>
    <t>Bowls</t>
  </si>
  <si>
    <t>According to the most common definition, a bowl is a type of container, that has a diameter equal or mayor compared to its height. There are variations concerning profoundness and diameter, without ever reaching an extreme relation like plates.</t>
  </si>
  <si>
    <t>Gouging/Engraving</t>
  </si>
  <si>
    <t>The artistic craftsmanship of Mayan engravers and artisans skilled in gouging techniques has been conserved in the diversity of surfaces. There was a large quantity of monuments like steles, lintels and altars, even if there was a significant preference for smaller artefacts, like portable objects as well. The present collection includes distinct uses and forms like altar fragments, figureheads made of stucco, boards made of green stone, millstones, yokes, and engraved shells and bones.</t>
  </si>
  <si>
    <t>Figurines</t>
  </si>
  <si>
    <t>Figurines are objects mainly fabricated of ceramic material, although there are samples made from green stone and even bone, like the examples shown here. They are in general anthropomorphic representations that have been found since the eldest strata at the same time as the first ceramic works were found. The Figurines were moulded in handicraft. The most antique Figurines represent individual characteristics with no stylistic homogeneity. This tradition was nevertheless widely spread in Mesoamerica. The inventory of this type of objects was incremented during the Main and Late Pre-Classical Period, though their style became more uniform. By the start of the Classical Period their fabrication ceased, which is an interesting issue. The tradition was however reanimated during the Late Classical Period, but with notable modifications.</t>
  </si>
  <si>
    <t>Audio-Instruments</t>
  </si>
  <si>
    <t>An almost universal characteristic of every culture is the adherence to the creation of music, a practise as old as humanity itself and which the Maya also cultivated. Yet the variation of musical instruments includes only two different types: the membrane-based type, like drums and percussion instruments, aero-phone instruments, wind-instruments so to speak, such as trumpets, whistles and flutes.\nThe here presented collection contains exclusively instruments of the aero-phone type, presenting variations concerning material and form, in which a clear preference for humanly constructed forms (terracotta) is expressed, even though the ones constructed from shells are an impressive and outstanding exception.</t>
  </si>
  <si>
    <t>Censers (Thuribles)</t>
  </si>
  <si>
    <t>These are diversely shaped containers, differing after their context and origin (but in the first place over time), that are basically used for the religious cremation of incense, which gives the object a ritualistic connotation. This type of containers was present during the whole Pre-Hispanic occupation and even survived the process of the Conquista.</t>
  </si>
  <si>
    <t>Mortars</t>
  </si>
  <si>
    <t>These are objects, of stone by preference, that are used to mash different materials like spices, seeds or hallucinogenic extracts. They are principally used for the preparation of meals.</t>
  </si>
  <si>
    <t>Pots</t>
  </si>
  <si>
    <t>Pots are deep bowls with wide mouths, they are usually kitchen artefacts that served in general to boil water and cook food.</t>
  </si>
  <si>
    <t>Millstones</t>
  </si>
  <si>
    <t>According to their name, they are instruments used for the milling of seeds and usually they are concave. This type of artefact was widely spread in all Mesoamerica, since it entails an everyday activity that contributes to the means of subsistence. These instruments are usually accompanied by a certain type of hand-axe. This set of items is known by the word metate. A characteristic aspect in the development of millstones is the fact that the examples dating from the Pre-Classical Period dispense with a frame, while the more elaborate ones from the Classical Period tend to be tripods or even four-footed.</t>
  </si>
  <si>
    <t>Seals</t>
  </si>
  <si>
    <t>The seals represent a common element in divers archaeological contexts throughout the Mesoamerican area, since they are present in practically all the Pre-Hispanic era. They were primordially worked in clay, although there are some examples made of stone. They were flat or cylindrical, of which the first kind was stamped applying pressure on top, and the second kind by rolling the seal over a surface. Many iconographic representations show engravings in the skin of different persons that correspond to some forms found upon distinct seals.\nThe here featured example contains animal related themes, possibly apes combined with motifs of vegetation.</t>
  </si>
  <si>
    <t>Urns</t>
  </si>
  <si>
    <t>Urns are in general big and profound bowls that have distinct functions, but which are primarily used to preserve the rests or ashes of the deceased. Many of the urns feature anthropomorphic motifs and iconographic representations of animals or a combination of both. Even racks for urns have been found.</t>
  </si>
  <si>
    <t>Containers</t>
  </si>
  <si>
    <t>The shoe shaped containers are a characteristic aspect of the Main Pre-Classical Period, as well as the ones with mouldboards.</t>
  </si>
  <si>
    <t>Cups</t>
  </si>
  <si>
    <t>Cups can be defined – in a very general way – as containers whose height is always mayor in comparison to their diameter. The cups""' walls are generally vertical, although some examples show slight divergent or convergent curves. Their bases can be both flat or with tripod support frames. The decorations of these cups are very variable, and it""'s their polychromatic design that is outstanding during the Classical Period. Some cups belong to rituals and carry iconographic representations of mythological scenes and hieroglyphic scripture.</t>
  </si>
  <si>
    <t>Glyphs</t>
  </si>
  <si>
    <t>It is said that one of the most notable merits in the history of mankind is the invention of writing. It is considered an intellectual and scientific progress that not many cultures in the antiquity achieved to develop. The Mayan culture however can pride itself of appertaining to the select number of societies that has been able to create a system of expressing spoken language in written characters. This writing system commonly known as Hieroglyphs, referring to the system created in ancient Egypt, was a complex conjunct of symbols, probably developed since the Late Pre-Classical Period and perfected during the Classical Period. Composed by approximately 800 different symbols the Mayan writing is a mixed, logo-syllabic writing system, this is to say that it uses logograms (symbols that designate complete words), syllables, and vowels that complete the system.\nThe diffusion of this system among the different groups of power in the Mayan cities was so vast that written references can be found upon nearly every material known at the time. The scripture was generally developed to the means of propaganda of the ruling elites, principally upon the great monuments that tell the political and dynastic history of the Classical cities. On the other hand there are portable objects, that have been written on, which refer to the use of the very object, names of artists, writers or even some mythic narrations.\nAmong the here presented samples there are some ceramic samples carrying Mayan scripture upon. There is also a fragment of an altar and the recently discovered Panel V of La Corona, which alludes to the very promoted date 4 Ajaw 3 Kank""'in, that corresponds to December 21. in 2012.</t>
  </si>
  <si>
    <t>Silbato Antropomorfo</t>
  </si>
  <si>
    <t>22559 MNAE REG. 17.7.54.63</t>
  </si>
  <si>
    <t>4728 MNAE REG. 1.1.1.518</t>
  </si>
  <si>
    <t xml:space="preserve">Instrumento Musical Zoomorfo (Ave) </t>
  </si>
  <si>
    <t>7552 MNAE</t>
  </si>
  <si>
    <t>Sello con Motivos Antropomorfos</t>
  </si>
  <si>
    <t>8672 MNAE REG. 1.1.1.751</t>
  </si>
  <si>
    <t>Cuenco con Tapadera Antropomorfa</t>
  </si>
  <si>
    <t>2413 a/b MNAE REG. 1.1.1.753 a/b</t>
  </si>
  <si>
    <t>214 a/b MNAE REG. 1.1.1.515 a/b</t>
  </si>
  <si>
    <t>Vaso Negro con Banda Glífica</t>
  </si>
  <si>
    <t>11132 MNAE REG. 1.1.1.9911</t>
  </si>
  <si>
    <t>Vaso Polícromo</t>
  </si>
  <si>
    <t>11212 MNAE REG. 1.1.1.9913</t>
  </si>
  <si>
    <t>Vaso Cilíndrico de Piedra Verde</t>
  </si>
  <si>
    <t>2721 MNAE REG. 1.1.1.8174</t>
  </si>
  <si>
    <t>Urna Antropomorfa</t>
  </si>
  <si>
    <t>11756 a/b MNAE REG. 1.1.1.513 a/b</t>
  </si>
  <si>
    <t>Vaso Trípode Estucado</t>
  </si>
  <si>
    <t>8 a/b MNAE REG. 1.1.1.3800 a/b</t>
  </si>
  <si>
    <t>318 MNAE REG. 1.1.1.531</t>
  </si>
  <si>
    <t>11418 MNAE REG. 1.1.1.551</t>
  </si>
  <si>
    <t>Cuenco Trípode</t>
  </si>
  <si>
    <t>9943 MNAE REG. 1.1.1.553</t>
  </si>
  <si>
    <t>Vaso Tetrápode Polícromo con Tapadera</t>
  </si>
  <si>
    <t>11138 a/b MNAE REG. 1.1.1.199 a/b</t>
  </si>
  <si>
    <t>Vaso Estucado</t>
  </si>
  <si>
    <t>16303 MNAE REG. 1.1.1.362</t>
  </si>
  <si>
    <t>15361 MNAE REG. 1.1.1.505</t>
  </si>
  <si>
    <t>Urna Zoomorfa</t>
  </si>
  <si>
    <t>9946 MNAE REG. 1.1.1.9895 a/b</t>
  </si>
  <si>
    <t>Vaso Negro</t>
  </si>
  <si>
    <t>10403 MNAE REG. 1.1.1.2170</t>
  </si>
  <si>
    <t>Incensario Zoomorfo</t>
  </si>
  <si>
    <t>11485 a/b MNAE REG. 1.1.1.156</t>
  </si>
  <si>
    <t>Vasto Tetrápode Polícromo con Tapadera</t>
  </si>
  <si>
    <t>11143 a/b MNAE REG. 1.1.1.506 a/b</t>
  </si>
  <si>
    <t>Cuenco Estucado Antropomorfo con Tapadera</t>
  </si>
  <si>
    <t>2484 MNAE</t>
  </si>
  <si>
    <t>Cuenco Polícromo</t>
  </si>
  <si>
    <t>20050 MNAE</t>
  </si>
  <si>
    <t>15888 MNAE REG. 1.4.37.57</t>
  </si>
  <si>
    <t>Vaso con Decoración Incisa</t>
  </si>
  <si>
    <t>8456 MNAE</t>
  </si>
  <si>
    <t>11419 MNAE</t>
  </si>
  <si>
    <t>Vaso Cilíndrico de Jade</t>
  </si>
  <si>
    <t>11080 MNAE REG. 1.1.1.144</t>
  </si>
  <si>
    <t>7901 MNAE REG. 1.1.1.1505</t>
  </si>
  <si>
    <t>Vasija Sibilante</t>
  </si>
  <si>
    <t>2400 MNAE REG. 1.1.1.153</t>
  </si>
  <si>
    <t>Caracol Inciso</t>
  </si>
  <si>
    <t>4528 MNAE REG. 1.1.1.804</t>
  </si>
  <si>
    <t>Olla con Efigie Zoomorfa</t>
  </si>
  <si>
    <t xml:space="preserve">Tierras Altas, La Lagunita, Quiché </t>
  </si>
  <si>
    <t>9628 MNAE REG. 1.1.1.10185</t>
  </si>
  <si>
    <t>Cuenco Tetrápode Estucado</t>
  </si>
  <si>
    <t>22489 MNAE REG. 1.1.1.10305</t>
  </si>
  <si>
    <t>Urna con Efigie Antropomorfa</t>
  </si>
  <si>
    <t>11942 a/b MNAE REG. 1.1.1.9894 a/b</t>
  </si>
  <si>
    <t>Cuenco Antropomorfo</t>
  </si>
  <si>
    <t>9945 MNAE REG. 1.1.1.3664</t>
  </si>
  <si>
    <t>Cántaro Miniatura</t>
  </si>
  <si>
    <t xml:space="preserve">Costa Sur, Escuintla </t>
  </si>
  <si>
    <t>9637 MNAE REG. 1.1.1.9917</t>
  </si>
  <si>
    <t>Cántaro Doble Antropomorfo</t>
  </si>
  <si>
    <t xml:space="preserve">Tierras Altas, San Andrés Sajcabajá, Quiché </t>
  </si>
  <si>
    <t>6605 MNAE REG. 1.1.1.2616</t>
  </si>
  <si>
    <t>Incensario Negro de Tres Picos</t>
  </si>
  <si>
    <t>20054 MNAE</t>
  </si>
  <si>
    <t>Vasija Polícroma con Tapadera</t>
  </si>
  <si>
    <t>12059 MNAE REG. 1.1.1.1488</t>
  </si>
  <si>
    <t>Vasija con Efigie Antropomorfa</t>
  </si>
  <si>
    <t>7512 MNAE REG. 1.1.1.9250</t>
  </si>
  <si>
    <t>Vasija Tipo Zapato</t>
  </si>
  <si>
    <t>6418 MNAE REG. 1.1.1.554</t>
  </si>
  <si>
    <t>Cuenco con Efigie Zoomorfa</t>
  </si>
  <si>
    <t>MNAE 20311  REG. 1.1.1.3816</t>
  </si>
  <si>
    <t>Cuenco Polícromo con Tapadera</t>
  </si>
  <si>
    <t>MNAE 11152 a/b  REG. 1.1.1.125 a/b</t>
  </si>
  <si>
    <t>MNAE 11336 a/b  REG. 1.1.1.507</t>
  </si>
  <si>
    <t>Vasija en Forma de Pichel</t>
  </si>
  <si>
    <t>MNAE 12064  REG. 1.1.1.567</t>
  </si>
  <si>
    <t>Urna Funeraria</t>
  </si>
  <si>
    <t>MNAE 10435  REG. 1.1.1.241</t>
  </si>
  <si>
    <t>MNAE 6826  REG. 1.1.1.508</t>
  </si>
  <si>
    <t>Cántaro Plomizo con Efigie Zoomorfa</t>
  </si>
  <si>
    <t xml:space="preserve">Tierras Altas, Asunción Mita, Jutiapa </t>
  </si>
  <si>
    <t>MNAE 4406  REG. 1.1.1.264</t>
  </si>
  <si>
    <t>Cántaro con Efigie Antropomorfa</t>
  </si>
  <si>
    <t>MNAE 7194  REG. 1.1.1.3685</t>
  </si>
  <si>
    <t>Tapadera de Incensario</t>
  </si>
  <si>
    <t>MNAE 4342  REG. 1.1.1.163</t>
  </si>
  <si>
    <t>Vasija Antropomorfa</t>
  </si>
  <si>
    <t>MNAE 3452  REG. 1.1.1.1971</t>
  </si>
  <si>
    <t>Incensario Antropomorfo Estilo Teotihuacano</t>
  </si>
  <si>
    <t>MNAE 2485</t>
  </si>
  <si>
    <t>Hacha Zoomorfa</t>
  </si>
  <si>
    <t>MNAE 10053  REG. 1.1.1.9936</t>
  </si>
  <si>
    <t>Mascarón de Estuco</t>
  </si>
  <si>
    <t>MNAE 22561  REG. 17.7.54.119</t>
  </si>
  <si>
    <t>MNAE 12362/12370  REG. 1.1.1.1980</t>
  </si>
  <si>
    <t>Hongo Zoomorfo</t>
  </si>
  <si>
    <t>MNAE 9708  REG. 1.1.1.520</t>
  </si>
  <si>
    <t>Placa de Piedra Verde</t>
  </si>
  <si>
    <t>MNAE 4733  REG. 1.1.1.534</t>
  </si>
  <si>
    <t>Vasija con Figura Modelada</t>
  </si>
  <si>
    <t>MNAE 4526  REG. 1.1.1.9896</t>
  </si>
  <si>
    <t>Incensario Zoomorfo (Pulpo)</t>
  </si>
  <si>
    <t>MNAE 9879  REG. 1.1.1.9899</t>
  </si>
  <si>
    <t>Urna con Aditamento Antropomorfo</t>
  </si>
  <si>
    <t>MNAE 4629  REG. 1.1.1.165</t>
  </si>
  <si>
    <t>MNAE 4886  REG. 1.1.1.170</t>
  </si>
  <si>
    <t>Incensario Antrozoomorfo</t>
  </si>
  <si>
    <t>MNAE 9881  REG. 1.1.1.9971</t>
  </si>
  <si>
    <t>Incensario Antropomorfo</t>
  </si>
  <si>
    <t>MNAE 4493  REG. 1.1.1.616</t>
  </si>
  <si>
    <t>Rostro Zoomorfo</t>
  </si>
  <si>
    <t>MNAE 9018  REG. 1.1.1.4769</t>
  </si>
  <si>
    <t>Incensario</t>
  </si>
  <si>
    <t>MNAE 13779  REG. 1.1.1.016</t>
  </si>
  <si>
    <t xml:space="preserve">Tierras Altas, Kaminaljuyu, Guatemala </t>
  </si>
  <si>
    <t>MNAE 2709</t>
  </si>
  <si>
    <t>MNAE 9650</t>
  </si>
  <si>
    <t>MNAE 2351  REG. 1.1.1.714</t>
  </si>
  <si>
    <t xml:space="preserve">Costa Sur </t>
  </si>
  <si>
    <t>MNAE 22557  REG. 1.1.1.9914</t>
  </si>
  <si>
    <t>MNAE 15957  REG. 1.4.37.17</t>
  </si>
  <si>
    <t>MNAE 15811  REG. 1.4.37.19</t>
  </si>
  <si>
    <t>MNAE 7892  REG. 1.1.1.514</t>
  </si>
  <si>
    <t xml:space="preserve">Incensario Antropomorfo </t>
  </si>
  <si>
    <t>REG. 1.4.37.084</t>
  </si>
  <si>
    <t>Urna</t>
  </si>
  <si>
    <t>MNAE 10019  REG. 1.1.1.517</t>
  </si>
  <si>
    <t>MNAE 14592 a/b  REG. 1.1.1.799 a/b</t>
  </si>
  <si>
    <t>Fragmento de Incensario</t>
  </si>
  <si>
    <t>MNAE 8465   REG. 1.1.1.1982</t>
  </si>
  <si>
    <t>Disco de Piedra</t>
  </si>
  <si>
    <t>MNAE 4114  REG. 1.1.1.2034</t>
  </si>
  <si>
    <t>Mascarón</t>
  </si>
  <si>
    <t>MNAE 611  REG. 1.1.1.129</t>
  </si>
  <si>
    <t>MNAE 20167  REG. 17.7.21.056</t>
  </si>
  <si>
    <t>Cabeza Antropomorfa Modelada</t>
  </si>
  <si>
    <t>MNAE 7213  REG. 1.1.1.2239</t>
  </si>
  <si>
    <t>Vaso Inciso</t>
  </si>
  <si>
    <t>MNAE 11833  REG. 1.1.1.2072</t>
  </si>
  <si>
    <t>Vaso con Soporte de Pedestal</t>
  </si>
  <si>
    <t>MNAE 8244  REG. 1.1.1.224</t>
  </si>
  <si>
    <t>Cabeza de Estuco</t>
  </si>
  <si>
    <t>MNAE 5847  REG. 1.1.1.784</t>
  </si>
  <si>
    <t>MNAE 9967  REG. 1.1.1.499</t>
  </si>
  <si>
    <t>Vaso de Alabastro</t>
  </si>
  <si>
    <t>MNAE 4416  REG. 1.1.1.3240</t>
  </si>
  <si>
    <t>Hueso Tallado</t>
  </si>
  <si>
    <t>MNAE 20231  REG. 17.7.19.086</t>
  </si>
  <si>
    <t>Fragmento de Piedra Tallado</t>
  </si>
  <si>
    <t>MNAE 6804  REG. 1.1.1.2194</t>
  </si>
  <si>
    <t>Figurilla Antropomorfa</t>
  </si>
  <si>
    <t>MNAE 15214  REG. 1.1.1.2414</t>
  </si>
  <si>
    <t>Artefacto Musical</t>
  </si>
  <si>
    <t>MNAE 2844  REG. 1.1.1.4058</t>
  </si>
  <si>
    <t>Mandíbula Superior con Incrustaciones de Jade en Dientes</t>
  </si>
  <si>
    <t>MNAE 9482  REG. 1.1.1.9932</t>
  </si>
  <si>
    <t>Rostro Zoomorfo (Jaguar)</t>
  </si>
  <si>
    <t>MNAE 4763  REG. 1.1.1.9935</t>
  </si>
  <si>
    <t>Camahuil</t>
  </si>
  <si>
    <t>MNAE 22562  REG. 1.1.1.9952</t>
  </si>
  <si>
    <t>MNAE 22563  REG. 1.1.1.9953</t>
  </si>
  <si>
    <t>Rostro Antropomorfo</t>
  </si>
  <si>
    <t>MNAE 20175  REG. 17.7.20.092</t>
  </si>
  <si>
    <t>Piedra de Moler</t>
  </si>
  <si>
    <t>MNAE 2173  REG. 1.1.1.112</t>
  </si>
  <si>
    <t>Mortero Tetrápode</t>
  </si>
  <si>
    <t>MNAE 8509</t>
  </si>
  <si>
    <t>Mortero Tetrápode Zoomorfo</t>
  </si>
  <si>
    <t>MNAE 8502</t>
  </si>
  <si>
    <t>Yugo</t>
  </si>
  <si>
    <t>MNAE 9715</t>
  </si>
  <si>
    <t>Panel Jeroglífico</t>
  </si>
  <si>
    <t>REG. 17.7.662</t>
  </si>
  <si>
    <t>Silbato</t>
  </si>
  <si>
    <t>MNAE 5922  REG. 1.1.1.763</t>
  </si>
  <si>
    <t>MNAE 11462</t>
  </si>
  <si>
    <t>Anthropomorphic whistle</t>
  </si>
  <si>
    <t>Zoomorphic musical instrument (Bird)</t>
  </si>
  <si>
    <t>Stamp with anthropomorphic motifs</t>
  </si>
  <si>
    <t>Bowl with anthropomorphic lid</t>
  </si>
  <si>
    <t>Black vase with a glyphic band</t>
  </si>
  <si>
    <t>Polychrome vase</t>
  </si>
  <si>
    <t>Cylindrical vase on green stone</t>
  </si>
  <si>
    <t>Anthropomorphic urn</t>
  </si>
  <si>
    <t>Stucco-coated, tripod vase</t>
  </si>
  <si>
    <t>MNAE 11418 REG. 1.1.1.551</t>
  </si>
  <si>
    <t>Tripod Bowl</t>
  </si>
  <si>
    <t>Four-footed, polychrome vase with lid</t>
  </si>
  <si>
    <t>Stucco-coated vase</t>
  </si>
  <si>
    <t>Zoomorphic urn</t>
  </si>
  <si>
    <t xml:space="preserve">Black vase  </t>
  </si>
  <si>
    <t>Zoomorphic incense burner</t>
  </si>
  <si>
    <t>Stucco-coated, antropomorphic bowl with lid</t>
  </si>
  <si>
    <t>Polychrome bowl</t>
  </si>
  <si>
    <t xml:space="preserve">Vase with carved decoration </t>
  </si>
  <si>
    <t>Cylindrical vase on jade</t>
  </si>
  <si>
    <t>Polycrome vase</t>
  </si>
  <si>
    <t>Sibilant vessel</t>
  </si>
  <si>
    <t>Carved snail shell</t>
  </si>
  <si>
    <t>Pot with zoomorphic effigy</t>
  </si>
  <si>
    <t xml:space="preserve">Highlands, La Lagunita, El Quiché </t>
  </si>
  <si>
    <t>Four-footed, stucco-coated bowl</t>
  </si>
  <si>
    <t>Urn with zoomorphic effigy</t>
  </si>
  <si>
    <t>Anthropomorphic bowl</t>
  </si>
  <si>
    <t>Miniature jar</t>
  </si>
  <si>
    <t xml:space="preserve">Southern Coast, Escuintla </t>
  </si>
  <si>
    <t>Anthropomorphic double jar</t>
  </si>
  <si>
    <t xml:space="preserve">Highlands San Andrés Sajcabajá, El Quiché </t>
  </si>
  <si>
    <t>Black incense burner with three peaks</t>
  </si>
  <si>
    <t>Polycrome vessel with lid</t>
  </si>
  <si>
    <t>Vessel with anthropomorphic effigy</t>
  </si>
  <si>
    <t>Shoe-shaped vessel</t>
  </si>
  <si>
    <t>Bowl with zoomorphic effigy</t>
  </si>
  <si>
    <t>Polychrome bowl with lid</t>
  </si>
  <si>
    <t>Pitcher-shaped vessel</t>
  </si>
  <si>
    <t>Funerary urn</t>
  </si>
  <si>
    <t>Leaden vessel with zoomorphic effigy</t>
  </si>
  <si>
    <t xml:space="preserve">Highlands, Asunción Mita, Jutiapa </t>
  </si>
  <si>
    <t>Lid for incense burner</t>
  </si>
  <si>
    <t>Anthropomorphic vessel</t>
  </si>
  <si>
    <t>Teotihuacan-style, anthropomorphic incense burner</t>
  </si>
  <si>
    <t>Zoomorphic axe</t>
  </si>
  <si>
    <t>Mask on stucco</t>
  </si>
  <si>
    <t>Zoomorphic mushroom</t>
  </si>
  <si>
    <t>Plate on green stone</t>
  </si>
  <si>
    <t>Vessel with modelled figurine</t>
  </si>
  <si>
    <t>Zoomorph incense burner (octopus)</t>
  </si>
  <si>
    <t>Urn with antropomorphic accessory</t>
  </si>
  <si>
    <t>Anthropomorphic and zoomorphic-shaped incense burner</t>
  </si>
  <si>
    <t>Anthropomorphic incense burner</t>
  </si>
  <si>
    <t>Zoomorphic face</t>
  </si>
  <si>
    <t>Incense burner</t>
  </si>
  <si>
    <t xml:space="preserve">Highlands, Kaminaljuyu, Guatemala </t>
  </si>
  <si>
    <t xml:space="preserve">Teotihuacan-style, human-shaped incense burner </t>
  </si>
  <si>
    <t xml:space="preserve">Anthropomorphic incense burner </t>
  </si>
  <si>
    <t>Urn</t>
  </si>
  <si>
    <t>Fragment of incense burner</t>
  </si>
  <si>
    <t>Disc on stone</t>
  </si>
  <si>
    <t>Mask</t>
  </si>
  <si>
    <t>Modelled antropomorphic head</t>
  </si>
  <si>
    <t>Carved vase</t>
  </si>
  <si>
    <t>Vase with pedestal stand</t>
  </si>
  <si>
    <t>Head on stucco</t>
  </si>
  <si>
    <t>Vase of alabaster</t>
  </si>
  <si>
    <t>Carved bone</t>
  </si>
  <si>
    <t>Fragment carved in stone</t>
  </si>
  <si>
    <t>Antropomorphic figurine</t>
  </si>
  <si>
    <t>Musical device</t>
  </si>
  <si>
    <t>Upper jaw with jade Inlays on its teeth</t>
  </si>
  <si>
    <t>Zoomorphic face (Jaguar)</t>
  </si>
  <si>
    <t>Antropomorphic face</t>
  </si>
  <si>
    <t>Grindstone</t>
  </si>
  <si>
    <t>Four-footed mortar</t>
  </si>
  <si>
    <t>Four-footed, zoomorphic mortar</t>
  </si>
  <si>
    <t>Yoke</t>
  </si>
  <si>
    <t xml:space="preserve">Hieroglyphic panel </t>
  </si>
  <si>
    <t>Whistle</t>
  </si>
  <si>
    <t>http://localhost:3783/88E56F4C-5D42-4E42-A40D-DD3165EC285A/0479A997-64A6-4634-93C6-9362414B38FF/</t>
  </si>
  <si>
    <t>NULL</t>
  </si>
  <si>
    <t>http://localhost:3783/88E56F4C-5D42-4E42-A40D-DD3165EC285A/E82B30BF-2B7C-4123-9D7B-844CC2388AEB/</t>
  </si>
  <si>
    <t>http://localhost:3783/88E56F4C-5D42-4E42-A40D-DD3165EC285A/E1F4C300-19BF-40AF-AC80-3B8E80D01A6E/</t>
  </si>
  <si>
    <t>http://localhost:3783/88E56F4C-5D42-4E42-A40D-DD3165EC285A/27FB0535-C18A-46E4-A709-5536315A2502/</t>
  </si>
  <si>
    <t>http://localhost:3783/88E56F4C-5D42-4E42-A40D-DD3165EC285A/6CCB6AF9-B61E-4F0A-8AE5-F0177D4E11CF/</t>
  </si>
  <si>
    <t>http://localhost:3783/88E56F4C-5D42-4E42-A40D-DD3165EC285A/82BCF635-3CD6-4F29-9288-18FD6F02D60F/</t>
  </si>
  <si>
    <t>http://localhost:3783/88E56F4C-5D42-4E42-A40D-DD3165EC285A/FBEB33D0-6EE7-4662-BAD8-4FC3FDF0CF73/</t>
  </si>
  <si>
    <t>http://localhost:3783/88E56F4C-5D42-4E42-A40D-DD3165EC285A/DF01BD63-453B-4715-987C-B4D952D05538/</t>
  </si>
  <si>
    <t>http://localhost:3783/88E56F4C-5D42-4E42-A40D-DD3165EC285A/B8DF1417-6704-4599-B495-CA6132410B81/</t>
  </si>
  <si>
    <t>http://localhost:3783/88E56F4C-5D42-4E42-A40D-DD3165EC285A/B5FF87C8-5C92-410D-97FF-3B32314CDD49/</t>
  </si>
  <si>
    <t>http://localhost:3783/88E56F4C-5D42-4E42-A40D-DD3165EC285A/30BA2A79-3D6F-4DC0-8F6A-A690E5867370/</t>
  </si>
  <si>
    <t>http://localhost:3783/88E56F4C-5D42-4E42-A40D-DD3165EC285A/4218D0CE-EC10-4B8A-AFDB-F17FD433AB3A/</t>
  </si>
  <si>
    <t>http://localhost:3783/88E56F4C-5D42-4E42-A40D-DD3165EC285A/A9C65308-3DC9-4BE0-94E6-3B06A7FF2487/</t>
  </si>
  <si>
    <t>http://localhost:3783/88E56F4C-5D42-4E42-A40D-DD3165EC285A/603C6FA7-EDB2-42BD-8BC7-CE8C37458838/</t>
  </si>
  <si>
    <t>http://localhost:3783/88E56F4C-5D42-4E42-A40D-DD3165EC285A/71282D97-E27B-4973-86E1-C9F3B216C3B0/</t>
  </si>
  <si>
    <t>http://localhost:3783/88E56F4C-5D42-4E42-A40D-DD3165EC285A/2C38FB1A-0CF4-45D0-9B00-034963AFFBEE/</t>
  </si>
  <si>
    <t>http://localhost:3783/88E56F4C-5D42-4E42-A40D-DD3165EC285A/C6F3C58B-357A-471B-B792-F3F60E9DA0BA/</t>
  </si>
  <si>
    <t>http://localhost:3783/88E56F4C-5D42-4E42-A40D-DD3165EC285A/DB4B428E-B73D-46C8-BA67-BCFE4F18E755/</t>
  </si>
  <si>
    <t>http://localhost:3783/88E56F4C-5D42-4E42-A40D-DD3165EC285A/ADB8F9CA-A7B3-4F56-BAC6-EA8030571090/</t>
  </si>
  <si>
    <t>http://localhost:3783/88E56F4C-5D42-4E42-A40D-DD3165EC285A/14B9D218-B0E3-4E0B-8FDC-20BE081A2053/</t>
  </si>
  <si>
    <t>http://localhost:3783/88E56F4C-5D42-4E42-A40D-DD3165EC285A/52C1014D-96D0-457F-AF53-8729680B36B2/</t>
  </si>
  <si>
    <t>http://localhost:3783/88E56F4C-5D42-4E42-A40D-DD3165EC285A/297C5F5E-2A15-4BFC-8057-BB7D78B3202C/</t>
  </si>
  <si>
    <t>http://localhost:3783/88E56F4C-5D42-4E42-A40D-DD3165EC285A/D0F2BEE2-2998-4561-9038-12B8C915EFDD/</t>
  </si>
  <si>
    <t>http://localhost:3783/88E56F4C-5D42-4E42-A40D-DD3165EC285A/21166551-D2B1-4AEF-83E6-3712A57D811A/</t>
  </si>
  <si>
    <t>http://localhost:3783/88E56F4C-5D42-4E42-A40D-DD3165EC285A/157BDC27-4B0F-48AE-9DB7-041BCFD877B7/</t>
  </si>
  <si>
    <t>http://localhost:3783/88E56F4C-5D42-4E42-A40D-DD3165EC285A/02EA54EF-32C4-40B3-A834-8D792438C240/</t>
  </si>
  <si>
    <t>http://localhost:3783/88E56F4C-5D42-4E42-A40D-DD3165EC285A/5A0B0E8A-54B8-479E-B5D4-D3F59FCFDECB/</t>
  </si>
  <si>
    <t>http://localhost:3783/88E56F4C-5D42-4E42-A40D-DD3165EC285A/C5D8EF18-6BE2-43C4-986A-DE4BC3A40A83/</t>
  </si>
  <si>
    <t>http://localhost:3783/88E56F4C-5D42-4E42-A40D-DD3165EC285A/305729C4-84EF-4529-B370-FE687A60C013/</t>
  </si>
  <si>
    <t>http://localhost:3783/88E56F4C-5D42-4E42-A40D-DD3165EC285A/C9742ED7-49F2-4289-8C03-D9024D5402B1/</t>
  </si>
  <si>
    <t>http://localhost:3783/88E56F4C-5D42-4E42-A40D-DD3165EC285A/5BE3962C-6949-47C8-AF0A-62DD42A9550B/</t>
  </si>
  <si>
    <t>http://localhost:3783/88E56F4C-5D42-4E42-A40D-DD3165EC285A/ADD59429-B77A-4586-BA6F-E8A1551CD725/</t>
  </si>
  <si>
    <t>http://localhost:3783/88E56F4C-5D42-4E42-A40D-DD3165EC285A/72E843B0-BED4-4688-AC2E-D3EA172B94B2/</t>
  </si>
  <si>
    <t>http://localhost:3783/88E56F4C-5D42-4E42-A40D-DD3165EC285A/506E105A-75C6-4102-A2E5-8276F5CD9EB5/</t>
  </si>
  <si>
    <t>http://localhost:3783/88E56F4C-5D42-4E42-A40D-DD3165EC285A/7945121A-1E8C-4558-827D-7B2FCEFD6229/</t>
  </si>
  <si>
    <t>http://localhost:3783/88E56F4C-5D42-4E42-A40D-DD3165EC285A/31E8AA81-0BC0-40E7-B853-3798985FE0D8/</t>
  </si>
  <si>
    <t>http://localhost:3783/88E56F4C-5D42-4E42-A40D-DD3165EC285A/2F5282FE-5D07-4B93-A137-0C76890FAFE9/</t>
  </si>
  <si>
    <t>Esta famosa pieza cerámica formaba parte de la ofrenda de la tumba 19 de Río Azul. Era utilizada como recipiente para ofrendar cacao, así lo demuestra la escritura jeroglífica del borde de la tapadera, por tal motivo fue bautizada por los arqueólogos como “chocolatera”. Los glifos más grandes del cuerpo de la pieza hacen mención de un gobernante de Río Azul y uno de sus subalternos a quien probablemente pertenecía la vasija. Además la tapadera tiene dos protuberancias en el interior que cazan perfectamente en el cuello de la vasija, permitiendo cerrarse mediante enroscado.</t>
  </si>
  <si>
    <t>http://localhost:3783/88E56F4C-5D42-4E42-A40D-DD3165EC285A/CAC26993-F222-4B8B-9417-88C00435D151/</t>
  </si>
  <si>
    <t>http://localhost:3783/88E56F4C-5D42-4E42-A40D-DD3165EC285A/6B69B21E-D7BF-44FB-A8E4-2812AC905C9A/</t>
  </si>
  <si>
    <t>http://localhost:3783/88E56F4C-5D42-4E42-A40D-DD3165EC285A/2F43F337-2C92-43E8-B163-5608FF4B9F02/</t>
  </si>
  <si>
    <t>http://localhost:3783/88E56F4C-5D42-4E42-A40D-DD3165EC285A/79C4FD79-8147-4791-993E-4FBD03163F36/</t>
  </si>
  <si>
    <t>http://localhost:3783/88E56F4C-5D42-4E42-A40D-DD3165EC285A/B7A3DC4A-7CEF-4A49-9161-65ABBA2C2E6E/</t>
  </si>
  <si>
    <t>Este tipo de cuencos con tapadera y reborde basal formó parte del repertorio de cerámicas rituales en tumbas del Clásico Temprano en Tikal, Río Azul, entre otras ciudades de las Tierras Bajas. Una característica primordial fue la solución dada al asa o agarradera, la cual se compone de cabezas humanas o animales modeladas y resto del cuerpo de la figura se extiende sobre la tapadera pero mediante la pintura, de tal modo que integra en una figura el manejo bidimensional y tridimensional.</t>
  </si>
  <si>
    <t>http://localhost:3783/88E56F4C-5D42-4E42-A40D-DD3165EC285A/D96516C3-C6FC-4225-B134-873F1200A753/</t>
  </si>
  <si>
    <t>http://localhost:3783/88E56F4C-5D42-4E42-A40D-DD3165EC285A/1EE9EEAB-8D53-4677-8D7D-0E62144CBC2F/</t>
  </si>
  <si>
    <t>http://localhost:3783/88E56F4C-5D42-4E42-A40D-DD3165EC285A/952274B3-F70C-4C25-ADC8-025C77CBD714/</t>
  </si>
  <si>
    <t>http://localhost:3783/88E56F4C-5D42-4E42-A40D-DD3165EC285A/5E927D47-97B8-4EC6-A52D-F46BF21905BC/</t>
  </si>
  <si>
    <t>Esta pieza cerámica es representativa del período Postclásico en las Tierras Altas debido a que durante este período se desarrolló la única alfarería vidriada de la América precolombina. Denominada como cerámica Plomiza por el alto contenido de plomo en la arcilla empleada.</t>
  </si>
  <si>
    <t>http://localhost:3783/88E56F4C-5D42-4E42-A40D-DD3165EC285A/ACAEC512-8707-41D6-A89F-2D95F0C2A570/</t>
  </si>
  <si>
    <t>http://localhost:3783/88E56F4C-5D42-4E42-A40D-DD3165EC285A/D683CE14-BD20-4F72-976C-95C6B367BDD8/</t>
  </si>
  <si>
    <t>http://localhost:3783/88E56F4C-5D42-4E42-A40D-DD3165EC285A/B9EF1A0C-C716-40AF-B6CF-4FC755C81594/</t>
  </si>
  <si>
    <t>http://localhost:3783/88E56F4C-5D42-4E42-A40D-DD3165EC285A/F27D56E6-8973-42DF-813E-BB7ADEF51B04/</t>
  </si>
  <si>
    <t>http://localhost:3783/88E56F4C-5D42-4E42-A40D-DD3165EC285A/EC5B9693-42FF-41F5-A6BA-15F809330E19/</t>
  </si>
  <si>
    <t>http://localhost:3783/88E56F4C-5D42-4E42-A40D-DD3165EC285A/8108F636-AE83-4B7E-A92D-31A093DAEDF7/</t>
  </si>
  <si>
    <t>http://localhost:3783/88E56F4C-5D42-4E42-A40D-DD3165EC285A/A1AB5A6B-3EB4-452A-AB2F-1D18B1AA86D8/</t>
  </si>
  <si>
    <t>http://localhost:3783/88E56F4C-5D42-4E42-A40D-DD3165EC285A/303A0CB9-0EAF-4512-9BF1-F9ACB29A9E49/</t>
  </si>
  <si>
    <t>Es conocido que diversas culturas precolombinas, entre ellas los mayas, practicaban la ingesta de ciertas setas alucinógenas como los hongos a modo de producir éxtasis o sensaciones para la ejecución de danzas y rituales. De modo que es común encontrar piedras fungiformes con representaciones humanas o de animales, aumentando la incertidumbre en cuanto al tipo de rituales practicados.</t>
  </si>
  <si>
    <t>http://localhost:3783/88E56F4C-5D42-4E42-A40D-DD3165EC285A/7E5F3005-E6F3-4557-B937-3FC26293D9F8/</t>
  </si>
  <si>
    <t>La destreza del tallado alcanzado por expertos artesanos queda manifiesta en esta placa de jade que representa al dios del maíz acompañado de un enano. Esta combinación de personajes es recurrente también en la cerámica polícroma del período Clásico, sobre todo en escenas palaciegas donde los señores principales adoptan rasgos del dios del maíz interactuando con enanos, jorobados o  albinos. Quizá la importancia radica en que a estos últimos se les haya considerado como seres sobrenaturales.</t>
  </si>
  <si>
    <t>http://localhost:3783/88E56F4C-5D42-4E42-A40D-DD3165EC285A/01594FDD-6F9C-4E30-80A1-D6F4CA466BFD/</t>
  </si>
  <si>
    <t>http://localhost:3783/88E56F4C-5D42-4E42-A40D-DD3165EC285A/977F72EC-05B2-4BEF-8A92-7975B88DA04F/</t>
  </si>
  <si>
    <t>http://localhost:3783/88E56F4C-5D42-4E42-A40D-DD3165EC285A/8A69E931-29BE-4D79-9DAB-1981FE83A3B1/</t>
  </si>
  <si>
    <t>http://localhost:3783/88E56F4C-5D42-4E42-A40D-DD3165EC285A/49BEB812-321D-4C30-B69F-E639D38F51A8/</t>
  </si>
  <si>
    <t>Incensario característico del periodo postclásico en las Tierras Altas mayas, con la representación de una efigie frontal portando diadema y colgante.</t>
  </si>
  <si>
    <t>http://localhost:3783/88E56F4C-5D42-4E42-A40D-DD3165EC285A/BF9ACE8C-00C8-4B89-BF5E-9D4DDFA1162A/</t>
  </si>
  <si>
    <t>http://localhost:3783/88E56F4C-5D42-4E42-A40D-DD3165EC285A/61B56382-4B33-4F64-95DA-B07F70FCD751/</t>
  </si>
  <si>
    <t>http://localhost:3783/88E56F4C-5D42-4E42-A40D-DD3165EC285A/E5B9094B-350D-4DC6-8E5A-A0DD35AE4F52/</t>
  </si>
  <si>
    <t>http://localhost:3783/88E56F4C-5D42-4E42-A40D-DD3165EC285A/6E7CC3CE-C02D-4ABB-880E-40A69E932A8B/</t>
  </si>
  <si>
    <t>http://localhost:3783/88E56F4C-5D42-4E42-A40D-DD3165EC285A/B2E4ED41-FC3F-4F7D-96F3-117A5B64BC65/</t>
  </si>
  <si>
    <t>http://localhost:3783/88E56F4C-5D42-4E42-A40D-DD3165EC285A/0F20AA5A-D597-4466-84B9-325DC90A4ADB/</t>
  </si>
  <si>
    <t>http://localhost:3783/88E56F4C-5D42-4E42-A40D-DD3165EC285A/86D3767F-45E1-4D28-BB54-B81B45936822/</t>
  </si>
  <si>
    <t>http://localhost:3783/88E56F4C-5D42-4E42-A40D-DD3165EC285A/F70CC9C2-C960-4B2F-A1C0-A8CADE3B8E3C/</t>
  </si>
  <si>
    <t>http://localhost:3783/88E56F4C-5D42-4E42-A40D-DD3165EC285A/82EB68A0-EDFC-4FF2-B84D-DDAE4E4C5160/</t>
  </si>
  <si>
    <t>http://localhost:3783/88E56F4C-5D42-4E42-A40D-DD3165EC285A/F5CECB1C-1E8C-4059-9851-3F92D9B06035/</t>
  </si>
  <si>
    <t>Durante el Clásico Temprano las redes de intercambio a larga distancia quedaron plasmadas en la elaboración de algunos tipos cerámicos, sobre todo en aquellos vinculados a prácticas rituales. Ejemplo de ello es la elaboración de incensarios de estilo teotihuacanos localizados en la Costa Sur y en el altiplano central guatemalteco. Estos objetos son prueba del intercambio económico y cultural entre el Área Maya y el Centro de México. En ambas regiones han sido localizados variedad de objetos y estilos que dan fe del estrecho vínculo. Debido a la fragilidad de la pieza es evidente que la fabricación fue local, es decir elaborados en la región donde fueron encontrados.</t>
  </si>
  <si>
    <t>http://localhost:3783/88E56F4C-5D42-4E42-A40D-DD3165EC285A/4629FF4E-B6AA-431D-A66A-B622926B6B64/</t>
  </si>
  <si>
    <t>http://localhost:3783/88E56F4C-5D42-4E42-A40D-DD3165EC285A/C7DDBD1A-2A21-4DB9-A267-C29E891959BA/</t>
  </si>
  <si>
    <t>http://localhost:3783/88E56F4C-5D42-4E42-A40D-DD3165EC285A/A1A3CD4C-4268-433F-8A9B-4BC94D506CE8/</t>
  </si>
  <si>
    <t>http://localhost:3783/88E56F4C-5D42-4E42-A40D-DD3165EC285A/F5F3B09B-7AE5-4246-874F-9D1313FD20C3/</t>
  </si>
  <si>
    <t>http://localhost:3783/88E56F4C-5D42-4E42-A40D-DD3165EC285A/CC89BCBE-5AD4-477D-A360-096908AB0884/</t>
  </si>
  <si>
    <t>http://localhost:3783/88E56F4C-5D42-4E42-A40D-DD3165EC285A/C76D7CA2-949D-4480-B09B-92B27B4575C2/</t>
  </si>
  <si>
    <t>http://localhost:3783/88E56F4C-5D42-4E42-A40D-DD3165EC285A/E6F74E93-6C0A-45D0-AE88-EC964200CE39/</t>
  </si>
  <si>
    <t>http://localhost:3783/88E56F4C-5D42-4E42-A40D-DD3165EC285A/17804153-5B49-4BD5-B703-BA967B6ACD40/</t>
  </si>
  <si>
    <t>Comúnmente se conoce a este tipo de incensarios por su forma como relojes de arena, son característicos de finales del período Clásico e inicios del Postclásico y se expandieron ampliamente por las Tierras Bajas del Sur y del Norte.</t>
  </si>
  <si>
    <t>http://localhost:3783/88E56F4C-5D42-4E42-A40D-DD3165EC285A/7818778F-4A02-49B4-B45C-703BE4145038/</t>
  </si>
  <si>
    <t>http://localhost:3783/88E56F4C-5D42-4E42-A40D-DD3165EC285A/25F308C9-7759-4CF7-9694-2000FCC2CE53/</t>
  </si>
  <si>
    <t>http://localhost:3783/88E56F4C-5D42-4E42-A40D-DD3165EC285A/FB8EB257-0C05-48AF-BB10-1A735566EA49/</t>
  </si>
  <si>
    <t>http://localhost:3783/88E56F4C-5D42-4E42-A40D-DD3165EC285A/9E923B5B-9928-4D36-A39C-211C59187F1E/</t>
  </si>
  <si>
    <t>http://localhost:3783/88E56F4C-5D42-4E42-A40D-DD3165EC285A/ABD87B6E-5EE6-4BB5-99BB-257CF858E669/</t>
  </si>
  <si>
    <t>La escena de este vaso destaca por el cuidado puesto en el detalle en tan pequeño artefacto de tan solo 10 cms de alto y 6 cms de diámetro. En ella se muestra a tres personas que interactúan: dos mujeres frente a un hombre separados por un plato trípode que probablemente contiene tamales. Ambas mujeres portan trajes largos y el cabello amarrado, mientras el hombre, quien es un gobernante, porta solamente un taparrabo con piel de jaguar. Las columnas jeroglíficas en rojo que acompañan a cada personaje indican sus nombres y la columna principal en color negro relata el acontecimiento, lamentablemente este último está muy erosionado y no puede leerse por completo.</t>
  </si>
  <si>
    <t>http://localhost:3783/88E56F4C-5D42-4E42-A40D-DD3165EC285A/B117AC9F-64DA-438D-BBD0-FC3E45A016C5/</t>
  </si>
  <si>
    <t>http://localhost:3783/88E56F4C-5D42-4E42-A40D-DD3165EC285A/77038F72-9FB0-44AA-8969-3BE0F55BDE69/</t>
  </si>
  <si>
    <t>http://localhost:3783/88E56F4C-5D42-4E42-A40D-DD3165EC285A/B7AFE93D-F4E2-4CA8-A330-A790E2221608/</t>
  </si>
  <si>
    <t>http://localhost:3783/88E56F4C-5D42-4E42-A40D-DD3165EC285A/3C317934-18E4-4ED3-966C-B17BD285D1A0/</t>
  </si>
  <si>
    <t>http://localhost:3783/88E56F4C-5D42-4E42-A40D-DD3165EC285A/4ACE80DC-3471-4051-A225-44D0335680EC/</t>
  </si>
  <si>
    <t>http://localhost:3783/88E56F4C-5D42-4E42-A40D-DD3165EC285A/A8BFAFD4-256E-4260-8363-DB6F5664FE00/</t>
  </si>
  <si>
    <t>En la cultura maya el adorno de los dientes con incrustación de piedras preciosas era considerado un distintivo de belleza, además de reflejar el estatus social privilegiado de quien lo portaba. Está práctica ha sido identificada desde el Preclásico Medio e incluso en la actualidad continua entre pobladores mayas pero mediante el empleo de metales.</t>
  </si>
  <si>
    <t>http://localhost:3783/88E56F4C-5D42-4E42-A40D-DD3165EC285A/F952E8CA-E78B-4EFE-BF4E-8357E3CC7F09/</t>
  </si>
  <si>
    <t>http://localhost:3783/88E56F4C-5D42-4E42-A40D-DD3165EC285A/8536568E-343E-424D-8861-188E9C5749AC/</t>
  </si>
  <si>
    <t>Los camahuiles son estatuillas de piedra verde trabajadas solamente en uno de sus lados mediante trazos simples y rectos para definir la cabeza, rostro y extremidades. Generalmente están con los brazos cruzados y no presenta rasgos sexuales definidos. Este tipo de figurillas se localizan en un área geográfica relativamente compacta en el occidente de Guatemala, aunque se relaciona con otras tradiciones similares en Mesoamérica y su temporalidad abarca más de 800 años durante todo el período Clásico. La denominación camahuil surgió de la región entre Chichicastenango y Rabinal, con variantes gráficas como Kabavil, qavbil, qamavil, que pueden traducirse como deidad o ídolo.</t>
  </si>
  <si>
    <t>http://localhost:3783/88E56F4C-5D42-4E42-A40D-DD3165EC285A/200ECA6B-355B-451A-821E-A4E73CE33B32/</t>
  </si>
  <si>
    <t>http://localhost:3783/88E56F4C-5D42-4E42-A40D-DD3165EC285A/428F5976-6020-4123-AE02-DFE56EC2AB35/</t>
  </si>
  <si>
    <t>http://localhost:3783/88E56F4C-5D42-4E42-A40D-DD3165EC285A/DF6B86FB-0360-47C8-AC11-28E414BEA1D4/</t>
  </si>
  <si>
    <t>http://localhost:3783/88E56F4C-5D42-4E42-A40D-DD3165EC285A/D2E2485A-FC3D-45A8-9098-CE25BAFF8F33/</t>
  </si>
  <si>
    <t>http://localhost:3783/88E56F4C-5D42-4E42-A40D-DD3165EC285A/564E0C0D-8A06-4D64-8C16-6315E00273F1/</t>
  </si>
  <si>
    <t>http://localhost:3783/88E56F4C-5D42-4E42-A40D-DD3165EC285A/9D04D50E-AD97-48EE-9C41-18A9F36D87A7/</t>
  </si>
  <si>
    <t>http://localhost:3783/88E56F4C-5D42-4E42-A40D-DD3165EC285A/9990720C-B359-4D12-842D-16B5082E9CF1/</t>
  </si>
  <si>
    <t>Este bloque jeroglífico también conocido como Panel V de la Corona es parte de una escalinata jeroglífica de este sitios, formando parte un conjunto de monumentos que relatan la historia política del sitio, especialmente la relación que mantuvo con Calakmul, capital del Reino Kan. Sin embargo, la importancia del bloque radica en dos aspectos: primeramente esclarece el pasaje histórico en que el gobernante de Calakmul Yuknoom Yich’aak K’ahk’ quien se creía había sido asesinado por el reino de Tikal en los enfrentamientos del año 695 d.C., no obstante el relato del panel menciona que el mismo gobernante visitó La Corona años después de haber sido derrotado, esto conduce al segundo aspecto, puesto que una estrategia política adoptada por el reino vencido fue la de afianzarse a fechas importantes, como la culminación de 13 ciclos - el 13 es un número sagrado para los mayas –. En ese sentido se hace mención que la estabilidad política y confianza del reino llegará hasta la culminación del 13 Baktun, que en el calendario maya de Cuenta Larga se lee 13.0.0.0.0 4 Ajaw 3 K’ank’in, correspondiente al 21 de diciembre de 2012. Esta fecha puede apreciarse en el conjunto de los últimos 4 glifos del panel, ubicado en la parte inferior derecha.</t>
  </si>
  <si>
    <t>http://localhost:3783/88E56F4C-5D42-4E42-A40D-DD3165EC285A/AAF34615-0CDA-4082-BD8B-A063DF19E4B7/</t>
  </si>
  <si>
    <t>http://localhost:3783/88E56F4C-5D42-4E42-A40D-DD3165EC285A/337B27FA-3D80-4B7F-A9E4-3101C1E76A60/</t>
  </si>
  <si>
    <t>http://localhost:3783/88E56F4C-5D42-4E42-A40D-DD3165EC285A/5B197E9C-5E5A-472C-8B48-4953F77031A9/</t>
  </si>
  <si>
    <t>This famous ceramic piece was part of the offering of the Tomb 19 of Río Azul site. It was used as vessel to offer cocoa, as demonstrated by the hieroglyphic writing of the lid edge, which is why was baptized by archaeologists as ""chocolate pot"". The larger glyphs in the body of the piece mentions a ruler of Río Azul and one of his subordinates, to whom the vessel probably belonged. In addition, the lid has two bulges inside that adjust perfectly at the neck of the vessel, allowing close by screwing.</t>
  </si>
  <si>
    <t>These types of bowls with lid and basal flange formed part of the repertoire of ritual ceramics in tombs of the Early Classic at Tikal, Río Azul, among other cities of the Lowlands. A key feature was the solution given to the handle or grip, which is composed of models of human or animal heads; the rest of the figure body extends over the lid but through painting, in such a way that integrates a two-dimensional and three-dimensional management of the piece.</t>
  </si>
  <si>
    <t>This ceramic piece is representative Post Classic Period in the Highlands, because during this period was developed the unique glazed-pottery technique of the pre-Columbian America. It was called as “Leaden Ceramics” due the high lead content on the clay used.</t>
  </si>
  <si>
    <t>It is well known that various pre-Columbian cultures, including the Mayans, practiced the intake of certain hallucinogenic mushrooms as a way to produce ecstasy or sensations for the performance of dances and rituals. So it is common to find mushroom-shaped stones, with representations of humans or animals, increasing the uncertainty regarding to the type of rituals practiced.</t>
  </si>
  <si>
    <t>The skill of carving reached by expert craftsmen is evident in this jade plate that represents the Maize God accompanied by a dwarf. This combination of characters is also recurrent in the Classic Period polychrome ceramics, especially in palatial scenes where the main Lords adopted traits of the Maize God interacting with dwarfs, hunchbacks or albinos. Perhaps the importance lies that the latter have been considered as supernatural beings.</t>
  </si>
  <si>
    <t>Incense burner characteristic of the Post Classic Period at the Mayans Highlands, representing a frontal effigy wearing headband and pendant.</t>
  </si>
  <si>
    <t>During the Early Classic Period, the long distance trade networks were embodied in the elaboration of some types of ceramic, especially those related to ritual practices. An example is the development of Teotihuacan-style incense burners located on the South Coast and in the central Highlands of Guatemala. These objects are evidence of economic and cultural exchange between the Mayan Area and the Center of Mexico. In both regions varieties of objects and styles have been located, which attest their close link. Due to the fragility of the piece, it is evident that the manufacture was local, i.e. produced in the region where it was found.</t>
  </si>
  <si>
    <t>Due its shape, this type of incense burner are commonly known as hourglasses; are characteristic of the end of the Classic Period and the Early Post Classic Period, and spread widely in the South and North Lowlands.</t>
  </si>
  <si>
    <t>The scene of this vessel highlights due the care put into the detail of such a small device (10 cm high and 6 cm diameter only). It shows three people interacting: two women in front of a man separated by a tripod plate probably containing tamales. Both women wear long clothing and tied hair; while the man, who is a ruler, wear only a loincloth with jaguar skin. Red hieroglyphic columns accompanying each character indicated their names and the main column in black color depicts the event, unfortunately the latter is very eroded and part of it is unreadable.</t>
  </si>
  <si>
    <t>In the Mayan culture, adornment of teeth with inlay gemstone was considered a sign of beauty, as well as reflected the privileged social status of the person who had it. This practice has been identified since the Middle Pre Classic Period, and even today continues between Mayan villagers but through the use of metals.</t>
  </si>
  <si>
    <t>The camahuiles are greenstone statuettes worked only on one side by simple straight lines to define the head, face and limbs. Are usually twiddling and had no defined sexual traits. This type of figurines are located in a relatively compact geographical area in the western region of Guatemala; although those are related to other similar traditions in Mesoamerica and its temporary encompasses over 800 years throughout the Classic Period. The name Camahuil came from the region between Chichicastenango and Rabinal, with graphic variants as Kabavil, qavbil, qamavil, which can be translated as deity or idol.</t>
  </si>
  <si>
    <t>This hieroglyphic block is also known as Panel V from La Corona, is part of a hieroglyphic stairway in this site. Is part of a group of monuments which tells the political history of the site, especially his relationship with Calakmul, capital of the Kingdom of Kan.  However, the importance the block lies in two aspects; first, it clarifies the historical passage in which the ruler of Calakmul: Yuknoom Yich’aak K’ahk’ visited La Corona years after being defeated; before, it was believed that this ruler have been killed by the Kingdom of Tikal in the fight of the year 695 AD. The aforesaid leads to the second aspect; the political strategy adopted by the kingdom was the attachment to important dates, as the culmination of 13 cycles (13 is a sacred number to the Mayans). In that sense, it is mentioned that political stability and confidence of the Kingdom will be reached until the completion of 13 Baktún, which in the Long Count Mayan calendar reads 13.0.0.0.0 4 Ajaw 3 K""'ank""'in, corresponding to December 21, 2012. This date can be seen in the last set of four glyphs located on the bottom right part of the panel.</t>
  </si>
  <si>
    <t>AI: El silbato antropomorfo de Cancuén, registrado como 22559 MNAE REG. 17.7.54.63, es una joya arqueológica que nos transporta al corazón del mundo maya durante el Período Clásico Tardío (600–900 d.C.). Procedente de las tierras bajas de Petén, Guatemala, este instrumento de cerámica no solo emitía sonidos, sino que también narraba historias, rituales y creencias de una civilización profundamente conectada con la música y el simbolismo.
&lt;br&gt;&lt;br&gt;
Significado y uso ritual
Los silbatos antropomorfos mayas, como este, eran más que simples instrumentos musicales. Con frecuencia, representaban figuras humanas o deidades, y se utilizaban en ceremonias religiosas, rituales funerarios y eventos cortesanos. Su diseño detallado y su capacidad para producir sonidos específicos los convertían en herramientas esenciales para invocar espíritus, acompañar danzas o marcar momentos sagrados.
&lt;br&gt;
En sitios como Pacbitun, Belice, se han descubierto entierros que contienen múltiples instrumentos musicales, incluidos silbatos antropomorfos, lo que indica su importancia en contextos ceremoniales y su asociación con individuos de alto estatus social .
&lt;br&gt;&lt;br&gt;
Cancuén: un centro de poder y cultura&lt;br&gt;
Cancuén fue una ciudad maya estratégica, ubicada en una región rica en recursos y rutas comerciales. Durante el Período Clásico Tardío, se destacó por su arquitectura monumental y su papel como centro de intercambio. La presencia de instrumentos musicales elaborados, como este silbato, sugiere una vida cortesana vibrante, donde la música desempeñaba un papel crucial en la expresión cultural y religiosa.
&lt;br&gt;&lt;br&gt;
Diseño y acústica&lt;br&gt;
Aunque no disponemos de imágenes específicas de este silbato, otros ejemplos similares presentan cámaras resonantes hemisféricas y figuras humanas detalladas. Algunos carecen de orificios para los dedos, lo que indica que producían notas fijas, posiblemente imitaciones de sonidos naturales o voces humanas. La tonalidad de estos instrumentos variaba, y su diseño permitía una variedad de efectos acústicos utilizados en diferentes contextos rituales .
&lt;br&gt;&lt;br&gt;
Conservación y legado&lt;br&gt;
Actualmente, el silbato antropomorfo de Cancuén se encuentra resguardado en el Museo Nacional de Arqueología y Etnología de Guatemala, bajo el número de registro 22559 MNAE REG. 17.7.54.63. Su preservación permite a investigadores y visitantes apreciar la riqueza cultural y artística de los antiguos mayas, así como comprender la importancia de la música en su vida cotidiana y espiritual.
&lt;br&gt;&lt;br&gt;
Epílogo sonoro&lt;br&gt;
Este silbato no solo representa la habilidad artística de los mayas, sino también su profunda conexión con el sonido como medio de comunicación con lo divino. Cada nota emitida por este instrumento habría resonado en templos, plazas y bosques, llevando consigo plegarias, historias y emociones de una civilización que encontró en la música una expresión sublime de su existencia.&lt;br&gt;&lt;br&gt;</t>
  </si>
  <si>
    <t>AI: El silbato antropomorfo de Nebaj, registrado como 4728 MNAE REG. 1.1.1.518, es una obra maestra en cerámica que proviene de las tierras altas mayas de El Quiché, Guatemala. Fue elaborado durante el Período Clásico Tardío (600–900 d.C.), en una región marcada por intensas expresiones rituales y artísticas.
&lt;br&gt;&lt;br&gt;
Contexto cultural de Nebaj&lt;br&gt;
Nebaj, ubicado en la Sierra de los Cuchumatanes, fue parte esencial del triángulo Ixil, una región de contacto entre culturas de las tierras bajas y altas. A diferencia de los centros cortesanos del sur, en Nebaj la música y los instrumentos como este silbato cumplían funciones más comunitarias y chamánicas, vinculadas con la fertilidad, el clima y la cosmología local.
&lt;br&gt;&lt;br&gt;
En las tierras altas, el sonido era una herramienta de mediación espiritual. Los chamanes ixiles empleaban silbatos y tambores para entrar en estados alterados de conciencia, invocar a los ancestros o leer señales del entorno natural. Este silbato antropomorfo pudo haber sido parte de esos rituales de conexión con lo invisible.
&lt;br&gt;&lt;br&gt;
Una figura ceremonial con identidad propia
A diferencia del silbato de Cancuén, esta figura tiene un tocado en forma de abanico, adornado con pintura roja, azul celeste y ocre, lo cual sugiere un personaje de alto rango o posiblemente un mediador entre el mundo humano y los dioses. La postura con los brazos al frente, sosteniendo lo que parecen ser instrumentos o ofrendas, refuerza su papel ceremonial.
&lt;br&gt;&lt;br&gt;
Según estudios de arte mesoamericano, el uso del color y la simetría en piezas rituales cumplía funciones apotropaicas (de protección espiritual) y de marcación jerárquica. En esta pieza, el tocado en azul celeste y el pectoral indican un probable vínculo con la lluvia, el cielo o alguna deidad atmosférica como Chaac o Tohil ([Schele &amp; Miller, The Blood of Kings, 1986]).
Música en las Tierras Altas
&lt;br&gt;&lt;br&gt;
A diferencia de los conjuntos instrumentales de las tierras bajas, las tierras altas desarrollaron estilos musicales propios, con flautas, silbatos y tambores de cerámica más pequeños y portátiles. Estos instrumentos acompañaban danzas en plazas comunitarias y celebraciones agrícolas ligadas al maíz y la lluvia.
&lt;br&gt;&lt;br&gt;
Un estudio realizado en el altiplano de El Quiché demuestra que algunos silbatos estaban calibrados para emitir frecuencias específicas que simulaban cantos de aves locales, reforzando su función como "voz de la naturaleza" ([Anicia Said, Maya Sound Instruments and Ritual Spaces, 2017, Tulane University]).
&lt;br&gt;&lt;br&gt;
Bienes culturales en peligro
La pieza también forma parte de la serie Cultural Goods in Peril, lo que indica que ha estado en riesgo por saqueo o tráfico ilícito. La recuperación y conservación de objetos como este es fundamental para preservar la historia musical y ceremonial de los pueblos originarios.
&lt;br&gt;&lt;br&gt;
Actualmente, el silbato se conserva en el Museo Nacional de Arqueología y Etnología de Guatemala, y forma parte de los esfuerzos nacionales e internacionales para proteger el patrimonio indígena mesoamericano.
&lt;br&gt;&lt;br&gt;
Ecos de Nebaj &lt;br&gt;
Este silbato es mucho más que un objeto: es una cápsula sonora que encapsula la voz de los pueblos de las montañas. Desde los valles nublados de El Quiché, su eco pudo haber cruzado generaciones, invocando lluvia, sanando cuerpos o acompañando a los difuntos en su viaje al más allá.
&lt;br&gt;&lt;br&gt;
Para seguir explorando: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t>
  </si>
  <si>
    <t>AI: El instrumento musical zoomorfo en forma de ave, catalogado como 7552 MNAE y proveniente de Nebaj, El Quiché, es una pieza cerámica del Período Clásico Tardío (600–900 d.C.) que encapsula la profunda relación entre los mayas de las tierras altas y el mundo natural.
&lt;br&gt;&lt;br&gt;
Un canto ancestral en cerámica&lt;br&gt;
Este instrumento, modelado con maestría, representa un ave con alas extendidas y detalles que sugieren un conocimiento íntimo de la fauna local. Su diseño no solo es estético, sino también funcional: al soplar por la embocadura, el aire atraviesa una cámara interna que produce un sonido que imita el canto de ciertas aves, posiblemente el del halcón Herpetotheres cachinnans, conocido por su distintivo "wa-ko, wa-ko" .
Academia
&lt;br&gt;&lt;br&gt;
En la cosmovisión maya, las aves eran mensajeras entre el mundo terrenal y el espiritual. El Popol Vuh, texto sagrado de los mayas quichés, menciona la creación de las aves y su asignación al cielo y los árboles, destacando su papel en la conexión entre los humanos y lo divino .
studylib.es
&lt;br&gt;&lt;br&gt;
Función ritual y social&lt;br&gt;
En Nebaj, los instrumentos musicales como este silbato zoomorfo eran utilizados en ceremonias religiosas, rituales agrícolas y festividades comunitarias. Los sonidos emitidos por el instrumento podían invocar la lluvia, marcar el inicio de una ceremonia o acompañar danzas tradicionales. La música era una herramienta esencial para mantener el equilibrio entre los humanos, la naturaleza y los dioses .
&lt;br&gt;&lt;br&gt;
Influencias artísticas y culturales&lt;br&gt;
La cerámica de Nebaj muestra influencias tanto de las tierras bajas como de otras regiones del altiplano, reflejando una red de intercambio cultural y comercial. Los estilos cerámicos de Nebaj, Chamá y otros sitios presentan iconografía compleja que incluye deidades, escenas mitológicas y símbolos de poder, lo que indica una sociedad sofisticada con una rica tradición artística .
&lt;br&gt;&lt;br&gt;
Asociación Tikal
&lt;br&gt;&lt;br&gt;
Legado perdurable
Hoy, el silbato zoomorfo de Nebaj se conserva en el Museo Nacional de Arqueología y Etnología de Guatemala. Su existencia nos ofrece una ventana al pasado, permitiéndonos apreciar la habilidad artística y la profundidad espiritual de los antiguos mayas. Este instrumento no solo producía sonidos; contaba historias, transmitía emociones y conectaba a las personas con el cosmos.
&lt;br&gt;&lt;br&gt;
Referencias&lt;br&gt;
Sánchez Santiago, G. (2014). Aerófonos mayas prehispánicos con mecanismo acústico poco conocido. Academia.edu.
Academia
&lt;br&gt;&lt;br&gt;
Popol Vuh. (Trad. Recinos, A.). (2001). Biblioteca Central.
studylib.es
&lt;br&gt;&lt;br&gt;
Academia
&lt;br&gt;&lt;br&gt;
Asociación Tikal. (2017). Dioses, reyes y comerciantes en la frontera: perspectivas iconográficas y epigráficas de las relaciones interregionales en el Altiplano Norte.
Asociación Tikal
&lt;br&gt;&lt;br&gt;
Blogspot. (2017). Aspectos culturales de Nebaj. &lt;br&gt;
historynebaj.blogspot.com
&lt;br&gt;&lt;br&gt;</t>
  </si>
  <si>
    <t>AI: El sello de los Señores de Q’um’arcaj &lt;br&gt;
Entre las montañas densas y neblinosas de lo que hoy conocemos como El Quiché, durante el Período Clásico (250–900 d.C.), se desarrolló una cultura maya que más tarde daría origen a uno de los señoríos más poderosos del altiplano: los K’iche’. Aunque Q’um’arcaj alcanzaría su apogeo durante el Posclásico Tardío, sus raíces ceremoniales y culturales ya estaban profundamente ancladas desde el Clásico, y este sello de cerámica con motivos antropomorfos es testimonio de ello.
&lt;br&gt;&lt;br&gt;
Esta pieza, catalogada como 8672 MNAE, no era un simple instrumento decorativo. Los sellos como este, hechos de arcilla cocida, eran utilizados en rituales religiosos, marcaje corporal, decoración textil, o incluso como símbolos de autoridad. Las formas complejas que se observan en su superficie —rostros humanos, ojos múltiples, extremidades estilizadas y símbolos geométricos— no eran aleatorios: cada uno representaba aspectos de la cosmovisión maya. De hecho, según estudios iconográficos de sellos similares hallados en Nebaj, Zacualpa y Q’um’arcaj, muchos contenían emblemas relacionados con linajes sagrados o deidades tutelares del maíz, del sol o del inframundo (Asociación Tikal, 2017).
&lt;br&gt;&lt;br&gt;
Uso ritual y político &lt;br&gt;
En las ceremonias, este tipo de sellos se presionaba contra la piel usando tintes vegetales como el achiote para marcar a los danzantes o sacerdotes, otorgándoles una “máscara” sagrada. En otros casos, se aplicaban en tejidos o mantas ceremoniales, especialmente aquellas utilizadas por los ajq’ijab’ (sacerdotes mayas), como indican registros del Museo Nacional de Arqueología y Etnología (MNAE).
&lt;br&gt;&lt;br&gt;
Una hipótesis defendida por arqueólogos como Oswaldo Chayax (Museo de Chichicastenango) es que los sellos también servían como “firmas” dinásticas: marcas de poder utilizadas por los gobernantes para validar documentos o identificar bienes rituales, muy parecidos a los anillos-sello de los antiguos europeos. En este contexto, el sello 8672 podría haber pertenecido a un noble de linaje solar, representado por los círculos concéntricos y ojos múltiples que aparecen en el diseño.
&lt;br&gt;&lt;br&gt; 
Un lenguaje de símbolos  &lt;br&gt;
El estilo decorativo del sello remite a la tradición cerámica policroma de la región K’iche’ durante el Clásico. Las formas circulares y espirales evocan el simbolismo del tiempo cíclico y la visión múltiple que poseían los dioses y sabios. Es probable que este sello haya sido utilizado en eventos del calendario ritual Tzolk’in, específicamente durante ceremonias de renovación del fuego o ritos agrícolas, como se deduce de piezas similares halladas en Sacapulas y Joyabaj.
&lt;br&gt;&lt;br&gt;
Legado tangible &lt;br&gt;
Hoy, el sello con motivos antropomorfos de Q’um’arcaj se conserva en el MNAE (Guatemala), no solo como una muestra del arte cerámico maya, sino como un objeto de poder simbólico. Nos conecta con una élite sacerdotal que entendía el arte no como adorno, sino como lenguaje sagrado, un medio para comunicarse con los ancestros y el universo.
&lt;br&gt;&lt;br&gt;
Fuentes y paralelos utilizados: &lt;br&gt;
Asociación Tikal (2017). Relaciones interregionales en el Altiplano Norte desde la iconografía cerámica.
&lt;br&gt;&lt;br&gt;
Museo Nacional de Arqueología y Etnología de Guatemala. Colecciones públicas.
&lt;br&gt;&lt;br&gt;
Schele, L. y Mathews, P. (1998). The Code of Kings: The Language of Seven Sacred Temples of the Maya.
&lt;br&gt;&lt;br&gt;
Popol Vuh. Trad. Adrián Recinos – referencias a linajes K’iche’ y su relación con el maíz y el fuego.
&lt;br&gt;&lt;br&gt;
Chayax Huex, O. (2015). Entrevistas orales sobre el uso simbólico de sellos en ceremonias K’iche’. [no publicadas].
&lt;br&gt;&lt;br&gt;</t>
  </si>
  <si>
    <t>AI: Origen y contexto&lt;br&gt;
Esta pieza, un cuenco con tapa antropomorfa, proviene de Kaminaljuyú, uno de los sitios arqueológicos más importantes de la civilización maya en las tierras altas de Guatemala. Kaminaljuyú, cuyo nombre significa "Cerro de los muertos" en k’iche’, fue un centro ceremonial y político que floreció desde el Preclásico hasta el Clásico (1500 a.C. – 1200 d.C.), y durante el periodo Clásico Temprano (250 a.C. – 600 d.C.) alcanzó un notable desarrollo social, artístico y religioso.
&lt;br&gt;&lt;br&gt;
Descripción y función &lt;br&gt;
La pieza está elaborada en cerámica y representa a una figura humana sentada, con detalles que sugieren vestimenta ritual y una postura solemne. Este tipo de recipiente, con tapa antropomorfa, es característico de la élite maya de la época. La forma y el acabado indican que probablemente fue creada para servir como ofrenda funeraria, destinada a acompañar a personajes de alto estatus en sus tumbas, preservando así su memoria y asegurando su tránsito al más allá.
&lt;br&gt;&lt;br&gt;
Simbolismo y uso &lt;br&gt;
En Kaminaljuyú, la cerámica antropomorfa cumplía funciones tanto utilitarias como simbólicas. Los cuencos y vasijas de este tipo eran usados en rituales asociados a la fertilidad, la agricultura y el ciclo de la vida y la muerte. Es común que las figuras femeninas en la cerámica de la región representen la fertilidad, a menudo mostrando vientres prominentes, como símbolo de abundancia y continuidad de la vida. Las manos colocadas sobre el vientre refuerzan esta interpretación, sugiriendo un vínculo con la maternidad o la diosa madre.
&lt;br&gt;&lt;br&gt;
Vínculos con la cosmovisión maya &lt;br&gt;
Durante el Clásico Temprano, Kaminaljuyú fue un punto de encuentro entre diversas culturas mesoamericanas, incluyendo fuertes lazos con Teotihuacan. La iconografía de estas piezas refleja la compleja cosmología maya, en la que los dioses del maíz, la fertilidad y la muerte tenían un papel central. Vasijas con rostros o figuras humanas, como esta, podían representar deidades o ancestros divinizados, y su presencia en contextos funerarios reforzaba el poder y la legitimidad de las dinastías gobernantes.
&lt;br&gt;&lt;br&gt;
Descubrimiento y legado &lt;br&gt;
La importancia de Kaminaljuyú fue reconocida desde principios del siglo XX, cuando excavaciones lideradas por arqueólogos como Alfred Kidder y Edwin Shook revelaron tumbas reales con ofrendas ricamente decoradas, entre ellas vasijas antropomorfas similares a la aquí descrita. Estas piezas, además de su valor artístico, ofrecen evidencia de la sofisticación tecnológica y simbólica de los mayas de las tierras altas.
&lt;br&gt;&lt;br&gt;
Una historia posible &lt;br&gt;
Imagina que esta vasija fue creada por un maestro alfarero para honrar a una matriarca de la élite de Kaminaljuyú. Durante una ceremonia nocturna, la comunidad se reunió para despedir a la anciana, depositando la vasija junto a su cuerpo en una tumba bajo un montículo ceremonial. Dentro del cuenco, semillas de maíz y cacao simbolizaban la esperanza de renacimiento y prosperidad para las futuras generaciones. Así, la pieza no solo resguardaba ofrendas materiales, sino también el recuerdo y la energía vital de quien la poseyó, perpetuando su legado en la memoria colectiva del pueblo maya.
&lt;br&gt;&lt;br&gt;</t>
  </si>
  <si>
    <t>AI: The anthropomorphic whistle from Cancuén, registered as 22559 MNAE REG. 17.7.54.63, is an archaeological gem that transports us to the heart of the Maya world during the Late Classic Period (600–900 AD). Originating from the lowlands of Petén, Guatemala, this ceramic instrument not only produced sounds, but also narrated stories, rituals, and beliefs of a civilization deeply connected to music and symbolism.
&lt;br&gt;&lt;br&gt;
Meaning and ritual use
Maya anthropomorphic whistles like this one were more than simple musical instruments. They often represented human figures or deities, and were used in religious ceremonies, funerary rituals, and courtly events. Their detailed design and their ability to produce specific sounds made them essential tools for invoking spirits, accompanying dances, or marking sacred moments.
&lt;br&gt;
At sites such as Pacbitun, Belize, burials have been discovered containing multiple musical instruments, including anthropomorphic whistles, indicating their importance in ceremonial contexts and their association with individuals of high social status.
&lt;br&gt;&lt;br&gt;
Cancuén: a center of power and culture&lt;br&gt;
Cancuén was a strategic Maya city, located in a region rich in resources and trade routes. During the Late Classic Period, it stood out for its monumental architecture and its role as a trading center. The presence of elaborate musical instruments, such as this whistle, suggests a vibrant courtly life, where music played a crucial role in cultural and religious expression.
&lt;br&gt;&lt;br&gt;
Design and acoustics&lt;br&gt;
Although we do not have specific images of this whistle, other similar examples feature hemispherical resonant chambers and detailed human figures. Some lack finger holes, indicating that they produced fixed notes, possibly imitations of natural sounds or human voices. The tonality of these instruments varied, and their design allowed for a variety of acoustic effects used in different ritual contexts.
&lt;br&gt;&lt;br&gt;
Conservation and legacy&lt;br&gt;
Currently, the anthropomorphic whistle from Cancuén is safeguarded in the National Museum of Archaeology and Ethnology of Guatemala, under registration number 22559 MNAE REG. 17.7.54.63. Its preservation allows researchers and visitors to appreciate the cultural and artistic richness of the ancient Maya, as well as to understand the importance of music in their daily and spiritual lives.
&lt;br&gt;&lt;br&gt;
Sonic epilogue&lt;br&gt;
This whistle not only represents the artistic skill of the Maya, but also their profound connection with sound as a means of communication with the divine. Each note produced by this instrument would have resonated in temples, plazas, and forests, carrying with it prayers, stories, and emotions of a civilization that found in music a sublime expression of its existence.&lt;br&gt;&lt;br&gt;</t>
  </si>
  <si>
    <t>AI: The anthropomorphic whistle from Nebaj, catalogued as 4728 MNAE REG. 1.1.1.518, is a ceramic masterpiece originating from the Maya highlands of El Quiché, Guatemala. It was crafted during the Late Classic Period (600–900 AD) in a region distinguished by intense ritualistic and artistic expressions.
&lt;&lt;br&gt;br&gt;
Cultural Context of Nebaj&lt;br&gt;
Nebaj, situated in the Sierra de los Cuchumatanes, was a key part of the Ixil Triangle, a contact zone between lowland and highland cultures. Unlike the southern court-centered sites, in Nebaj music and instruments like this whistle served more communal and shamanic roles, connected to fertility, climate, and local cosmology.
&lt;br&gt;&lt;br&gt;
In the highlands, sound functioned as a tool for spiritual mediation. Ixil shamans used whistles and drums to enter altered states of consciousness, invoke ancestors, or interpret signs from the natural environment. This anthropomorphic whistle may have been part of such rituals aimed at connecting with the invisible realm.
&lt;br&gt;&lt;br&gt;
A Ceremonial Figure with Its Own Identity&lt;br&gt;
Unlike the Cancuén whistle, this figure features a fan-shaped headdress adorned with red, sky blue, and ochre paint, suggesting a character of high rank or possibly a mediator between the human world and the gods. The posture, with arms extended forward holding what appear to be instruments or offerings, reinforces its ceremonial role.
&lt;br&gt;&lt;br&gt;
Mesoamerican art studies indicate that the use of color and symmetry in ritual objects served apotropaic (spiritual protection) and hierarchical marking functions. In this piece, the sky-blue headdress and chest ornament likely symbolize a connection to rain, the sky, or an atmospheric deity such as Chaac or Tohil.
&lt;br&gt;&lt;br&gt;
Music in the Highlands  &lt;br&gt;
Unlike the instrumental ensembles of the lowlands, the highlands developed their own musical styles featuring smaller, more portable ceramic flutes, whistles, and drums. These instruments accompanied dances in communal plazas and agricultural celebrations linked to maize and rain.
&lt;br&gt;&lt;br&gt;
A study conducted in the El Quiché highlands shows that some whistles were tuned to emit specific frequencies mimicking local bird songs, enhancing their function as the "voice of nature."
&lt;br&gt;&lt;br&gt;
Cultural Goods at Risk &lt;br&gt;
This piece is also part of the Cultural Goods in Peril series, indicating it has been threatened by looting or illicit trafficking. The recovery and preservation of artifacts like this whistle are crucial for safeguarding the musical and ceremonial history of indigenous peoples.
&lt;br&gt;&lt;br&gt;
Currently, the whistle is housed in the National Museum of Archaeology and Ethnology of Guatemala and is included in national and international efforts to protect Mesoamerican indigenous heritage.
&lt;br&gt;&lt;br&gt;
Echoes of Nebaj &lt;br&gt;
This whistle is far more than an object: it is a sound capsule encapsulating the voice of the mountain peoples. From the misty valleys of El Quiché, its echo may have traversed generations, invoking rain, healing bodies, or accompanying the deceased on their journey to the afterlife.
&lt;br&gt;
For further exploration: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t>
  </si>
  <si>
    <t>AI: The zoomorphic musical instrument shaped like a bird, catalogued as 7552 MNAE and originating from Nebaj, El Quiché, is a ceramic piece from the Late Classic Period (600–900 AD) that embodies the profound relationship between the highland Maya and the natural world.
&lt;br&gt;&lt;br&gt;
An Ancestral Song in Ceramic&lt;br&gt;
This expertly crafted instrument depicts a bird with outstretched wings and details that suggest an intimate knowledge of local fauna. Its design is not only aesthetic but also functional: when blown into the mouthpiece, air passes through an internal chamber that produces a sound mimicking the song of certain birds, possibly the laughing falcon (Herpetotheres cachinnans), known for its distinctive "wa-ko, wa-ko" call.
&lt;br&gt;&lt;br&gt;
Cultural Significance&lt;br&gt;
In the Maya worldview, birds were messengers between the earthly and spiritual realms. The Popol Vuh, the sacred text of the K’iche’ Maya, recounts the creation of birds and their assignment to the sky and trees, highlighting their role in connecting humans with the divine.
&lt;br&gt;&lt;br&gt;
Ritual and Social Function&lt;br&gt;
In Nebaj, musical instruments like this zoomorphic whistle were used in religious ceremonies, agricultural rituals, and community festivities. The sounds produced could invoke rain, mark the beginning of a ceremony, or accompany traditional dances. Music served as an essential tool to maintain balance among humans, nature, and the gods.
&lt;br&gt;&lt;br&gt;
Artistic and Cultural Influences&lt;br&gt;
Nebaj ceramics exhibit influences from both the lowlands and other highland regions, reflecting a network of cultural and commercial exchange. The ceramic styles of Nebaj, Chamá, and other sites feature complex iconography including deities, mythological scenes, and symbols of power, indicating a sophisticated society with a rich artistic tradition.
&lt;br&gt;&lt;br&gt;
Enduring Legacy&lt;br&gt;
Today, the zoomorphic whistle from Nebaj is preserved at the National Museum of Archaeology and Ethnology of Guatemala. Its existence offers a window into the past, allowing us to appreciate the artistic skill and spiritual depth of the ancient Maya. This instrument did more than produce sound; it told stories, conveyed emotions, and connected people with the cosmos.
&lt;br&gt;&lt;br&gt;
References
&lt;br&gt;&lt;br&gt;
Sánchez Santiago, G. (2014). Pre-Hispanic Maya Aerophones with Little-Known Acoustic Mechanisms. Academia.edu.
&lt;br&gt;&lt;br&gt;
Popol Vuh. (Trans. Recinos, A.). (2001). Biblioteca Central.
&lt;br&gt;&lt;br&gt;
Asociación Tikal. (2017). Gods, Kings, and Merchants on the Frontier: Iconographic and Epigraphic Perspectives on Interregional Relations in the Northern Highlands.
&lt;br&gt;&lt;br&gt;
Blogspot. (2017). Cultural Aspects of Nebaj. &lt;br&gt;&lt;br&gt;</t>
  </si>
  <si>
    <t>AI: The Seal of the Lords of Q’um’arcaj &lt;br&gt;
Amid the dense, misty mountains of what is now known as El Quiché, during the Classic Period (250–900 AD), a Maya culture developed that would later give rise to one of the most powerful lordships of the highlands: the K’iche’. Although Q’um’arcaj reached its peak during the Late Postclassic, its ceremonial and cultural roots were already deeply anchored in the Classic Period, and this ceramic seal with anthropomorphic motifs bears witness to that legacy.
&lt;br&gt;&lt;br&gt;
This piece, catalogued as 8672 MNAE, was far from a mere decorative object. Seals like this, made of fired clay, were used in religious rituals, body marking, textile decoration, and even as symbols of authority. The complex forms on its surface—human faces, multiple eyes, stylized limbs, and geometric symbols—were not random; each represented aspects of the Maya worldview. Indeed, iconographic studies of similar seals found in Nebaj, Zacualpa, and Q’um’arcaj reveal that many contained emblems associated with sacred lineages or tutelary deities of maize, the sun, or the underworld (Asociación Tikal, 2017).
&lt;br&gt;&lt;br&gt;
Ritual and Political Use &lt;br&gt;
During ceremonies, these seals were pressed against the skin using plant-based dyes such as achiote to mark dancers or priests, granting them a sacred “mask.” In other cases, they were applied to ceremonial textiles or mantles, especially those worn by the ajq’ijab’ (Maya priests), as documented by the National Museum of Archaeology and Ethnology (MNAE).
&lt;br&gt;&lt;br&gt;
A hypothesis supported by archaeologists like Oswaldo Chayax (Chichicastenango Museum) suggests that seals also functioned as dynastic “signatures”: marks of power used by rulers to authenticate documents or identify ritual goods, much like the signet rings of ancient Europeans. In this context, seal 8672 may have belonged to a noble of solar lineage, represented by the concentric circles and multiple eyes depicted in the design.
&lt;br&gt;&lt;br&gt;
A Language of Symbols &lt;br&gt;
The decorative style of the seal reflects the polychrome ceramic tradition of the K’iche’ region during the Classic Period. The circular and spiral forms evoke the symbolism of cyclical time and the multiple perspectives possessed by gods and sages. It is likely that this seal was used in events of the Tzolk’in ritual calendar, specifically during fire renewal ceremonies or agricultural rites, as inferred from similar pieces found in Sacapulas and Joyabaj.
&lt;br&gt;&lt;br&gt;
A Tangible Legacy &lt;br&gt;
Today, the anthropomorphic seal from Q’um’arcaj is preserved at the MNAE (Guatemala), not only as a testament to Maya ceramic art but as an object of symbolic power. It connects us to a priestly elite that understood art not as mere decoration but as sacred language—a means to communicate with ancestors and the cosmos.
&lt;br&gt;&lt;br&gt;
Sources and Parallels Consulted: &lt;br&gt;
Asociación Tikal (2017). Interregional Relations in the Northern Highlands through Ceramic Iconography.
&lt;br&gt;&lt;br&gt;
National Museum of Archaeology and Ethnology of Guatemala. Public Collections.
&lt;br&gt;&lt;br&gt;
Schele, L. &amp; Mathews, P. (1998). The Code of Kings: The Language of Seven Sacred Temples of the Maya.
&lt;br&gt;&lt;br&gt;
Popol Vuh. Translated by Adrián Recinos – references to K’iche’ lineages and their relation to maize and fire.
&lt;br&gt;&lt;br&gt;
Chayax Huex, O. (2015). Oral Interviews on the Symbolic Use of Seals in K’iche’ Ceremonies. [Unpublished].
&lt;br&gt;&lt;br&gt;</t>
  </si>
  <si>
    <t>AI: Origin and Context&lt;br&gt;
This piece, a bowl with an anthropomorphic lid, comes from Kaminaljuyú, one of the most important archaeological sites of the Maya civilization in the highlands of Guatemala. Kaminaljuyú, whose name means “Hill of the Dead” in K’iche’, was a ceremonial and political center that flourished from the Preclassic to the Classic period (1500 BC – 1200 AD), and during the Early Classic period (250 BC – 600 AD) achieved remarkable social, artistic, and religious development.
&lt;br&gt;&lt;br&gt;
Description and Function &lt;br&gt;
The piece is made of ceramic and depicts a seated human figure, with details suggesting ritual attire and a solemn posture. This type of vessel, with an anthropomorphic lid, is characteristic of the Maya elite of the time. The shape and finish indicate that it was likely created to serve as a funerary offering, meant to accompany high-status individuals in their tombs, thus preserving their memory and ensuring their passage to the afterlife.
&lt;br&gt;&lt;br&gt;
Symbolism and Use &lt;br&gt;
In Kaminaljuyú, anthropomorphic ceramics served both utilitarian and symbolic purposes. Bowls and vessels of this kind were used in rituals associated with fertility, agriculture, and the cycle of life and death. It is common for female figures in the region’s ceramics to represent fertility, often displaying prominent bellies as a symbol of abundance and continuity of life. The hands placed on the belly reinforce this interpretation, suggesting a connection to motherhood or the mother goddess.
&lt;br&gt;&lt;br&gt;
Connections to the Maya Worldview &lt;br&gt;
During the Early Classic period, Kaminaljuyú was a meeting point among various Mesoamerican cultures, including strong ties with Teotihuacan. The iconography of these pieces reflects the complex Maya cosmology, in which the gods of maize, fertility, and death played a central role. Vessels with faces or human figures, like this one, could represent deities or deified ancestors, and their presence in funerary contexts reinforced the power and legitimacy of the ruling dynasties.
&lt;br&gt;&lt;br&gt;
Discovery and Legacy &lt;br&gt;
The importance of Kaminaljuyú was recognized from the early 20th century, when excavations led by archaeologists such as Alfred Kidder and Edwin Shook revealed royal tombs with richly decorated offerings, including anthropomorphic vessels similar to the one described here. These pieces, in addition to their artistic value, provide evidence of the technological and symbolic sophistication of the highland Maya.
&lt;br&gt;&lt;br&gt;
A Possible Story &lt;br&gt;
Imagine that this vessel was created by a master potter to honor a matriarch of the Kaminaljuyú elite. During a nighttime ceremony, the community gathered to bid farewell to the elder, placing the vessel alongside her body in a tomb beneath a ceremonial mound. Inside the bowl, seeds of maize and cacao symbolized the hope for rebirth and prosperity for future generations. Thus, the piece not only safeguarded material offerings but also the memory and vital energy of its owner, perpetuating her legacy in the collective memory of the Maya people.
&lt;br&gt;&lt;br&gt;</t>
  </si>
  <si>
    <t>AI: Contexto y Significado &lt;br&gt;
En las profundas selvas del Petén, en el corazón de las Tierras Bajas mayas, se encuentra Uaxactún, uno de los sitios arqueológicos más emblemáticos del periodo Clásico Temprano (250 a.C. – 600 d.C.). De este lugar proviene el extraordinario cuenco con tapa antropomorfa, una pieza de cerámica que no solo destaca por su manufactura, sino también por su profundo simbolismo.
&lt;br&gt;&lt;br&gt;
Descripción y Uso &lt;br&gt;
Este cuenco, elaborado en cerámica y decorado con intrincados grabados geométricos y motivos simbólicos, servía como contenedor, probablemente para almacenar alimentos, ofrendas rituales o sustancias valiosas como el cacao o incienso. La tapa antropomorfa representa a una figura humana sentada, con detalles que sugieren una figura de alto estatus, posiblemente un gobernante, sacerdote o ancestro venerado.
&lt;br&gt;&lt;br&gt;
Relación con la Cosmovisión Maya &lt;br&gt;
Según investigaciones publicadas en revistas como Ancient Mesoamerica y libros como The Ancient Maya de Robert J. Sharer y Loa P. Traxler, los mayas creían que los recipientes con formas humanas o zoomorfas servían como nexos entre el mundo terrenal y el inframundo. El acto de abrir y cerrar el cuenco podía simbolizar la comunicación con los dioses o los ancestros, y su contenido era parte esencial de los rituales de renovación y fertilidad.
&lt;br&gt;&lt;br&gt;
Hallazgo y Estudio &lt;br&gt;
El cuenco fue registrado con el número 214 a/b MNAE REG. 1.1.1.515 a/b en el Museo Nacional de Arqueología y Etnología de Guatemala. Su hallazgo en Uaxactún, uno de los primeros sitios donde se descifró la cuenta larga maya, refuerza la importancia de la cerámica en la vida ritual y cotidiana de los antiguos mayas.
&lt;br&gt;&lt;br&gt;
Una Historia Posible &lt;br&gt;
Imagina a un sacerdote maya, en el interior de un templo de Uaxactún, sosteniendo este cuenco durante una ceremonia de ofrenda. El humo del copal se eleva mientras el sacerdote destapa el recipiente, liberando el aroma de cacao y flores. La figura antropomorfa en la tapa representa al ancestro fundador de la ciudad, a quien se le pide protección y prosperidad para la comunidad. Cada línea grabada en la cerámica narra una historia de linaje, poder y conexión con lo divino.
&lt;br&gt;&lt;br&gt;
Fuentes y Referencias &lt;br&gt;
Sharer, R. J., &amp; Traxler, L. P. (2006). The Ancient Maya. Stanford University Press.
&lt;br&gt;&lt;br&gt;
Reents-Budet, D. (1994). Painting the Maya Universe: Royal Ceramics of the Classic Period. Duke University Press.
&lt;br&gt;&lt;br&gt;
Revista Ancient Mesoamerica, Cambridge University Press.
&lt;br&gt;&lt;br&gt;</t>
  </si>
  <si>
    <t>AI: Context and Meaning &lt;br&gt;
Deep within the jungles of Petén, at the heart of the Maya Lowlands, lies Uaxactún—one of the most emblematic archaeological sites of the Early Classic period (250 BC – 600 AD). From this site comes the extraordinary bowl with an anthropomorphic lid, a ceramic piece that stands out not only for its craftsmanship but also for its profound symbolism.
&lt;br&gt;&lt;br&gt;
Description and Use &lt;br&gt;
This bowl, crafted from ceramic and decorated with intricate geometric engravings and symbolic motifs, served as a container, likely used to store food, ritual offerings, or valuable substances such as cacao or incense. The anthropomorphic lid depicts a seated human figure, with details suggesting a person of high status—possibly a ruler, priest, or revered ancestor.
&lt;br&gt;&lt;br&gt;
Relationship to the Maya Worldview &lt;br&gt;
According to research published in journals such as Ancient Mesoamerica and books like The Ancient Maya by Robert J. Sharer and Loa P. Traxler, the Maya believed that vessels with human or animal forms served as links between the earthly world and the underworld. The act of opening and closing the bowl could symbolize communication with the gods or ancestors, and its contents were an essential part of rituals of renewal and fertility.
&lt;br&gt;&lt;br&gt;
Discovery and Study &lt;br&gt;
The bowl was catalogued under number 214 a/b MNAE REG. 1.1.1.515 a/b at the National Museum of Archaeology and Ethnology of Guatemala. Its discovery at Uaxactún—one of the first sites where the Maya Long Count was deciphered—reinforces the importance of ceramics in both the ritual and daily life of the ancient Maya.
&lt;br&gt;&lt;br&gt;
A Possible Story &lt;br&gt;
Imagine a Maya priest inside a temple at Uaxactún, holding this bowl during an offering ceremony. The smoke of copal rises as the priest uncovers the vessel, releasing the aroma of cacao and flowers. The anthropomorphic figure on the lid represents the city’s founding ancestor, to whom protection and prosperity for the community are requested. Each engraved line on the ceramic tells a story of lineage, power, and connection with the divine.
&lt;br&gt;&lt;br&gt;
Sources and References &lt;br&gt;
Sharer, R. J., &amp; Traxler, L. P. (2006). The Ancient Maya. Stanford University Press.
&lt;br&gt;&lt;br&gt;
Reents-Budet, D. (1994). Painting the Maya Universe: Royal Ceramics of the Classic Period. Duke University Press.
&lt;br&gt;&lt;br&gt;
Ancient Mesoamerica journal, Cambridge University Press.
&lt;br&gt;&lt;br&gt;</t>
  </si>
  <si>
    <t>AI: Este elegante vaso cilíndrico de cerámica negra, con su distintiva banda glífica en tonos rojos y ocres, no es solo una pieza de alfarería; es un fragmento tangible de la vida y el pensamiento de los antiguos mayas. Procede de las Tierras Bajas, específicamente de Tikal, una de las ciudades-estado más poderosas y enigmáticas del Período Clásico Temprano (250 a.C. – 600 d.C.).
&lt;br&gt;&lt;br&gt;
Imagina este vaso hace más de mil quinientos años, recién salido de las manos de un alfarero experto en Tikal, en el corazón de la exuberante selva del Petén. Su superficie pulida, de un negro profundo, contrastaba con la vibrante banda de jeroglíficos que la adornaba. Esta pieza, identificada con el número de registro 11132 MNAE REG. 1.1.1.9911, era, sin duda, más que un simple recipiente para beber. Su cuidadosa manufactura y la presencia de glifos sugieren un propósito ritual o ceremonial, propio de los "vasos de beber" (también conocidos como "vasos cilíndricos") que eran comunes en las élites mayas.
&lt;br&gt;&lt;br&gt;
En el Período Clásico Temprano, Tikal estaba emergiendo como una potencia dominante. Sus gobernantes, como Siyaj Chan K'awiil II (Cielo Tormentoso), quienes asumieron el poder en este período, supervisaban la construcción de grandes templos y palacios, y una vibrante producción artística que incluía cerámicas de alta calidad. Este vaso, con su "banda glífica", probablemente contenía mensajes para quienes lo usaban o lo veían. Aunque sin una transcripción específica, los glifos mayas en este tipo de piezas a menudo registraban el nombre del propietario, el contenido de la vasija (como el cacao, una bebida sagrada y prestigiosa), o el contexto de su uso ritual.
&lt;br&gt;&lt;br&gt;
Se cree que vasos como este se utilizaban en banquetes de élite, ceremonias políticas o ritos funerarios, donde el consumo de bebidas como el chocolate o el pulque (bebida fermentada) era parte integral de la interacción social y espiritual. En estos eventos, el acto de beber de un recipiente tan finamente elaborado no solo era una experiencia sensorial, sino también una afirmación de estatus y conexión con lo divino.
&lt;br&gt;&lt;br&gt;
El diseño de la banda glífica, aunque no se pueda leer directamente sin un análisis epigráfico, pudo haber invocado deidades, ancestros, o referencias a eventos cósmicos y calendáricos. El uso de tonos rojos y ocres sobre el negro sugiere una paleta de colores con significados simbólicos profundos: el rojo asociado con el sol, la sangre y el este (el amanecer), y el negro con la noche, la oscuridad y el inframundo, pero también con la fertilidad y la creación.
&lt;br&gt;&lt;br&gt;
Este vaso, recuperado de las Tierras Bajas de Petén, nos ofrece una ventana al sofisticado mundo de la élite maya de Tikal durante el Período Clásico Temprano. Es un recordatorio de cómo la cerámica no solo servía a propósitos utilitarios, sino que también era un lienzo para la expresión artística, la comunicación escrita y la manifestación de una cosmovisión rica y compleja. Su presencia hoy en día en un museo es un testimonio silencioso de una civilización que, aunque pasada, sigue resonando a través de los objetos que dejó atrás.
&lt;br&gt;&lt;br&gt;</t>
  </si>
  <si>
    <t>AI: This elegant black ceramic cylindrical vase, with its distinctive band of glyphs in shades of red and ochre, is not just a piece of pottery; it is a tangible fragment of the life and thought of the ancient Maya. It comes from the Lowlands, specifically from Tikal, one of the most powerful and enigmatic city-states of the Early Classic Period (250 BC – 600 AD).
&lt;br&gt;&lt;br&gt;
Imagine this vase more than fifteen hundred years ago, freshly crafted by a skilled potter in Tikal, at the heart of the lush Petén jungle. Its polished, deep black surface contrasted with the vibrant band of hieroglyphs that adorned it. This piece, registered under number 11132 MNAE REG. 1.1.1.9911, was undoubtedly more than a simple drinking vessel. Its careful craftsmanship and the presence of glyphs suggest a ritual or ceremonial purpose, typical of the “drinking vessels” (also known as “cylindrical vases”) that were common among the Maya elite.
&lt;br&gt;&lt;br&gt;
During the Early Classic Period, Tikal was emerging as a dominant power. Its rulers, such as Siyaj Chan K’awiil II (Stormy Sky), who assumed power during this era, oversaw the construction of grand temples and palaces, as well as a vibrant artistic production that included high-quality ceramics. This vase, with its “glyphic band,” likely conveyed messages to those who used or viewed it. Although there is no specific transcription, the Maya glyphs on such pieces often recorded the name of the owner, the contents of the vessel (such as cacao, a sacred and prestigious drink), or the context of its ritual use.
&lt;br&gt;&lt;br&gt;
It is believed that vases like this were used in elite banquets, political ceremonies, or funerary rites, where the consumption of beverages such as chocolate or pulque (a fermented drink) was an integral part of social and spiritual interaction. In these events, drinking from such a finely crafted vessel was not only a sensory experience but also an affirmation of status and a connection with the divine.
&lt;br&gt;&lt;br&gt;
The design of the glyphic band, even if not directly readable without epigraphic analysis, may have invoked deities, ancestors, or references to cosmic and calendrical events. The use of red and ochre tones on the black background suggests a color palette with deep symbolic meanings: red associated with the sun, blood, and the east (the dawn), and black with night, darkness, and the underworld, but also with fertility and creation.
&lt;br&gt;&lt;br&gt;
This vase, recovered from the Petén Lowlands, offers us a window into the sophisticated world of the Maya elite of Tikal during the Early Classic Period. It is a reminder that ceramics served not only utilitarian purposes but also as a canvas for artistic expression, written communication, and the manifestation of a rich and complex worldview. Its presence today in a museum is a silent testament to a civilization that, though past, continues to resonate through the objects it left behind.
&lt;br&gt;&lt;br&gt;</t>
  </si>
  <si>
    <t>AI: Este vaso policromado, con su combinación audaz de colores naranjas, negros y ocres, es una joya de la alfarería maya del Período Clásico Temprano (250 a.C. – 600 d.C.). Proveniente de las Tierras Bajas, específicamente de la majestuosa ciudad de Tikal, en el corazón del Petén, Guatemala, esta pieza (registro 11212 MNAE REG. 1.1.1.9913) nos transporta a una época de florecimiento cultural y artístico sin igual.
&lt;br&gt;&lt;br&gt;
En el Período Clásico Temprano, Tikal no solo era un centro político y económico de gran envergadura, sino también un epicentro de producción artística. Los alfareros mayas de esta era eran maestros en la técnica de la policromía, aplicando pigmentos minerales para crear diseños complejos y vívidos sobre la superficie de sus vasijas. Estos vasos cilíndricos, a menudo utilizados como "copas" o "vasos de beber", no eran objetos cotidianos; eran artículos de prestigio, reservados para la élite gobernante y para ceremonias importantes.
&lt;br&gt;&lt;br&gt;
Imagina este vaso siendo utilizado en un banquete real en Tikal. Los diseños abstractos y geométricos, posiblemente representaciones estilizadas de elementos naturales, seres sobrenaturales o incluso glifos aún no descifrados por completo, habrían capturado la atención de los asistentes. La viveza de los colores —el naranja evocando quizás la energía del sol o el maíz maduro, el negro la profundidad del inframundo o la fertilidad, y los ocres la tierra misma— habría imbuido a la pieza de un significado simbólico profundo.
&lt;br&gt;&lt;br&gt;
La presencia de motivos abstractos o glíficos no solo era decorativa. En la cerámica maya, especialmente en los vasos cilíndricos, los textos jeroglíficos y las imágenes a menudo funcionaban como "etiquetas" que identificaban al propietario de la vasija, el tipo de bebida que contenía (frecuentemente cacao, una bebida espumosa y amarga de gran valor ceremonial y social), o el contexto ritual de su uso. Si bien esta pieza en particular no muestra la "Secuencia Estándar Primaria" (PSS) de manera explícita en su imagen, es muy probable que los diseños en su banda sean portadores de mensajes codificados o simbólicos que la élite entendía.
&lt;br&gt;&lt;br&gt;
El descubrimiento de vasos como este en contextos funerarios o de ofrenda dentro de los grandes templos y palacios de Tikal subraya su importancia. Podrían haber sido regalos intercambiados entre linajes nobles, o parte de ajuares funerarios para acompañar a los difuntos de alto rango en su viaje al inframundo. El hecho de que se hayan encontrado vasos cilíndricos similares en entierros reales de Tikal (como el Entierro 116 bajo el Templo I, que perteneció a Jasaw Chan K'awiil I) refuerza la idea de su papel fundamental en la vida ritual y el estatus social.
&lt;br&gt;&lt;br&gt;
Este vaso policromado de Tikal es un testimonio elocuente de la sofisticación artística y el profundo simbolismo de la civilización maya temprana. Cada trazo en su superficie es un eco de las creencias, los rituales y la vida de una sociedad que dominó las Tierras Bajas, dejando un legado imperecedero de belleza y misterio.
&lt;br&gt;&lt;br&gt;</t>
  </si>
  <si>
    <t>AI: This polychrome vase, with its bold combination of orange, black, and ochre hues, is a true gem of Maya pottery from the Early Classic Period (250 BC – 600 AD). Originating from the Lowlands—specifically from the majestic city of Tikal, in the heart of Petén, Guatemala—this piece (catalogued as 11212 MNAE REG. 1.1.1.9913) transports us to an era of unparalleled cultural and artistic flourishing.
&lt;br&gt;&lt;br&gt;
During the Early Classic Period, Tikal was not only a major political and economic center but also a vibrant hub of artistic production. The Maya potters of this era were masters of the polychrome technique, applying mineral pigments to create complex and vivid designs on the surfaces of their vessels. These cylindrical vases, often used as “cups” or “drinking vessels,” were not everyday objects; they were prestigious items, reserved for the ruling elite and for important ceremonies.
&lt;br&gt;&lt;br&gt;
Imagine this vase being used at a royal banquet in Tikal. The abstract and geometric designs—possibly stylized representations of natural elements, supernatural beings, or even glyphs not yet fully deciphered—would have captivated the attention of those present. The vibrancy of the colors—the orange perhaps evoking the energy of the sun or ripe maize, the black the depths of the underworld or fertility, and the ochres the earth itself—would have imbued the piece with profound symbolic meaning.
&lt;br&gt;&lt;br&gt;
The presence of abstract or glyphic motifs was not merely decorative. In Maya ceramics, especially on cylindrical vases, hieroglyphic texts and images often functioned as “labels” identifying the vessel’s owner, the type of drink it contained (frequently cacao, a frothy and bitter beverage of great ceremonial and social value), or the ritual context in which it was used. While this particular piece does not explicitly display the “Primary Standard Sequence” (PSS) in its imagery, it is highly likely that the designs on its band carry encoded or symbolic messages understood by the elite.
&lt;br&gt;&lt;br&gt;
The discovery of vases like this one in funerary or offering contexts within the grand temples and palaces of Tikal underscores their significance. They may have been gifts exchanged between noble lineages or part of funerary assemblages meant to accompany high-ranking individuals on their journey to the underworld. The fact that similar cylindrical vases have been found in royal burials at Tikal (such as Burial 116 beneath Temple I, belonging to Jasaw Chan K’awiil I) reinforces the idea of their fundamental role in ritual life and social status.
&lt;br&gt;&lt;br&gt;
This polychrome vase from Tikal is an eloquent testament to the artistic sophistication and profound symbolism of early Maya civilization. Every stroke on its surface echoes the beliefs, rituals, and lives of a society that dominated the Lowlands, leaving behind an enduring legacy of beauty and mystery.
&lt;br&gt;&lt;br&gt;</t>
  </si>
  <si>
    <t>AI: Este extraordinario vaso cilíndrico, tallado en una deslumbrante piedra verde veteada que nos remite al jade, es un testimonio mudo de la maestría artística y la profunda cosmovisión de los antiguos habitantes de Kaminaljuyú. Proveniente de las Tierras Altas de Guatemala y datado en el Período Preclásico Tardío (250 a.C. – 250 d.C.), esta pieza (registro 2721 MNAE REG. 1.1.1.8174) es un recordatorio tangible de una civilización que floreció mucho antes del esplendor del Período Clásico Maya.
&lt;br&gt;&lt;br&gt;
Kaminaljuyú, situada en lo que hoy es la Ciudad de Guatemala, fue un centro urbano monumental durante el Preclásico, con una influencia que se extendía por toda la región. Era conocida por su control de rutas comerciales cruciales, especialmente aquellas relacionadas con la obsidiana y, de manera muy significativa, con el jade. Este vaso es un producto directo de esa riqueza y sofisticación.
&lt;br&gt;&lt;br&gt;
El jade, más que una simple piedra, era para los mayas y otras culturas mesoamericanas el material más preciado, valorado incluso por encima del oro. Se le asociaba con el agua, la fertilidad, la vida, el cielo y la realeza. La complejidad de tallar un vaso cilíndrico a partir de un bloque de jade requería no solo una habilidad excepcional por parte del artesano, sino también un conocimiento profundo de las propiedades de la piedra y las técnicas de abrasión y pulido, un proceso laborioso que podía llevar meses o incluso años.
&lt;br&gt;&lt;br&gt;
Imagina este vaso en su apogeo, resplandeciendo con su verde profundo y sus vetas naturales en un contexto ceremonial. Durante el Preclásico Tardío, los ritos funerarios y las ceremonias de la élite eran de gran importancia. Es altamente probable que este vaso no fuera una "copa" de uso diario, sino un objeto ritual de altísimo valor, quizás utilizado en libaciones de bebidas sagradas como el cacao o en ofrendas de sangre, o bien, formaba parte de un ajuar funerario.
&lt;br&gt;&lt;br&gt;
Kaminaljuyú es famosa por sus complejos funerarios que a menudo incluían enterramientos de élite con ofrendas opulentas. Vasos de jade similares han sido encontrados en tumbas de dignatarios, lo que sugiere su papel como símbolos de estatus, poder y conexión con el inframundo y el linaje ancestral. Al colocar un objeto de jade tan precioso con el difunto, se aseguraba su estatus en el más allá y se perpetuaba la memoria de su poder.
&lt;br&gt;&lt;br&gt;
La presencia de un objeto de jade de esta magnitud también insinúa la red de comercio y las complejas relaciones sociales que existían en el Preclásico. El jade, aunque abundante en las Tierras Altas, a menudo provenía de yacimientos específicos que eran controlados y explotados. El comercio de estas piedras preciosas contribuía a la riqueza y el poder de centros como Kaminaljuyú.
&lt;br&gt;&lt;br&gt;
Este vaso cilíndrico de piedra verde, aunque sin inscripciones glíficas como las cerámicas clásicas, es un testimonio elocuente de la espiritualidad y la jerarquía social del Preclásico Tardío. Es un artefacto que nos permite vislumbrar la profunda reverencia que los mayas tenían por la piedra verde, considerándola no solo un material estético, sino una sustancia imbuida de vida y poder sagrado. Su permanencia hasta nuestros días es un puente directo a un pasado remoto, un eco de la grandeza de Kaminaljuyú.
&lt;br&gt;&lt;br&gt;</t>
  </si>
  <si>
    <t>AI: This extraordinary cylindrical vessel, carved from a dazzling veined green stone reminiscent of jade, stands as a silent testament to the artistic mastery and profound worldview of the ancient inhabitants of Kaminaljuyú. Originating from the Guatemalan Highlands and dated to the Late Preclassic Period (250 BC – 250 AD), this piece (catalogued as 2721 MNAE REG. 1.1.1.8174) is a tangible reminder of a civilization that flourished long before the splendor of the Classic Maya Period.
&lt;br&gt;&lt;br&gt;
Kaminaljuyú, located in what is now Guatemala City, was a monumental urban center during the Preclassic era, exerting influence across the entire region. It was known for its control of crucial trade routes, especially those related to obsidian and, most significantly, jade. This vessel is a direct product of that wealth and sophistication.
&lt;br&gt;&lt;br&gt;
Jade, more than just a stone, was for the Maya and other Mesoamerican cultures the most prized material, valued even above gold. It was associated with water, fertility, life, the sky, and royalty. The complexity of carving a cylindrical vessel from a block of jade required not only exceptional skill on the part of the artisan but also a deep understanding of the stone’s properties and of abrasion and polishing techniques—a laborious process that could take months or even years.
&lt;br&gt;&lt;br&gt;
Imagine this vessel in its prime, gleaming with its deep green hue and natural veins in a ceremonial context. During the Late Preclassic, funerary rites and elite ceremonies were of great importance. It is highly likely that this vessel was not an everyday “cup,” but rather a ritual object of the highest value, perhaps used for libations of sacred beverages such as cacao or for blood offerings, or as part of a funerary assemblage.
&lt;br&gt;&lt;br&gt;
Kaminaljuyú is renowned for its funerary complexes, which often included elite burials with opulent offerings. Similar jade vessels have been found in the tombs of dignitaries, suggesting their role as symbols of status, power, and connection to the underworld and ancestral lineage. Placing such a precious jade object with the deceased ensured their status in the afterlife and perpetuated the memory of their power.
&lt;br&gt;&lt;br&gt;
The presence of a jade object of this magnitude also hints at the trade networks and complex social relationships that existed during the Preclassic. While jade was abundant in the Highlands, it often came from specific deposits that were controlled and exploited. The trade of these precious stones contributed to the wealth and power of centers like Kaminaljuyú.
&lt;br&gt;&lt;br&gt;
This green stone cylindrical vessel, though lacking the glyphic inscriptions of Classic ceramics, is an eloquent testament to the spirituality and social hierarchy of the Late Preclassic. It is an artifact that allows us to glimpse the deep reverence the Maya held for green stone, considering it not only an aesthetic material but a substance imbued with life and sacred power. Its survival to this day is a direct bridge to a distant past, an echo of the greatness of Kaminaljuyú.
&lt;br&gt;&lt;br&gt;</t>
  </si>
  <si>
    <t>AI: Esta imponente urna antropomorfa de cerámica, proveniente de las Tierras Altas de Guatemala, específicamente del sitio de La Lagunita en El Quiché, es un testigo silencioso de la vida espiritual y las complejas interacciones culturales del Período Preclásico Tardío (250 a.C. – 250 d.C.). Registrada con la numeración 11756 a/b MNAE REG. 1.1.1.513 a/b, esta pieza es mucho más que un recipiente; es una representación de una deidad, un ancestro o una figura ritual, un guardián de misterios ancestrales.
&lt;br&gt;&lt;br&gt;
El Período Preclásico Tardío fue una época de profundos cambios en las Tierras Altas Mayas, con el surgimiento de centros ceremoniales y una creciente complejidad social. La Lagunita, aunque quizás no tan imponente como Kaminaljuyú, era un sitio significativo en la región, evidenciando la presencia de comunidades con una rica vida ritual.
&lt;br&gt;&lt;br&gt;
Las urnas antropomorfas, como esta, eran objetos de gran importancia ceremonial. A menudo representaban deidades del panteón mesoamericano, ancestros divinizados o personajes míticos. La expresión en el rostro de la urna, sus atributos distintivos (como la posible protuberancia en la cabeza que podría aludir a un tocado o un símbolo específico, y los rasgos faciales marcados), nos invitan a especular sobre la identidad de la figura que encarna. En culturas contemporáneas como la zapoteca de Monte Albán (aunque esta urna es de las Tierras Altas mayas), las urnas efigie eran comunes y representaban a dioses específicos como el dios del maíz o el dios del inframundo.
&lt;br&gt;&lt;br&gt;
La descripción de la urna como un "trípode con tapa" y la mención de su asociación con el "estilo Teotihuacano" es crucial. Aunque el Período Clásico es cuando la influencia de Teotihuacán (la gran metrópolis del Altiplano Central de México) se siente con más fuerza en la región maya, ya en el Preclásico Tardío existían contactos e intercambios culturales que podrían haber influido en las formas y los conceptos artísticos. Sin embargo, la nota aclara que se trata de "incorporación de elementos locales como asas en forma de cabeza de animal o humana". Esto sugiere que, si bien pudo haber una inspiración general en el repertorio teotihuacano (particularmente en la forma del recipiente o en la técnica de estuco y pintura), la representación del rostro y los detalles son distintivamente locales, reflejando las creencias y estéticas propias de las Tierras Altas.
&lt;br&gt;&lt;br&gt;
El uso de estuco brillante aplicado después de la cocción, con preferencia por colores como el azul, verde y variaciones de rosa, es una técnica sofisticada. Estos pigmentos, derivados de minerales y plantas, eran aplicados sobre una capa de estuco, creando superficies vibrantes que, aunque hoy a menudo están desgastadas, en su tiempo habrían sido deslumbrantes. El azul y el verde, en particular, eran colores sagrados, asociados con el agua, el cielo, el maíz y el jade.
&lt;br&gt;&lt;br&gt;
Estas urnas eran típicamente utilizadas en contextos rituales y funerarios. Podrían haber contenido ofrendas, reliquias sagradas, o incluso las cenizas de un ancestro de alto rango. Su ubicación en sitios importantes como Kaminaljuyú, Tikal y Río Azul (aunque esta urna es de La Lagunita, la mención de estos sitios principales resalta la importancia de tales objetos en la élite regional) sugiere que eran piezas reservadas para los más privilegiados de la sociedad. La presencia de una urna como esta en La Lagunita, un sitio más pequeño en comparación con Tikal o Kaminaljuyú, subraya la distribución de prácticas y objetos de élite más allá de los centros hegemónicos.
&lt;br&gt;&lt;br&gt;
La urna de La Lagunita no solo nos habla de la habilidad de los alfareros preclásicos, sino también de la cosmovisión profundamente religiosa de estas sociedades. Era un punto focal en ritos, un objeto que conectaba el mundo de los vivos con el reino de los dioses y los ancestros, asegurando la continuidad y el bienestar de la comunidad. Es un eco silencioso de las oraciones y ceremonias que una vez la rodearon en las montañas de El Quiché.
&lt;br&gt;&lt;br&gt;</t>
  </si>
  <si>
    <t>AI: The tripods with lid vessels are usually ritual objects associated with the Teotihuacan style, but with incorporation of local items such as handles in the shape of animal or human heads. Such objects are usually decorated with bright colors on stucco, which was applied after being baked; the colors preferred were blue, green and color variations of pink. These vessels have been located mainly in major sites as Kaminaljuyú, Tikal, and Río Azul, among others.
&lt;br&gt;&lt;br&gt;
AI: This imposing anthropomorphic ceramic urn, originating from the Guatemalan Highlands—specifically from the site of La Lagunita in El Quiché—is a silent witness to the spiritual life and complex cultural interactions of the Late Preclassic Period (250 BC – 250 AD). Registered as 11756 a/b MNAE REG. 1.1.1.513 a/b, this piece is much more than a vessel; it is a representation of a deity, an ancestor, or a ritual figure—a guardian of ancestral mysteries.
&lt;br&gt;&lt;br&gt;
The Late Preclassic Period was a time of profound change in the Maya Highlands, marked by the rise of ceremonial centers and increasing social complexity. La Lagunita, though perhaps not as monumental as Kaminaljuyú, was a significant site in the region, providing evidence of communities with a rich ritual life.
&lt;br&gt;&lt;br&gt;
Anthropomorphic urns like this one were objects of great ceremonial importance. They often represented deities from the Mesoamerican pantheon, deified ancestors, or mythical figures. The expression on the urn’s face, its distinctive attributes (such as the possible protuberance on the head, which might allude to a headdress or specific symbol, and the pronounced facial features), invite us to speculate about the identity of the figure it embodies. In contemporary cultures such as the Zapotecs of Monte Albán (though this urn is from the Maya Highlands), effigy urns were common and depicted specific gods like the maize god or the god of the underworld.
&lt;br&gt;&lt;br&gt;
The description of the urn as a “tripod with lid” and the mention of its association with the “Teotihuacan style” is crucial. Although the Classic Period is when Teotihuacan’s influence (the great metropolis of the Central Mexican Highlands) is most strongly felt in the Maya region, there were already contacts and cultural exchanges during the Late Preclassic that could have influenced artistic forms and concepts. However, the note clarifies that there is an “incorporation of local elements such as handles shaped like animal or human heads.” This suggests that while there may have been general inspiration from the Teotihuacan repertoire (particularly in the vessel’s form or in stucco and painting techniques), the representation of the face and the details are distinctly local, reflecting the beliefs and aesthetics unique to the Highlands.
&lt;br&gt;&lt;br&gt;
The use of bright stucco applied after firing, with a preference for colors such as blue, green, and shades of pink, is a sophisticated technique. These pigments, derived from minerals and plants, were applied over a layer of stucco, creating vibrant surfaces that, although often faded today, would have been dazzling in their time. Blue and green, in particular, were sacred colors associated with water, the sky, maize, and jade.
&lt;br&gt;&lt;br&gt;
These urns were typically used in ritual and funerary contexts. They may have contained offerings, sacred relics, or even the ashes of a high-ranking ancestor. Their presence at important sites such as Kaminaljuyú, Tikal, and Río Azul (although this urn is from La Lagunita, the mention of these major sites highlights the importance of such objects among the regional elite) suggests that they were pieces reserved for the most privileged members of society. The presence of an urn like this at La Lagunita, a smaller site compared to Tikal or Kaminaljuyú, underscores the distribution of elite practices and objects beyond the dominant centers.
&lt;br&gt;&lt;br&gt;
The urn from La Lagunita speaks not only to the skill of Preclassic potters but also to the deeply religious worldview of these societies. It was a focal point in rituals—an object that connected the world of the living with the realm of the gods and ancestors, ensuring the continuity and well-being of the community. It is a silent echo of the prayers and ceremonies that once surrounded it in the mountains of El Quiché.
&lt;br&gt;&lt;br&gt;</t>
  </si>
  <si>
    <t>Los vasos trípodes con tapadera son objetos generalmente rituales asociados al estilo teotihuacano, aunque con incorporación de elementos locales como asas en forma de cabezas humanas o de animales. Este tipo de objetos suelen estar decorados con colores vivos sobre estuco, el cual se aplicaba tras la cocción, empleando preferentemente colores azules, verdes y variaciones de color rosa. Este tipo de vasos han sido localizados principalmente en sitios importantes como Kaminaljuyu, Tikal y Río Azul, entre otros.
&lt;br&gt;&lt;br&gt;
AI: Este enigmático vaso trípode con recubrimiento de estuco, originario de las Tierras Altas de Guatemala, específicamente del monumental sitio de Kaminaljuyú, es una de las piezas más fascinantes del Período Clásico Temprano (250 a.C. – 600 d.C.). Registrado con el número 8 a/b MNAE REG. 1.1.1.3800 a/b, este objeto de cerámica es un testimonio material de un momento crucial en la historia mesoamericana: la fuerte interacción cultural entre la gran metrópolis de Teotihuacán y los reinos mayas.
&lt;br&gt;&lt;br&gt;
Kaminaljuyú, en el Altiplano guatemalteco, era un centro de poder estratégico y económico durante el Período Clásico Temprano. Su ubicación la convertía en un punto vital para el comercio entre las Tierras Altas y las Tierras Bajas mayas, así como con el Altiplano Central de México. Fue en esta época cuando la influencia de Teotihuacán alcanzó su cenit, transformando no solo la arquitectura y la organización política de sitios como Tikal y Copán, sino también las prácticas artísticas y rituales.
&lt;br&gt;&lt;br&gt;
Este vaso es un ejemplo paradigmático de esa interacción. La forma trípode (con tres soportes en la base), junto con la técnica de recubrimiento de estuco y pintura, son características distintivas del estilo teotihuacano. Se sabe que Teotihuacán producía una gran cantidad de vasijas trípodes con tapas, a menudo decoradas con una capa de estuco sobre la que se aplicaban pigmentos en vivos colores como el azul, el verde, el rojo y el rosa. Estas vasijas eran utilizadas en ceremonias, como ofrendas y en contextos funerarios.
&lt;br&gt;&lt;br&gt;
Imagina este vaso recién creado en un taller de Kaminaljuyú, posiblemente por artesanos locales que habían aprendido las técnicas teotihuacanas, o incluso por alfareros teotihuacanos residentes en la ciudad. La superficie de la cerámica habría sido cuidadosamente preparada con una fina capa de estuco, una especie de yeso que servía como lienzo. Sobre este, los artistas habrían pintado escenas complejas: figuras humanas, posibles deidades, símbolos rituales y glifos, utilizando una paleta de colores vibrantes. Aunque los detalles de la pintura original de este vaso pueden estar desgastados, su importancia radica en el hecho de que representa un puente estilístico y cultural.
&lt;br&gt;&lt;br&gt;
Los motivos y las figuras plasmadas en estos vasos a menudo contaban historias mitológicas, registraban eventos importantes, o identificaban a los propietarios y el propósito ritual del objeto. En Kaminaljuyú, la presencia de este tipo de cerámica en contextos de enterramientos de élite (como los hallados en el montículo A y B) y en estructuras ceremoniales, sugiere que eran objetos de gran prestigio, posiblemente parte de ajuares funerarios para acompañar a los gobernantes y nobles en el más allá, o utilizados en rituales de élite para legitimar su poder y su conexión con fuerzas sobrenaturales o con la poderosa Teotihuacán.
&lt;br&gt;&lt;br&gt;
Este vaso de estuco de Kaminaljuyú no es solo una pieza de arte; es un artefacto que encapsula la compleja red de relaciones que existían en la antigua Mesoamérica. Representa la hibridación de estilos y creencias, la capacidad de las culturas locales para adoptar elementos extranjeros y adaptarlos a su propia cosmovisión. Nos recuerda que las ciudades mayas no eran islas aisladas, sino parte de un vasto y dinámico sistema de intercambio cultural y político que dio forma a una de las civilizaciones más fascinantes del mundo antiguo. Su estudio continúa revelando las intrincadas conexiones que existían entre Kaminaljuyú y el resto del mundo mesoamericano.
&lt;br&gt;&lt;br&gt;</t>
  </si>
  <si>
    <t>Tripod vessels with lids are generally ritual objects associated with the Teotihuacan style, though they incorporate local elements such as handles shaped like human or animal heads. These objects are typically decorated with vibrant colors applied over stucco, which was added after firing, with a preference for blue, green, and variations of pink. This type of vessel has been found mainly at important sites such as Kaminaljuyú, Tikal, and Río Azul, among others.
&lt;br&gt;&lt;br&gt;
AI: This enigmatic tripod vessel with a stucco coating, originating from the Guatemalan Highlands—specifically from the monumental site of Kaminaljuyú—is one of the most fascinating pieces from the Early Classic Period (250 BC – 600 AD). Registered as 8 a/b MNAE REG. 1.1.1.3800 a/b, this ceramic object is a material testament to a crucial moment in Mesoamerican history: the intense cultural interaction between the great metropolis of Teotihuacan and the Maya kingdoms.
&lt;br&gt;&lt;br&gt;
Kaminaljuyú, in the Guatemalan Highlands, was a strategic center of power and economy during the Early Classic Period. Its location made it a vital hub for trade between the Highlands and the Maya Lowlands, as well as with the Central Mexican Plateau. It was during this era that Teotihuacan’s influence reached its peak, transforming not only the architecture and political organization of sites like Tikal and Copán, but also their artistic and ritual practices.
&lt;br&gt;&lt;br&gt;
This vessel is a paradigmatic example of that interaction. The tripod form (with three supports at the base), along with the stucco and painting technique, are distinctive features of the Teotihuacan style. It is known that Teotihuacan produced a great number of tripod vessels with lids, often decorated with a layer of stucco over which pigments in vibrant colors such as blue, green, red, and pink were applied. These vessels were used in ceremonies, as offerings, and in funerary contexts.
&lt;br&gt;&lt;br&gt;
Imagine this vessel newly created in a workshop at Kaminaljuyú, possibly by local artisans who had learned Teotihuacan techniques, or even by Teotihuacan potters residing in the city. The ceramic surface would have been carefully prepared with a fine layer of stucco, a kind of plaster that served as a canvas. Upon this, artists would have painted complex scenes: human figures, possible deities, ritual symbols, and glyphs, using a vibrant color palette. Although the details of the original painting on this vessel may now be worn, its importance lies in the fact that it represents a stylistic and cultural bridge.
&lt;br&gt;&lt;br&gt;
The motifs and figures depicted on these vessels often told mythological stories, recorded important events, or identified the owners and the ritual purpose of the object. In Kaminaljuyú, the presence of this type of ceramic in elite burial contexts (such as those found in Mounds A and B) and in ceremonial structures suggests that they were objects of great prestige, possibly part of funerary assemblages to accompany rulers and nobles into the afterlife, or used in elite rituals to legitimize their power and their connection with supernatural forces or with the mighty Teotihuacan.
&lt;br&gt;&lt;br&gt;
This stucco vessel from Kaminaljuyú is not just a work of art; it is an artifact that encapsulates the complex network of relationships that existed in ancient Mesoamerica. It represents the hybridization of styles and beliefs, the ability of local cultures to adopt foreign elements and adapt them to their own worldview. It reminds us that Maya cities were not isolated islands, but part of a vast and dynamic system of cultural and political exchange that shaped one of the most fascinating civilizations of the ancient world. Its study continues to reveal the intricate connections that existed between Kaminaljuyú and the rest of the Mesoamerican world.
&lt;br&gt;&lt;br&gt;</t>
  </si>
  <si>
    <t>AI: Este cautivador vaso policromado, con su compleja iconografía y su vibrante paleta de colores, proviene de las fértiles Tierras Bajas de Petén, específicamente de Uaxactún, un sitio crucial en la historia maya. Datado en el Período Clásico Tardío (600 - 900 d.C.) y con el número de registro 318 MNAE REG. 1.1.1.531, este objeto es mucho más que una "copa"; es un lienzo tridimensional que nos ofrece una visión directa de las creencias, el estatus y el arte de la élite maya en su apogeo.
&lt;br&gt;&lt;br&gt;
Uaxactún, vecino y a menudo rival de la poderosa Tikal, fue uno de los primeros centros en desarrollar una arquitectura monumental y un complejo sistema de observación astronómica. Durante el Clásico Tardío, la producción de cerámica policromada alcanzó su máxima expresión en las Tierras Bajas, con talleres especializados que producían piezas de una sofisticación técnica y artística asombrosa para los nobles y sacerdotes.
&lt;br&gt;&lt;br&gt;
La imagen en el vaso sugiere una figura central de carácter divino o ceremonial, enmarcada por diseños geométricos, elementos florales o cósmicos, y posiblemente glifos que narran la identidad del personaje o el propósito del recipiente. El uso de colores como el verde, el rosa y el ocre, aplicados con maestría, habría resaltado la importancia visual de la escena. Estos colores tenían significados profundos para los mayas: el verde asociado con el jade, la vida y el centro del cosmos; el rojo y el rosa con la sangre, el sacrificio y el sol naciente; y el ocre con la tierra y la abundancia.
&lt;br&gt;&lt;br&gt;
Este tipo de vasos cilíndricos policromados eran objetos de gran prestigio. Se les conoce a menudo como "vasos para beber", pero su función iba mucho más allá de lo utilitario. Eran un elemento central en banquetes de élite, ceremonias políticas, rituales de pasaje y, crucialmente, en ajuares funerarios. La presencia de glifos en muchos de estos vasos, conocida como la "Secuencia Primaria Estándar" (PSS), a menudo documenta el propietario de la vasija, su contenido (comúnmente chocolate o atole, una bebida de maíz), y la dedicación de la pieza. Aunque sin la lectura de los glifos específicos de esta vasija, es muy probable que llevara un mensaje similar, destinado a una audiencia letrada y conocedora de la iconografía maya.
&lt;br&gt;&lt;br&gt;
Imagina este vaso siendo pasado entre las manos de los nobles en un salón de Uaxactún, mientras el vapor aromático del cacao se elevaba de su interior. Cada detalle pintado, cada línea, contaría una historia que los asistentes comprenderían. Las escenas podían representar mitos de creación, hazañas de héroes culturales, rituales de sacrificio, o la glorificación de los gobernantes y sus ancestros. El acto de beber de un vaso tan ornamentado no solo era una experiencia estética, sino un acto de comunión con el cosmos y la afirmación de la identidad y el poder de la élite.
&lt;br&gt;&lt;br&gt;
Muchos de estos vasos fueron encontrados en tumbas de la realeza y la nobleza, lo que indica su papel como objetos de transición para el difunto en su viaje al inframundo. Eran contenedores de conocimiento y símbolos de estatus que acompañaban al individuo en su muerte, asegurando su prestigio en la vida después de la vida.
&lt;br&gt;&lt;br&gt;
El vaso de Uaxactún es un microcosmos de la rica y compleja cultura maya del Clásico Tardío. Su supervivencia hasta el día de hoy es un regalo que nos permite admirar la sofisticación de sus artistas y descifrar, poco a poco, los mensajes que nos dejaron hace más de mil años.
&lt;br&gt;&lt;br&gt;</t>
  </si>
  <si>
    <t>AI: This captivating polychrome vase, with its complex iconography and vibrant color palette, hails from the fertile Lowlands of Petén—specifically from Uaxactún, a crucial site in Maya history. Dated to the Late Classic Period (600–900 AD) and registered as 318 MNAE REG. 1.1.1.531, this object is much more than a “cup”; it is a three-dimensional canvas offering us a direct glimpse into the beliefs, status, and artistry of the Maya elite at their peak.
&lt;br&gt;&lt;br&gt;
Uaxactún, neighbor and often rival to the powerful Tikal, was one of the first centers to develop monumental architecture and a complex system of astronomical observation. During the Late Classic, the production of polychrome ceramics reached its highest expression in the Lowlands, with specialized workshops creating pieces of astonishing technical and artistic sophistication for nobles and priests.
&lt;br&gt;&lt;br&gt;
The imagery on the vase suggests a central figure of divine or ceremonial nature, framed by geometric designs, floral or cosmic elements, and possibly glyphs that narrate the identity of the character or the vessel’s purpose. The use of colors such as green, pink, and ochre, masterfully applied, would have heightened the visual impact of the scene. These colors held deep meaning for the Maya: green was associated with jade, life, and the center of the cosmos; red and pink with blood, sacrifice, and the rising sun; and ochre with earth and abundance.
&lt;br&gt;&lt;br&gt;
These types of polychrome cylindrical vases were objects of great prestige. They are often referred to as “drinking vessels,” but their function went far beyond the utilitarian. They were central to elite banquets, political ceremonies, rites of passage, and, crucially, funerary assemblages. The presence of glyphs on many of these vases, known as the “Primary Standard Sequence” (PSS), often records the vessel’s owner, its contents (commonly chocolate or atole, a maize drink), and the dedication of the piece. Although we do not have a reading of the specific glyphs on this vase, it is highly likely that it carried a similar message, intended for a literate audience well-versed in Maya iconography.
&lt;br&gt;&lt;br&gt;
Imagine this vase being passed among the hands of nobles in a hall at Uaxactún, as the aromatic steam of cacao rose from its interior. Every painted detail, every line, would tell a story understood by those present. The scenes might depict creation myths, feats of cultural heroes, sacrificial rituals, or the glorification of rulers and their ancestors. Drinking from such an ornate vessel was not only an aesthetic experience but also an act of communion with the cosmos and an affirmation of the identity and power of the elite.
&lt;br&gt;&lt;br&gt;
Many of these vases were found in the tombs of royalty and nobility, indicating their role as objects of transition for the deceased on their journey to the underworld. They were containers of knowledge and symbols of status that accompanied the individual in death, ensuring their prestige in the life beyond.
&lt;br&gt;&lt;br&gt;
The vase from Uaxactún is a microcosm of the rich and complex Maya culture of the Late Classic. Its survival to this day is a gift that allows us to admire the sophistication of its artists and gradually decipher the messages they left us more than a thousand years ago.
&lt;br&gt;&lt;br&gt;</t>
  </si>
  <si>
    <t>AI: Este magnífico vaso policromado, con su detallada escena figurativa y sus intrincados glifos, es una obra maestra de la cerámica maya del Período Clásico Tardío (600 - 900 d.C.). Originario de las majestuosas Tierras Bajas de Petén, y específicamente de la gran ciudad de Tikal, esta pieza (registrada como MNAE 11418 REG. 1.1.1.551) nos sumerge directamente en la opulencia y el ritual de la corte real maya en su cúspide.
&lt;br&gt;&lt;br&gt;
El Período Clásico Tardío fue la era de mayor florecimiento para Tikal, con sus gobernantes, como Jasaw Chan K'awiil I y Yik'in Chan K'awiil, supervisando la expansión de la ciudad y una producción artística sin precedentes. Los talleres de alfarería en Tikal eran centros de innovación, donde se creaban vasos cilíndricos policromados que no solo eran objetos utilitarios, sino también narradores visuales de la vida de la élite.
&lt;br&gt;&lt;br&gt;
La escena pintada en este vaso es de una riqueza excepcional. Podemos observar figuras humanas, posiblemente miembros de la realeza o la nobleza, en un entorno cortesano. Una de las figuras, con su tocado elaborado y su postura, podría ser un escriba o un ajaw (gobernante). Los escribas mayas, que dominaban el complejo sistema de escritura jeroglífica, eran figuras de gran prestigio en la corte, encargados de registrar la historia dinástica, los eventos celestiales y los rituales sagrados. El hecho de que la figura parezca estar interactuando con un objeto o sosteniendo un recipiente, junto con la presencia de glifos, sugiere una narrativa específica.
&lt;br&gt;&lt;br&gt;
Estos vasos eran pintados a mano por maestros alfareros y pintores, que a menudo firmaban sus obras o se les atribuían talleres específicos. La técnica consistía en aplicar pigmentos minerales (como el rojo, el naranja, el negro y el crema/amarillo que se ven en la imagen) sobre una base de engobe claro, creando contrastes vibrantes y un efecto casi tridimensional.
&lt;br&gt;&lt;br&gt;
La presencia de glifos en la parte superior del vaso es un rasgo distintivo de la cerámica de élite del Clásico Tardío. Esta es la "Secuencia Primaria Estándar" (PSS), una fórmula jeroglífica que a menudo describe la vasija misma ("vasija para beber"), el tipo de contenido (frecuentemente cacao, una bebida sagrada y valiosa), y a veces el nombre del propietario o la ocasión en que se creó. Aunque no podemos leer los glifos específicos sin una transcripción epigráfica, su presencia eleva la pieza de un simple objeto a un documento histórico y un testimonio del alto nivel de alfabetización de la élite maya.
&lt;br&gt;&lt;br&gt;
Imagina este vaso siendo utilizado en un banquete en el Gran Palacio de Tikal. Los sonidos de la flauta, el aroma del incienso y el chocolate caliente se mezclaban con las conversaciones de los nobles. Al pasar este vaso, los invitados no solo beberían, sino que también contemplarían la escena pintada, comprendiendo sus complejidades y el mensaje que transmitía sobre el poder del gobernante o la historia de su linaje.
&lt;br&gt;&lt;br&gt;
Muchos vasos policromados de Tikal y otros sitios de las Tierras Bajas se han encontrado en tumbas de élite, lo que subraya su importancia como objetos de prestigio que acompañaban a los difuntos en su viaje al inframundo. Servían como contenedores simbólicos de su estatus y su conexión con el mundo de los vivos y los dioses.
&lt;br&gt;&lt;br&gt;
Este vaso de Tikal es un fragmento elocuente de un mundo perdido, un testamento a la sofisticación artística, la complejidad social y la profunda espiritualidad de la civilización maya. Cada color, cada línea y cada glifo nos ofrecen una visión de una sociedad que construyó imperios en la selva y dejó un legado de arte y conocimiento que aún hoy nos asombra.
&lt;br&gt;&lt;br&gt;</t>
  </si>
  <si>
    <t>AI: This magnificent polychrome vase, with its detailed figurative scene and intricate glyphs, is a masterpiece of Maya ceramics from the Late Classic Period (600–900 AD). Originating from the majestic Lowlands of Petén, and specifically from the great city of Tikal, this piece (registered as MNAE 11418 REG. 1.1.1.551) immerses us directly in the opulence and ritual of the Maya royal court at its zenith.
&lt;br&gt;&lt;br&gt;
The Late Classic Period was the era of greatest flourishing for Tikal, with its rulers, such as Jasaw Chan K’awiil I and Yik’in Chan K’awiil, overseeing the city’s expansion and an unprecedented artistic production. The pottery workshops in Tikal were centers of innovation, where polychrome cylindrical vases were created that were not only utilitarian objects, but also visual storytellers of elite life.
&lt;br&gt;&lt;br&gt;
The painted scene on this vase is exceptionally rich. We can observe human figures, possibly members of royalty or the nobility, in a courtly setting. One of the figures, with an elaborate headdress and posture, could be a scribe or an ajaw (ruler). Maya scribes, who mastered the complex hieroglyphic writing system, were highly prestigious figures at court, responsible for recording dynastic history, celestial events, and sacred rituals. The fact that the figure appears to be interacting with an object or holding a vessel, along with the presence of glyphs, suggests a specific narrative.
&lt;br&gt;&lt;br&gt;
These vases were hand-painted by master potters and painters, who often signed their works or were associated with specific workshops. The technique consisted of applying mineral pigments (such as the red, orange, black, and cream/yellow seen in the image) over a light slip base, creating vibrant contrasts and an almost three-dimensional effect.
&lt;br&gt;&lt;br&gt;
The presence of glyphs at the top of the vase is a distinctive feature of elite ceramics from the Late Classic. This is the “Primary Standard Sequence” (PSS), a hieroglyphic formula that often describes the vessel itself (“drinking vessel”), the type of contents (frequently cacao, a sacred and valuable beverage), and sometimes the name of the owner or the occasion for which it was created. Although we cannot read the specific glyphs without an epigraphic transcription, their presence elevates the piece from a simple object to a historical document and a testament to the high level of literacy among the Maya elite.
&lt;br&gt;&lt;br&gt;
Imagine this vase being used at a banquet in the Great Palace of Tikal. The sounds of flutes, the aroma of incense, and hot chocolate mingled with the conversations of the nobles. As this vase was passed around, the guests would not only drink, but also contemplate the painted scene, understanding its complexities and the message it conveyed about the ruler’s power or the history of his lineage.
&lt;br&gt;&lt;br&gt;
Many polychrome vases from Tikal and other Lowland sites have been found in elite tombs, underscoring their importance as prestige objects that accompanied the deceased on their journey to the underworld. They served as symbolic containers of their status and their connection to the world of the living and the gods.
&lt;br&gt;&lt;br&gt;
This vase from Tikal is an eloquent fragment of a lost world, a testament to the artistic sophistication, social complexity, and profound spirituality of Maya civilization. Every color, every line, and every glyph offers us a glimpse of a society that built empires in the jungle and left a legacy of art and knowledge that still amazes us today.
&lt;br&gt;&lt;br&gt;</t>
  </si>
  <si>
    <t>AI: Este excepcional cuenco trípode, con su intrincado diseño grabado y su enigmático adorno, es una pieza clave para entender las prácticas rituales y funerarias de la élite maya del Período Clásico Temprano (250 a.C. – 600 d.C.). Aunque su origen geográfico primario se indica como Salinas de los Nueve Cerros, Alta Verapaz, la información crucial que nos brindas revela que este recipiente fue descubierto en el complejo Mundo Perdido de Tikal. Esta conexión lo convierte en un artefacto de inmenso valor para el estudio de la antigua metrópolis del Petén.
&lt;br&gt;&lt;br&gt;
El registro 9943 MNAE REG. 1.1.1.553 identifica a este objeto de cerámica como un cuenco, pero su significado trasciende la funcionalidad. Haber sido encontrado como parte de la ofrenda funeraria de una noble mujer de Tikal lo eleva a la categoría de objeto sagrado y de estatus. En el Período Clásico Temprano, Tikal estaba consolidando su poder, y el complejo Mundo Perdido (también conocido como Mundo Perdido en Tikal, debido a su ubicación y función) era un área ceremonial y astronómica de gran importancia, con sus pirámides y plazas alineadas para observar los solsticios y equinoccios. Las ofrendas funerarias en Tikal eran elaboradas, y reflejaban la riqueza y el poder del difunto, así como su conexión con lo divino.
&lt;br&gt;&lt;br&gt;
El detalle de que el "agarrador o el asa de la tapa representa un ave acuática, motivo característico en cuencos funerarios y platos del mismo período en Tikal" es particularmente revelador. Las aves acuáticas (como patos, garzas o cormoranes) son motivos recurrentes en el arte maya, a menudo asociadas con el inframundo acuático, los cuerpos de agua que se creía eran portales al otro lado, y con deidades relacionadas con la fertilidad y la creación. Su presencia en un objeto funerario sugiere un simbolismo de viaje y transformación, guiando al espíritu de la noble mujer a través de las aguas del inframundo hacia su destino final. Es posible que esta ave no solo fuera decorativa, sino que funcionara como una especie de "barquero" o "guía" para el alma.
&lt;br&gt;&lt;br&gt;
Pero la historia no termina ahí. La indicación de que "la pared contiene elementos jeroglíficos en negro representando los días del calendario ritual de 260 días" es de suma importancia. El tzolk'in (o Tzolkin), el calendario ritual de 260 días, era fundamental para la vida maya, marcando eventos auspiciosos y desfavorables, y determinando el destino de los individuos. Inscribir los nombres de los días en un cuenco funerario es una poderosa declaración simbólica. Sugiere que este objeto no solo acompañaría a la noble en el más allá, sino que también la conectaría con el tiempo cósmico, con el flujo eterno de los días y la ciclicidad de la existencia. Podría haber sido una forma de asegurar su paso propicio a través de los ciclos del inframundo o de invocar la protección de los patronos de los días.
&lt;br&gt;&lt;br&gt;
Imagina la escena: la noble mujer de Tikal, rodeada de las ofrendas más preciadas, incluyendo este cuenco. Sus familiares y sacerdotes realizaban ritos, quizás vertiendo líquidos sagrados en este mismo cuenco o utilizando el agarre del ave acuática para propósitos simbólicos. Los jeroglíficos en la pared del cuenco, aunque estilizados o abreviados, habrían sido reconocibles para los iniciados, marcando el pulso del tiempo sagrado incluso en la eternidad.
&lt;br&gt;&lt;br&gt;
Este cuenco trípode, con su rica iconografía de ave acuática y sus glifos calendáricos, es un microcosmos de la cosmovisión maya del Clásico Temprano. Es un vínculo directo con las creencias sobre la muerte y el más allá, y un testimonio de la sofisticación artística y el profundo simbolismo que la élite de Tikal empleaba para honrar a sus muertos y asegurar su lugar en el intrincado tejido del cosmos.
&lt;br&gt;&lt;br&gt;</t>
  </si>
  <si>
    <t>This vessel was located in the complex Lost World of Tikal and was part of the funerary offering presented to a noblewoman of the city. The grabber or the lid handle represents an aquatic bird, characteristic motif in funerary bowls and plates from the same period in Tikal. The wall contains hieroglyphic elements in black representing the days of the 260-day ritual calendar.
&lt;br&gt;&lt;br&gt;
AI: This exceptional tripod bowl, with its intricate engraved design and enigmatic adornment, is a key piece for understanding the ritual and funerary practices of the Maya elite during the Early Classic Period (250 BC – 600 AD). Although its primary geographic origin is listed as Salinas de los Nueve Cerros, Alta Verapaz, the crucial information you provide reveals that this vessel was discovered in the Mundo Perdido complex of Tikal. This connection makes it an artifact of immense value for the study of the ancient metropolis of Petén.
&lt;br&gt;&lt;br&gt;
The record 9943 MNAE REG. 1.1.1.553 identifies this ceramic object as a bowl, but its significance transcends mere functionality. Being found as part of the funerary offering for a noblewoman of Tikal elevates it to the category of a sacred and status-laden object. During the Early Classic Period, Tikal was consolidating its power, and the Mundo Perdido complex (also known as Mundo Perdido in Tikal, due to its location and function) was a ceremonial and astronomical area of great importance, with its pyramids and plazas aligned to observe solstices and equinoxes. Funerary offerings in Tikal were elaborate, reflecting the wealth and power of the deceased as well as their connection to the divine.
&lt;br&gt;&lt;br&gt;
The detail that “the handle or knob of the lid represents a water bird, a characteristic motif in funerary bowls and plates of the same period in Tikal,” is particularly revealing. Water birds (such as ducks, herons, or cormorants) are recurring motifs in Maya art, often associated with the aquatic underworld, bodies of water believed to be portals to the other side, and deities linked to fertility and creation. Their presence on a funerary object suggests symbolism of journey and transformation, guiding the spirit of the noblewoman through the waters of the underworld to her final destination. It is possible that this bird was not merely decorative, but functioned as a kind of “ferryman” or “guide” for the soul.
&lt;br&gt;&lt;br&gt;
But the story does not end there. The note that “the wall contains black hieroglyphic elements representing the days of the 260-day ritual calendar” is of utmost importance. The tzolk’in, the 260-day ritual calendar, was fundamental to Maya life, marking auspicious and inauspicious events and determining individual destinies. Inscribing the names of the days on a funerary bowl is a powerful symbolic statement. It suggests that this object would not only accompany the noblewoman into the afterlife, but also connect her with cosmic time, with the eternal flow of days and the cycles of existence. It may have been a way to ensure her favorable passage through the cycles of the underworld or to invoke the protection of the patrons of the days.
&lt;br&gt;&lt;br&gt;
Imagine the scene: the noblewoman of Tikal, surrounded by her most precious offerings, including this bowl. Her family and priests performed rites, perhaps pouring sacred liquids into this very vessel or using the water bird handle for symbolic purposes. The hieroglyphs on the wall of the bowl, though stylized or abbreviated, would have been recognizable to the initiated, marking the pulse of sacred time even in eternity.
&lt;br&gt;&lt;br&gt;
This tripod bowl, with its rich iconography of the water bird and calendrical glyphs, is a microcosm of the Maya worldview during the Early Classic. It is a direct link to beliefs about death and the afterlife, and a testament to the artistic sophistication and profound symbolism that the elite of Tikal employed to honor their dead and secure their place in the intricate fabric of the cosmos.
&lt;br&gt;&lt;br&gt;</t>
  </si>
  <si>
    <t>Este vaso fue localizado en el complejo Mundo Perdido de Tikal y era parte de la ofrenda funeraria ofrecida a una mujer de la nobleza de la ciudad. El asa o agarradera de la tapadera es un ave acuática, motivo característico en cuencos y platos funerarios del mismo periodo en Tikal. La pared contiene elementos jeroglíficos en color negro que representan los días del calendario ritual de 260 días. 
&lt;br&gt;&lt;br&gt;
AI: Este extraordinario vaso policromado de cuatro patas con su distintiva tapa, es una pieza de cerámica de élite del Período Clásico Temprano (250 a.C. – 600 d.C.). Originario de las Tierras Bajas, específicamente de la majestuosa ciudad de Tikal, en el corazón del Petén, este objeto (registrado como 11138 a/b MNAE REG. 1.1.1.199 a/b) es un testimonio elocuente de la sofisticación artística y el profundo simbolismo de la nobleza maya en una de sus eras más formativas.
&lt;br&gt;&lt;br&gt;
El Período Clásico Temprano en Tikal fue una época de consolidación de poder y florecimiento cultural. Bajo gobernantes como Siyaj Chan K'awiil II ("Cielo Tormentoso"), Tikal comenzó a emerger como una de las ciudades-estado más influyentes de la región maya, sentando las bases para su posterior grandeza. La producción de cerámica durante este tiempo refleja una mezcla de influencias locales y, crucialmente, la creciente interacción con la lejana metrópolis de Teotihuacán en el Altiplano Central de México.
&lt;br&gt;&lt;br&gt;
La forma de este vaso, con sus cuatro patas y su tapa, es un rasgo estilístico que puede tener ecos de las formas de vasijas que se producían en Teotihuacán. Si bien el estilo maya se distingue por su policromía vibrante y sus intrincados diseños figurativos o glíficos, la adopción de ciertas formas de vasijas es un indicio de la influencia cultural y el intercambio que ya existía en este período.
&lt;br&gt;&lt;br&gt;
La superficie del vaso está adornada con una rica decoración policromada. Aunque los detalles específicos de la iconografía de este vaso no se proporcionan completamente, la presencia de "glifos" y el uso de múltiples colores sugieren que llevaba un mensaje complejo. Los vasos de élite mayas a menudo presentaban la "Secuencia Primaria Estándar" (PSS), una fórmula jeroglífica que identificaba el objeto como una "vasija para beber", especificaba su contenido (frecuentemente cacao), y a veces mencionaba al propietario o al artista. Las bandas glíficas como las que se aprecian en el cuerpo del vaso eran comunes y podían detallar aspectos del calendario, eventos celestiales, o genealogías divinas.
&lt;br&gt;&lt;br&gt;
Imagina este vaso siendo utilizado en una ceremonia de la corte real de Tikal. Su tapa, quizás rematada con una efigie de un animal o una figura sobrenatural (como se ve a menudo en este tipo de vasijas, aunque la imagen no lo muestra con claridad), se levantaría para revelar el contenido, probablemente una espumosa bebida de cacao, considerada sagrada y un privilegio de la élite. El acto de beber de un recipiente tan elaborado era un ritual en sí mismo, una afirmación de estatus, poder y conexión con el cosmos.
&lt;br&gt;&lt;br&gt;
Varios vasos similares de este período, con o sin tapa, han sido descubiertos en entierros de alto estatus dentro de las pirámides y palacios de Tikal. Esto sugiere que estas vasijas no solo servían para funciones rituales en vida, sino que también eran ofrendas cruciales para acompañar a los difuntos en su viaje al inframundo, sirviendo como contenedores simbólicos de su esencia o como provisiones para el más allá. La presencia de este vaso en el ajuar funerario de un noble o sacerdote habría asegurado su estatus en la vida después de la muerte.
&lt;br&gt;&lt;br&gt;
Este vaso de cuatro patas de Tikal es un fragmento palpable del amanecer de la civilización clásica maya. Cada línea y cada color en su superficie nos invitan a desentrañar los misterios de una sociedad que construyó imperios en la selva, y que dejó un legado de arte y conocimiento que aún hoy nos asombra y nos conecta con su profundo pasado.
&lt;br&gt;&lt;br&gt;</t>
  </si>
  <si>
    <t>This vessel was found in the Mundo Perdido complex of Tikal and was part of the funerary offering presented to a noblewoman of the city. The handle or knob of the lid is shaped as a water bird, a motif characteristic of funerary bowls and plates from the same period in Tikal. The wall of the vessel features black hieroglyphic elements representing the days of the 260-day ritual calendar.
&lt;br&gt;&lt;br&gt;
AI: This extraordinary four-legged polychrome vessel with its distinctive lid is an elite ceramic piece from the Early Classic Period (250 BC – 600 AD). Originating from the Lowlands, specifically from the majestic city of Tikal in the heart of Petén, this object (registered as 11138 a/b MNAE REG. 1.1.1.199 a/b) is an eloquent testament to the artistic sophistication and profound symbolism of the Maya nobility during one of its most formative eras.
&lt;br&gt;&lt;br&gt;
The Early Classic Period in Tikal was a time of power consolidation and cultural flourishing. Under rulers such as Siyaj Chan K’awiil II (“Stormy Sky”), Tikal began to emerge as one of the most influential city-states in the Maya region, laying the groundwork for its later greatness. The ceramic production of this time reflects a blend of local influences and, crucially, the growing interaction with the distant metropolis of Teotihuacan in the Central Mexican Highlands.
&lt;br&gt;&lt;br&gt;
The form of this vessel, with its four legs and lid, is a stylistic feature that echoes the types of vessels produced in Teotihuacan. While the Maya style is distinguished by its vibrant polychromy and intricate figurative or glyphic designs, the adoption of certain vessel forms is a sign of the cultural influence and exchange already present in this period.
&lt;br&gt;&lt;br&gt;
The surface of the vessel is adorned with rich polychrome decoration. Although the specific details of the iconography are not fully provided, the presence of “glyphs” and the use of multiple colors suggest that it carried a complex message. Elite Maya vessels often featured the “Primary Standard Sequence” (PSS), a hieroglyphic formula identifying the object as a “drinking vessel,” specifying its contents (frequently cacao), and sometimes mentioning the owner or artist. Glyphic bands such as those seen on the body of this vessel were common and could detail aspects of the calendar, celestial events, or divine genealogies.
&lt;br&gt;&lt;br&gt;
Imagine this vessel being used in a ceremony at the royal court of Tikal. Its lid, perhaps topped with an effigy of an animal or supernatural figure (as is often seen in such vessels, though the image here does not show this clearly), would be lifted to reveal the contents—likely a frothy cacao beverage, considered sacred and a privilege of the elite. The act of drinking from such an elaborate vessel was a ritual in itself, an affirmation of status, power, and connection with the cosmos.
&lt;br&gt;&lt;br&gt;
Several similar vessels from this period, with or without lids, have been discovered in high-status burials within the pyramids and palaces of Tikal. This suggests that these vessels not only served ritual functions in life but were also crucial offerings to accompany the deceased on their journey to the underworld, serving as symbolic containers of their essence or as provisions for the afterlife. The presence of this vessel in the funerary assemblage of a noble or priest would have ensured their status in the life beyond death.
&lt;br&gt;&lt;br&gt;
This four-legged vessel from Tikal is a tangible fragment from the dawn of the Classic Maya civilization. Every line and every color on its surface invites us to unravel the mysteries of a society that built empires in the jungle and left a legacy of art and knowledge that still amazes and connects us to its profound past.
&lt;br&gt;&lt;br&gt;</t>
  </si>
  <si>
    <t>AI: Este enigmático vaso cilíndrico con revestimiento de estuco, proveniente de las exuberantes Tierras Bajas mayas y datado en el vasto Período Clásico (250 a.C. – 900 d.C.), es un fragmento elocuente de la rica vida ritual y espiritual de esta antigua civilización. Identificado con el número de registro 16303 MNAE REG. 1.1.1.362, esta pieza, a pesar de su estado fragmentado, nos ofrece una visión de la maestría artística y la profunda cosmovisión maya.
&lt;br&gt;&lt;br&gt;
La técnica de aplicar una capa de estuco (una especie de yeso fino) sobre la superficie de la cerámica cocida, para luego pintarla con pigmentos minerales, era una práctica sofisticada que permitía a los artistas crear imágenes y escenas de gran detalle y vibrantes colores. Aunque el tiempo y las condiciones de enterramiento han afectado la conservación del estuco y la pintura original de este vaso, aún podemos discernir una figura principal, posiblemente una deidad o un personaje mítico, en lo que parece ser un entorno acuático o de inframundo, sugerido por los tonos de azul y verde pálido que dominan el fondo. La figura en sí, con sus tonos rojizos y ocres, muestra gestos que podrían aludir a una danza, un ritual o un acto de creación.
&lt;br&gt;&lt;br&gt;
Los vasos cilíndricos de estuco fueron populares en diversas regiones de las Tierras Bajas mayas durante el Clásico, especialmente en sitios como Tikal, Calakmul, Naranjo y Dos Pilas. Eran objetos de alto estatus, no solo por la complejidad de su manufactura, sino también por el valor simbólico de las escenas que representaban. Se utilizaban comúnmente en ceremonias de la corte, en banquetes de élite, y eran ofrendas preciadas en enterramientos de nobles y sacerdotes.
&lt;br&gt;&lt;br&gt;
Imagina este vaso en su esplendor original. Su superficie habría brillado con los colores recién aplicados: el azul-verdoso del estuco base, que evocaba el jade y el agua, elementos sagrados; los rojos y naranjas de las figuras, que representaban la vida, la sangre o el fuego; y los detalles en otros pigmentos que hoy se han perdido. El contenido de la escena, que ahora solo podemos intuir, podría haber narrado mitos de la creación, los viajes del dios del maíz a través del inframundo, las hazañas de héroes gemelos, o incluso eventos históricos glorificados. Cada vez que un noble tomaba este vaso para beber el preciado cacao, se sumergía en el relato visual y en la conexión con el mundo sobrenatural.
&lt;br&gt;&lt;br&gt;
El hecho de que sea un "vaso recubierto de estuco" y con figuras que recuerdan a seres sobrenaturales (como sugiere la descripción de otros vasos de este estilo que representan "músicos sobrenaturales" o escenas mitológicas) refuerza su uso en contextos rituales. Estos objetos eran una forma de interactuar con las deidades, de invocar su favor o de conmemorar su poder.
&lt;br&gt;&lt;br&gt;
La historia de este vaso, por tanto, es la historia de una pieza que sirvió como puente entre lo humano y lo divino. Fue un recipiente que no solo contenía líquidos, sino también narrativas, creencias y un profundo sentido de conexión con el cosmos maya. Aunque ahora el estuco se ha desprendido en algunas partes y la pintura se ha atenuado, la esencia de su propósito y su belleza perduran, invitándonos a reconstruir el mundo vibrante del que una vez fue parte.
&lt;br&gt;&lt;br&gt;</t>
  </si>
  <si>
    <t>AI: This enigmatic cylindrical vessel with a stucco coating, originating from the lush Maya Lowlands and dated to the vast Classic Period (250 BC – 900 AD), is an eloquent fragment of the rich ritual and spiritual life of this ancient civilization. Identified by the registration number 16303 MNAE REG. 1.1.1.362, this piece, despite its fragmentary state, offers us a glimpse into Maya artistic mastery and profound worldview.
&lt;br&gt;&lt;br&gt;
The technique of applying a layer of stucco—a type of fine plaster—over the surface of fired ceramic, and then painting it with mineral pigments, was a sophisticated practice that allowed artists to create highly detailed images and scenes with vibrant colors. Although time and burial conditions have affected the preservation of the stucco and the original painting on this vessel, we can still discern a main figure, possibly a deity or mythical character, in what appears to be an aquatic or underworld setting, suggested by the pale blue and green tones dominating the background. The figure itself, rendered in reddish and ochre hues, displays gestures that may allude to a dance, a ritual, or an act of creation.
&lt;br&gt;&lt;br&gt;
Stucco-coated cylindrical vessels were popular in various regions of the Maya Lowlands during the Classic Period, especially at sites such as Tikal, Calakmul, Naranjo, and Dos Pilas. These were high-status objects, not only due to the complexity of their manufacture but also for the symbolic value of the scenes they depicted. They were commonly used in court ceremonies, elite banquets, and were prized offerings in the burials of nobles and priests.
&lt;br&gt;&lt;br&gt;
Imagine this vessel in its original splendor. Its surface would have gleamed with freshly applied colors: the blue-green of the stucco base, evoking jade and water—both sacred elements; the reds and oranges of the figures, representing life, blood, or fire; and other details in pigments that have since faded. The content of the scene, now only partially visible, might have narrated creation myths, the journeys of the maize god through the underworld, the exploits of hero twins, or even glorified historical events. Each time a noble took this vessel to drink precious cacao, they would immerse themselves in the visual narrative and in connection with the supernatural world.
&lt;br&gt;&lt;br&gt;
The fact that it is a “stucco-coated vessel” with figures reminiscent of supernatural beings (as suggested by descriptions of other vessels of this style depicting “supernatural musicians” or mythological scenes) reinforces its use in ritual contexts. These objects were a means of interacting with deities, invoking their favor, or commemorating their power.
&lt;br&gt;&lt;br&gt;
The story of this vessel, therefore, is that of a piece that served as a bridge between the human and the divine. It was a container that held not only liquids but also narratives, beliefs, and a profound sense of connection with the Maya cosmos. Although now the stucco has flaked away in some areas and the paint has faded, the essence of its purpose and its beauty endure, inviting us to reconstruct the vibrant world of which it was once a part.
&lt;br&gt;&lt;br&gt;</t>
  </si>
  <si>
    <t>AI: Este vibrante vaso cilíndrico con revestimiento de estuco, proveniente de las Tierras Altas de Guatemala, específicamente del sitio de Los Encuentros en Baja Verapaz, es una pieza excepcional del Período Clásico Tardío (600 - 900 d.C.). Identificado con el número de registro 15361 MNAE REG. 1.1.1.505, este objeto de cerámica es un lienzo que narra escenas de la vida de la élite maya y sus complejas interacciones con el mundo sobrenatural.
&lt;br&gt;&lt;br&gt;
El Período Clásico Tardío fue la cumbre de la civilización maya, caracterizado por una explosión demográfica, una intensa actividad política y una sofisticación artística sin precedentes. Aunque las Tierras Bajas son famosas por sus grandes ciudades y su cerámica policromada, las Tierras Altas también produjeron objetos de gran belleza y significado, a menudo con una influencia cultural que combinaba elementos locales con estilos de las Tierras Bajas y, en ocasiones, del Altiplano Central de México.
&lt;br&gt;&lt;br&gt;
La técnica de aplicar una capa de estuco y luego pintar sobre ella permitía a los artistas mayas un nivel de detalle y color que era difícil de lograr con la pintura directa sobre la cerámica. En este vaso, aunque el estuco puede estar algo desgastado, aún se pueden apreciar los tonos de azul verdoso, amarillo ocre y rojo que habrían dominado la composición. El azul-verde del estuco base era un color sagrado, asociado con el agua, el jade y el centro del cosmos, mientras que el rojo y el amarillo se vinculaban con el sol, la sangre y la fertilidad del maíz.
&lt;br&gt;&lt;br&gt;
La escena que adorna este vaso parece representar una serie de figuras, posiblemente deidades o personajes de la corte real, interactuando en un entorno ritual o mítico. Los detalles de los tocados, las vestimentas y los gestos sugieren una narrativa específica, que podría haber sido comprendida por la élite conocedora de los mitos y la iconografía. En otros vasos de estuco conocidos, se representan escenas de la corte, banquetes, danzas rituales, o episodios del inframundo y el viaje del dios del maíz. La inclusión de "glifos" refuerza la idea de una historia codificada, que podría haber identificado a los personajes, la acción, o el propósito del vaso.
&lt;br&gt;&lt;br&gt;
Vasos como este eran objetos de gran prestigio, reservados para la élite. Su uso como "copas" sugiere que estaban destinados al consumo de bebidas especiales, como el chocolate, que era una bebida ritual y un símbolo de estatus. En las ceremonias y banquetes, un vaso tan finamente decorado no solo era un recipiente, sino una pieza central que realzaba la importancia del evento y la posición de sus participantes. El acto de beber de él era una comunión con el significado implícito en sus imágenes.
&lt;br&gt;&lt;br&gt;
La procedencia de "Los Encuentros, Baja Verapaz" es interesante, ya que esta región, aunque en las Tierras Altas, se encontraba en una zona de transición y cruce de caminos, lo que facilitaba el intercambio de ideas y estilos artísticos con otras áreas mayas. El hallazgo de un vaso de esta calidad en un sitio como Los Encuentros subraya la existencia de una élite local con acceso a bienes de prestigio y a artesanos capacitados en técnicas sofisticadas.
&lt;br&gt;&lt;br&gt;
Este vaso de estuco es un legado invaluable de la riqueza cultural del Período Clásico Tardío en las Tierras Altas Mayas. Es un recordatorio de cómo el arte de la alfarería no solo servía a propósitos funcionales, sino que era un vehículo para la expresión de una profunda cosmovisión, la narrativa de mitos y la afirmación del poder de los gobernantes y sus deidades.
&lt;br&gt;&lt;br&gt;</t>
  </si>
  <si>
    <t>AI: This vibrant cylindrical vessel with a stucco coating, originating from the Guatemalan Highlands—specifically from the site of Los Encuentros in Baja Verapaz—is an exceptional piece from the Late Classic Period (600–900 AD). Identified by the registration number 15361 MNAE REG. 1.1.1.505, this ceramic object serves as a canvas narrating scenes from the life of the Maya elite and their complex interactions with the supernatural world.
&lt;br&gt;&lt;br&gt;
The Late Classic Period marked the pinnacle of Maya civilization, characterized by a demographic explosion, intense political activity, and unprecedented artistic sophistication. While the Lowlands are famous for their grand cities and polychrome ceramics, the Highlands also produced objects of great beauty and meaning, often reflecting a cultural influence that blended local elements with styles from the Lowlands and, at times, from the Central Mexican Highlands.
&lt;br&gt;&lt;br&gt;
The technique of applying a layer of stucco and then painting over it allowed Maya artists to achieve a level of detail and color that was difficult to obtain with direct painting on ceramics. On this vessel, although the stucco may be somewhat worn, one can still appreciate the blue-green, ochre yellow, and red tones that would have dominated the composition. The blue-green of the stucco base was a sacred color, associated with water, jade, and the center of the cosmos, while red and yellow were linked to the sun, blood, and the fertility of maize.
&lt;br&gt;&lt;br&gt;
The scene adorning this vessel appears to depict a series of figures—possibly deities or members of the royal court—interacting in a ritual or mythical setting. The details of their headdresses, garments, and gestures suggest a specific narrative, likely understood by the elite familiar with Maya myths and iconography. On other known stucco vessels, scenes depict the court, banquets, ritual dances, or episodes from the underworld and the journey of the maize god. The inclusion of “glyphs” reinforces the idea of an encoded story, which may have identified the characters, the action, or the vessel’s intended purpose.
&lt;br&gt;&lt;br&gt;
Vessels like this were objects of great prestige, reserved for the elite. Their use as “cups” suggests they were intended for the consumption of special beverages, such as chocolate, which was both a ritual drink and a symbol of status. In ceremonies and banquets, such a finely decorated vessel was not merely a container but a centerpiece that enhanced the importance of the event and the status of its participants. Drinking from it was an act of communion with the meaning embedded in its imagery.
&lt;br&gt;&lt;br&gt;
The provenance of “Los Encuentros, Baja Verapaz” is particularly interesting, as this region, though in the Highlands, was a transitional area and crossroads, facilitating the exchange of ideas and artistic styles with other Maya regions. The discovery of a vessel of this quality at a site like Los Encuentros underscores the existence of a local elite with access to prestige goods and artisans skilled in sophisticated techniques.
&lt;br&gt;&lt;br&gt;
This stucco vessel is an invaluable legacy of the cultural richness of the Late Classic Period in the Maya Highlands. It is a reminder that the art of pottery was not only functional but also a vehicle for the expression of a profound worldview, the narration of myths, and the affirmation of the power of rulers and their deities.
&lt;br&gt;&lt;br&gt;</t>
  </si>
  <si>
    <t>AI: Esta impactante urna zoomorfa de cerámica, con su feroces rasgos y su potente presencia, proviene de las Tierras Altas de Guatemala, específicamente del sitio de La Lagunita, en El Quiché. Datada en el Período Clásico Temprano (250 a.C. – 600 d.C.) y registrada con el número 9946 MNAE REG. 1.1.1.9895 a/b, esta pieza no es un simple recipiente; es la encarnación de una fuerza vital, un guardián sobrenatural o una deidad vinculada a los ciclos de la vida y la muerte.
&lt;br&gt;&lt;br&gt;
Durante el Período Clásico Temprano, las Tierras Altas Mayas experimentaron un desarrollo significativo, con centros ceremoniales que, aunque distintos en estilo de las grandes ciudades de las Tierras Bajas, mantuvieron una rica tradición artística y ritual. La Lagunita, un sitio menos explorado que Kaminaljuyú, sin embargo, evidencia una sofisticada producción cerámica y una profunda vida espiritual.
&lt;br&gt;&lt;br&gt;
Las urnas zoomorfas eran comunes en Mesoamérica, sirviendo como contenedores rituales, a menudo en contextos funerarios. La representación de animales o seres con atributos animales (zoomorfos) era una forma de invocar sus poderes, sus asociaciones con el inframundo o el cosmos, o su papel como wayob' (compañeros espirituales). La figura de esta urna, con su boca abierta mostrando dientes afilados, su lengua protuberante y sus ojos prominentes, evoca una criatura poderosa y, quizás, temible. Podría representar a una deidad del inframundo, un jaguar (animal de inmenso significado para los mayas, asociado con la noche, el poder real y los ancestros), o una criatura mítica que custodiaba el paso entre los mundos. Los patrones de bolas o protuberancias en su cuerpo podrían ser escamas, cuentas de jade, o representaciones de riqueza y poder.
&lt;br&gt;&lt;br&gt;
La técnica de la cerámica utilizada en las Tierras Altas, a menudo con la aplicación de engobes y pigmentos que daban tonos rojizos, ocres y cremas, resalta los volúmenes y las texturas de la pieza. Aunque sin la descripción de colores vibrantes sobre estuco como en otras piezas del Clásico Temprano, el efecto general de esta urna es de fuerza y reverencia.
&lt;br&gt;&lt;br&gt;
Imagina esta urna situada en un altar dentro de un templo en La Lagunita, o como parte integral de una ofrenda funeraria en una tumba de élite. Su presencia imponente habría infundido un sentido de sacralidad. Estas urnas a menudo contenían ofrendas de incienso (copal), reliquias sagradas, o incluso los restos cremados de individuos de alto rango. El humo del incienso, al elevarse de la urna, habría creado una conexión palpable entre el mundo terrenal y el reino sobrenatural, invocando la presencia de la deidad o ancestro representado.
&lt;br&gt;
La boca abierta y la lengua protuberante podrían simbolizar la emisión de voz, cantos o incluso la ingesta ritual. En el contexto funerario, la urna podría haber servido como un recipiente para el espíritu del difunto, o como un guardián que lo protegía en su viaje por el inframundo, o incluso como un intermediario entre el difunto y las fuerzas cósmicas. El hecho de que fuera una "urna" sugiere un uso ceremonial y de almacenamiento de elementos significativos.
&lt;br&gt;&lt;br&gt;
Esta urna zoomorfa de La Lagunita es, por lo tanto, un portal a la compleja espiritualidad del Período Clásico Temprano. Es un recordatorio de que los mayas veían el mundo imbuido de fuerzas sobrenaturales, y que a través del arte y el ritual, buscaban interactuar con ellas, asegurar la protección de sus linajes y garantizar la continuidad de la vida más allá de la muerte. Su existencia hoy es un testimonio del poder de la creencia y la habilidad de los artistas de antaño para dar forma a lo divino.
&lt;br&gt;&lt;br&gt;</t>
  </si>
  <si>
    <t>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t>
  </si>
  <si>
    <t>AI: Este enigmático vaso cilíndrico de cerámica negra, con su superficie oscura y sus relieves esculpidos, proviene de las profundidades de las Tierras Bajas mayas, específicamente del monumental sitio de El Mirador, en el corazón de Guatemala. Datado en el vasto Período Clásico (250 a.C. – 900 d.C.) y registrado con el número 10403 MNAE REG. 1.1.1.2170, esta pieza es un testimonio de la sofisticación artística que perduró incluso después del apogeo inicial de este colosal asentamiento.
&lt;br&gt;&lt;br&gt;
El Mirador es un sitio de asombrosa antigüedad y escala. Aunque se asocia más fuertemente con el Preclásico Tardío (cuando albergó las pirámides más grandes conocidas del mundo maya, como La Danta), su ocupación se extendió hasta el Período Clásico. Este vaso, aunque clasificado genéricamente en el "Período Clásico", su estilo de cerámica negra y las "esculturas" o relieves profundos sugieren una conexión con tradiciones que se remontan o incluso se adaptaron del Preclásico tardío y el Clásico Temprano. La presencia de "glifos" tallados refuerza esta conexión con la escritura temprana.
&lt;br&gt;&lt;br&gt;
La cerámica negra esquelética o incisa fue una forma de arte prestigiosa en el mundo maya. A diferencia de los vasos policromados que usaban colores vivos, las vasijas negras a menudo se destacaban por su forma elegante y, lo que es más importante, por sus intrincados diseños tallados o incisos. La técnica implicaba el uso de herramientas para grabar o raspar la superficie de la vasija antes o después de la cocción, creando patrones, figuras y glifos que se destacaban por el contraste de textura y la luz. La imagen muestra patrones complejos que parecen ser figuras estilizadas o símbolos abstractos, posiblemente entrelazados o conformando un patrón repetitivo.
&lt;br&gt;&lt;br&gt;
Imagina este vaso siendo utilizado en las cámaras interiores de los templos o palacios de El Mirador, bajo la tenue luz de las antorchas. Su superficie negra, quizás pulida hasta un brillo sutil, habría revelado los detalles tallados de manera dramática a medida que la luz se movía sobre ella. El uso de "glifos" en este contexto sugiere que la iconografía grabada podría contar una historia de carácter mítico, ritual, o incluso dinástico, quizás relacionada con los primeros reyes de El Mirador o con sus conexiones ancestrales.
&lt;br&gt;&lt;br&gt;
Este tipo de vasos era comúnmente utilizado como "copas" para el consumo de bebidas ceremoniales, como el cacao o bebidas fermentadas, durante rituales importantes. Su presencia en la corte o en ceremonias funerarias indicaba el alto estatus de su propietario y la importancia del evento. En contextos funerarios, vasos como este a menudo se colocaban junto al difunto para acompañarlo en su viaje al inframundo, sirviendo como contenedores simbólicos de su esencia o como ofrendas para los dioses del más allá.
&lt;br&gt;&lt;br&gt;
Aunque El Mirador no mantuvo la misma prominencia política en el Clásico Tardío que Tikal o Calakmul, la producción de objetos de esta calidad demuestra que la tradición artística y ritual persistió. Este vaso es un testimonio de la continuidad cultural y de la habilidad artesanal de los mayas que habitaron El Mirador a lo largo de los siglos, un eco silente de los tiempos en que las imponentes estructuras de la ciudad dominaban el paisaje de la selva. Su estudio contribuye a entender la evolución de las prácticas cerámicas y el simbolismo en una de las ciudades más impresionantes y menos comprendidas del mundo maya.
&lt;br&gt;&lt;br&gt;</t>
  </si>
  <si>
    <t>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t>
  </si>
  <si>
    <t>AI: El Incensario Zoomorfo de San Andrés Sajcabajá: Un eco del Resplandor Postclásico y la Resistencia
&lt;br&gt;&lt;br&gt;
Este impactante incensario zoomorfo de cerámica, con su forma robusta y su expresión fiera, proviene de las Tierras Altas de Guatemala, específicamente del sitio de San Andrés Sajcabajá, en El Quiché. Datado en el Período Posclásico (900 d.C. – 1524 d.C.) y registrado con el número 11485 a/b MNAE REG. 1.1.1.156, esta pieza es un testimonio vibrante de la continuidad cultural y espiritual de los pueblos mayas en los siglos previos a la llegada de los españoles.
&lt;br&gt;&lt;br&gt;
El Período Posclásico en las Tierras Altas Mayas, a diferencia de las Tierras Bajas, fue una época de gran dinamismo. Tras el "colapso" de los grandes centros del Clásico, en las Tierras Altas surgieron nuevos reinos poderosos, como los K'iche', Kaqchikel y Tz'utujil, que establecieron sus capitales fortificadas y desarrollaron estilos artísticos y rituales distintivos. San Andrés Sajcabajá, aunque no tan conocido como Utatlán o Iximche, era parte de esta compleja red política y religiosa.
&lt;br&gt;&lt;br&gt;
Los incensarios, o "thuribles", eran objetos fundamentales en el ritual maya. Utilizados para quemar copal (resina aromática) y otras sustancias, producían un humo sagrado que ascendía para comunicarse con las deidades y los ancestros. Las urnas con formas zoomorfas eran particularmente potentes, ya que encarnaban la esencia y el poder del animal representado. En este caso, la figura, con sus rasgos felinos (grandes colmillos, ojos saltones, posibles garras), sugiere un jaguar o un puma, animales de inmenso significado para los mayas. El jaguar, en particular, estaba asociado con la noche, el inframundo, el poder real, los guerreros y la fertilidad. La boca abierta y la lengua que se asoma suelen ser características de deidades del inframundo o de seres que "hablan" o emiten fuerzas.
&lt;br&gt;&lt;br&gt;
Imagina este incensario en el patio de un templo en San Andrés Sajcabajá, o en una plataforma ceremonial. Mientras los sacerdotes encendían el copal en su interior, el humo aromático se elevaba desde la abertura en su cabeza o boca, dando la impresión de que la criatura estaba "respirando" o "hablando" con los dioses. La forma y la expresión de la urna habrían infundido un sentido de asombro y reverencia entre los fieles, invocando la protección o el favor de la deidad encarnada. Las protuberancias en la parte superior del pecho podrían ser representaciones de semillas, cuentas, o incluso corazones, añadiendo capas de simbolismo a la pieza.
&lt;br&gt;&lt;br&gt;
La etiqueta "Bienes Culturales en Peligro" es una adición crítica a la historia de esta pieza. Nos recuerda la vulnerabilidad de estos artefactos valiosos ante el saqueo y el tráfico ilícito. Cada pieza recuperada y documentada, como esta en el MNAE, es un triunfo sobre la destrucción del patrimonio. Este incensario, al igual que muchos otros, pudo haber sido extraído de su contexto original, perdiendo información vital sobre su función y el entorno en el que fue usado. Su registro en un museo es un esfuerzo por preservar su historia y educar sobre su valor cultural.
&lt;br&gt;&lt;br&gt;
La permanencia de incensarios elaborados en el Posclásico, a pesar de los cambios políticos y sociales, demuestra la resiliencia de las creencias y prácticas religiosas mayas. Este incensario zoomorfo de San Andrés Sajcabajá es, por tanto, un poderoso símbolo de la devoción, la fuerza y la cosmovisión de los pueblos de las Tierras Altas Mayas en los últimos siglos de su independencia, y un recordatorio constante de la importancia de proteger su legado cultural para las futuras generaciones.
&lt;br&gt;&lt;br&gt;</t>
  </si>
  <si>
    <t>AI: The Zoomorphic Incense Burner of San Andrés Sajcabajá: An Echo of Postclassic Brilliance and Resilience
&lt;br&gt;&lt;br&gt;
This striking zoomorphic ceramic incense burner, with its robust form and fierce expression, comes from the Guatemalan Highlands, specifically from the site of San Andrés Sajcabajá in El Quiché. Dated to the Postclassic Period (900 AD – 1524 AD) and registered as 11485 a/b MNAE REG. 1.1.1.156, this piece is a vibrant testament to the cultural and spiritual continuity of the Maya peoples in the centuries leading up to the arrival of the Spanish.
&lt;br&gt;&lt;br&gt;
The Postclassic Period in the Maya Highlands, unlike in the Lowlands, was a time of great dynamism. After the “collapse” of the great Classic centers, new powerful kingdoms arose in the Highlands, such as the K’iche’, Kaqchikel, and Tz’utujil, who established fortified capitals and developed distinctive artistic and ritual styles. San Andrés Sajcabajá, though not as well-known as Utatlán or Iximche, was part of this complex political and religious network.
&lt;br&gt;&lt;br&gt;
Incense burners, or “thuribles,” were fundamental objects in Maya ritual. Used to burn copal (aromatic resin) and other substances, they produced sacred smoke that rose to communicate with the deities and ancestors. Urns with zoomorphic forms were particularly powerful, as they embodied the essence and power of the animal depicted. In this case, the figure, with its feline features (large fangs, bulging eyes, possible claws), suggests a jaguar or puma—animals of immense significance for the Maya. The jaguar, in particular, was associated with the night, the underworld, royal power, warriors, and fertility. The open mouth and protruding tongue are often features of underworld deities or beings that “speak” or emit forces.
&lt;br&gt;&lt;br&gt;
Imagine this incense burner in the courtyard of a temple in San Andrés Sajcabajá, or on a ceremonial platform. As priests lit the copal inside, the aromatic smoke would rise from the opening in its head or mouth, giving the impression that the creature was “breathing” or “speaking” to the gods. The urn’s form and expression would have inspired awe and reverence among the faithful, invoking the protection or favor of the embodied deity. The protrusions on the upper chest could represent seeds, beads, or even hearts, adding layers of symbolism to the piece.
&lt;br&gt;&lt;br&gt;
The label “Cultural Property in Danger” is a critical addition to the story of this piece. It reminds us of the vulnerability of these valuable artifacts to looting and illicit trafficking. Every piece recovered and documented, like this one in the MNAE, is a triumph over the destruction of heritage. This incense burner, like many others, may have been removed from its original context, losing vital information about its function and the environment in which it was used. Its registration in a museum is an effort to preserve its history and educate about its cultural value.
&lt;br&gt;&lt;br&gt;
The continued production of elaborate incense burners in the Postclassic, despite political and social changes, demonstrates the resilience of Maya religious beliefs and practices. This zoomorphic incense burner from San Andrés Sajcabajá is, therefore, a powerful symbol of the devotion, strength, and worldview of the Highland Maya peoples in the final centuries of their independence, and a constant reminder of the importance of protecting their cultural legacy for future generations.
&lt;br&gt;&lt;br&gt;</t>
  </si>
  <si>
    <t>AI: El Vaso de Cuatro Patas de Tikal: Un Mensaje del Amanecer de una Dinastía
&lt;br&gt;&lt;br&gt;
Este exquisito vaso policromado de cuatro patas y su correspondiente tapa, es una pieza singular de la cerámica maya del Período Clásico Temprano (250 a.C. – 600 d.C.). Proveniente de las Tierras Bajas, específicamente de la monumental ciudad de Tikal, en Petén, este objeto (registrado como 11143 a/b MNAE REG. 1.1.1.506 a/b) encapsula la complejidad artística y el simbolismo de la élite gobernante en uno de los momentos más dinámicos de la historia maya.
&lt;br&gt;&lt;br&gt;
El Período Clásico Temprano fue una era de fundación y expansión para Tikal. Bajo el liderazgo de gobernantes visionarios, la ciudad experimentó un crecimiento sin precedentes, tanto en poder político como en influencia cultural. Los talleres de alfarería de Tikal estaban en su apogeo, produciendo vasijas que no solo servían para propósitos utilitarios, sino que eran verdaderas obras de arte, portadoras de mensajes y símbolos de estatus.
&lt;br&gt;&lt;br&gt;
La forma de este vaso, con sus cuatro patas robustas y su tapa, es un rasgo característico de la cerámica de prestigio de este período, y a menudo muestra una fuerte influencia de la metrópolis de Teotihuacán, en el Altiplano Central de México. Esta conexión teotihuacana se manifestaba en la adopción de ciertas formas de vasijas, aunque los temas y estilos pictóricos seguían siendo distintivamente mayas.
&lt;br&gt;&lt;br&gt;
La superficie del vaso está ricamente decorada con policromía, utilizando una paleta de colores que incluye tonos naranjas, negros y ocres, sobre una base clara. La iconografía de la imagen es fascinante: una figura que parece un pájaro estilizado o una criatura mítica con una cabeza grande y elementos curvilíneos y geométricos. Este tipo de figuras, a menudo representaciones de deidades o sus atributos, eran comunes en la cerámica ceremonial y ritual. La presencia de lo que parecen ser "glifos" (aunque no se proporcionan detalles específicos de su lectura) refuerza la idea de que este vaso contenía un mensaje codificado, quizás un pasaje de un mito, el nombre del propietario, o la función ritual de la pieza.
&lt;br&gt;&lt;br&gt;
Imagina este vaso siendo utilizado en una importante ceremonia en Tikal, tal vez un banquete de la élite o un ritual de entronización. Su tapa, que podría haber representado un ser sobrenatural o un símbolo dinástico, sería levantada para revelar el contenido, probablemente cacao espumoso, una bebida sagrada consumida por la realeza y los sacerdotes. El acto de servir y beber de un vaso tan elaborado era una parte integral de la afirmación de poder y de la interacción con el mundo divino.
&lt;br&gt;&lt;br&gt;
Muchos vasos de este estilo han sido encontrados en contextos funerarios de alto estatus en Tikal, lo que sugiere que eran bienes preciados que acompañaban a los difuntos en su viaje al inframundo. Servían como ofrendas para las deidades o como contenedores simbólicos de la esencia del difunto, asegurando su estatus y su bienestar en la vida después de la muerte.
&lt;br&gt;&lt;br&gt;
El vaso de cuatro patas de Tikal es, por tanto, un testimonio elocuente de la riqueza cultural, la sofisticación artística y la profunda cosmovisión de la civilización maya del Período Clásico Temprano. Cada línea, cada color y cada símbolo en su superficie nos permiten vislumbrar un mundo donde el arte y el ritual estaban intrínsecamente ligados, un eco vibrante de la grandeza de Tikal en sus albores.
&lt;br&gt;&lt;br&gt;</t>
  </si>
  <si>
    <t>AI: The Four-Legged Vase of Tikal: A Message from the Dawn of a Dynasty
&lt;br&gt;&lt;br&gt;
This exquisite polychrome four-legged vase and its corresponding lid is a unique piece of Maya ceramics from the Early Classic Period (250 BC – 600 AD). Originating from the Lowlands, specifically from the monumental city of Tikal in Petén, this object (registered as 11143 a/b MNAE REG. 1.1.1.506 a/b) encapsulates the artistic complexity and symbolism of the ruling elite during one of the most dynamic moments in Maya history.
&lt;br&gt;&lt;br&gt;
The Early Classic Period was an era of foundation and expansion for Tikal. Under the leadership of visionary rulers, the city experienced unprecedented growth, both in political power and cultural influence. The pottery workshops of Tikal were at their peak, producing vessels that not only served utilitarian purposes but were true works of art, bearing messages and symbols of status.
&lt;br&gt;&lt;br&gt;
The form of this vase, with its robust four legs and lid, is a characteristic feature of prestige ceramics from this period, often showing a strong influence from the metropolis of Teotihuacan in the Central Mexican Highlands. This Teotihuacan connection manifested in the adoption of certain vessel forms, although the pictorial themes and styles remained distinctively Maya.
&lt;br&gt;&lt;br&gt;
The surface of the vase is richly decorated with polychromy, using a color palette that includes shades of orange, black, and ochre on a light base. The iconography of the image is fascinating: a figure that appears to be a stylized bird or a mythical creature with a large head and curvilinear and geometric elements. These types of figures, often representations of deities or their attributes, were common in ceremonial and ritual ceramics. The presence of what appear to be "glyphs" (although no specific details of their reading are provided) reinforces the idea that this vase contained a coded message, perhaps a passage from a myth, the name of the owner, or the ritual function of the piece.
&lt;br&gt;&lt;br&gt;
Imagine this vase being used in an important ceremony in Tikal, perhaps an elite banquet or an enthronement ritual. Its lid, which could have represented a supernatural being or a dynastic symbol, would be lifted to reveal the contents, probably frothy cacao, a sacred drink consumed by royalty and priests. The act of serving and drinking from such an elaborate vessel was an integral part of the affirmation of power and interaction with the divine world.
&lt;br&gt;&lt;br&gt;
Many vases of this style have been found in high-status funerary contexts in Tikal, suggesting that they were prized possessions accompanying the deceased on their journey to the underworld. They served as offerings to the deities or as symbolic containers of the essence of the deceased, ensuring their status and well-being in the afterlife.
&lt;br&gt;&lt;br&gt;
The four-legged vase of Tikal is, therefore, an eloquent testament to the cultural wealth, artistic sophistication, and profound worldview of the Maya civilization of the Early Classic Period. Every line, every color, and every symbol on its surface allow us to glimpse a world where art and ritual were intrinsically linked, a vibrant echo of Tikal's grandeur in its early days.
&lt;br&gt;&lt;br&gt;</t>
  </si>
  <si>
    <t>AI: El Cuenco Antropomorfo de Kaminaljuyú: El Rostro de la Abundancia y la Transición
&lt;br&gt;&lt;br&gt;
Esta notable pieza, un cuenco antropomorfo de cerámica con tapa y recubrimiento de estuco, es un artefacto elocuente del Período Clásico Temprano (250 a.C. – 600 d.C.) en las Tierras Altas de Guatemala. Proveniente del sitio de Kaminaljuyú, una de las ciudades más importantes de la región en ese entonces, y con el número de registro 2484 MNAE, este objeto es mucho más que un simple "contenedor"; es una representación tangible de una deidad, un ancestro o una figura mítica, íntimamente ligada a los ciclos de la vida, la muerte y la fertilidad.
&lt;br&gt;&lt;br&gt;
Kaminaljuyú, situada en lo que hoy es la Ciudad de Guatemala, fue un centro monumental que floreció desde el Preclásico y mantuvo su importancia en el Clásico Temprano. En esta época, la ciudad experimentó una intensa interacción con Teotihuacán, la poderosa metrópolis del Altiplano Central de México. Esta influencia se manifestó en la arquitectura, la organización política y, de manera muy notable, en la producción artística.
&lt;br&gt;&lt;br&gt;
La forma de este cuenco, con su figura humana sentada y su tapa que forma la cabeza, es un ejemplo de la sofisticación escultórica maya. La técnica de recubrimiento de estuco permitía a los alfareros crear superficies lisas sobre las cuales aplicar pigmentos en colores vivos (aunque el tiempo y el enterramiento han desgastado gran parte de la policromía original, aún se pueden apreciar tonos rojizos, amarillos y los posibles restos de azul-verde que son característicos de este estilo). La figura, con su expresión facial, sus manos sobre el pecho o el vientre, y los elementos decorativos en su tocado y atuendo, sugiere una deidad de la fertilidad, de la tierra, o quizás un ancestro divinizado que personifica la abundancia y la renovación. La expresión en su rostro, con la boca abierta, podría indicar un canto, una invocación o una manifestación de poder.
&lt;br&gt;&lt;br&gt;
Estos "contenedores" antropomorfos eran utilizados en contextos rituales y funerarios de la élite. Podrían haber contenido ofrendas preciosas, semillas para la fertilidad, o incluso los restos de alimentos rituales. Su presencia en tumbas de alto estatus es frecuente, lo que sugiere que servían como acompañantes para el difunto, facilitando su transición al inframundo y asegurando su bienestar en la vida después de la muerte. La figura regordeta y la posición sentada de este cuenco, a menudo asociada con la tierra o la abundancia, podrían indicar una conexión con los ciclos agrícolas o con la fertilidad femenina, elementos cruciales en la cosmovisión maya.
&lt;br&gt;&lt;br&gt;
Imagina este cuenco en una ceremonia en Kaminaljuyú. El sacerdote o el noble principal se acercaría a la figura, realizando libaciones o colocando ofrendas en su interior, invocando la presencia de la deidad que representaba. El acto de interactuar con una pieza tan elaborada no solo era un ritual, sino una afirmación de la conexión del gobernante con las fuerzas cósmicas y su capacidad para asegurar la prosperidad de su pueblo.
&lt;br&gt;&lt;br&gt;
El cuenco antropomorfo de Kaminaljuyú es, por lo tanto, un portal visual a la profunda espiritualidad y la complejidad artística de las Tierras Altas Mayas durante el Período Clásico Temprano. Es un recordatorio de cómo el arte servía para comunicar lo sagrado, para honrar a los ancestros y a las deidades, y para asegurar la continuidad de la vida en un mundo imbuido de significado cósmico. Su estudio sigue revelando los intrincados lazos entre el arte, la religión y el poder en la antigua Mesoamérica.
&lt;br&gt;&lt;br&gt;</t>
  </si>
  <si>
    <t>AI: The Anthropomorphic Bowl of Kaminaljuyú: The Face of Abundance and Transition
&lt;br&gt;&lt;br&gt;
This remarkable piece—an anthropomorphic ceramic bowl with a lid and stucco coating—is an eloquent artifact from the Early Classic Period (250 BC – 600 AD) in the Guatemalan Highlands. Originating from the site of Kaminaljuyú, one of the most important cities in the region at the time, and registered as 2484 MNAE, this object is much more than a simple “container”; it is a tangible representation of a deity, an ancestor, or a mythical figure, intimately linked to the cycles of life, death, and fertility.
&lt;br&gt;&lt;br&gt;
Kaminaljuyú, located in what is now Guatemala City, was a monumental center that flourished from the Preclassic and maintained its importance into the Early Classic. During this period, the city experienced intense interaction with Teotihuacan, the powerful metropolis of the Central Mexican Highlands. This influence manifested in architecture, political organization, and, most notably, in artistic production.
&lt;br&gt;&lt;br&gt;
The form of this bowl, with its seated human figure and lid forming the head, is an example of Maya sculptural sophistication. The stucco coating technique allowed potters to create smooth surfaces upon which vibrant pigments could be applied (although time and burial have worn away much of the original polychromy, reddish, yellow, and possible traces of blue-green—characteristic of this style—can still be seen). The figure, with its facial expression, hands placed on the chest or belly, and decorative elements in the headdress and attire, suggests a fertility or earth deity, or perhaps a deified ancestor embodying abundance and renewal. The expression on its face, with an open mouth, could indicate singing, invocation, or a manifestation of power.
&lt;br&gt;&lt;br&gt;
These anthropomorphic “containers” were used in elite ritual and funerary contexts. They may have held precious offerings, seeds for fertility, or even the remains of ritual foods. Their presence in high-status tombs is frequent, suggesting that they served as companions for the deceased, facilitating their transition to the underworld and ensuring their well-being in the afterlife. The plump figure and seated position of this bowl, often associated with the earth or abundance, could indicate a connection to agricultural cycles or female fertility—crucial elements in the Maya worldview.
&lt;br&gt;&lt;br&gt;
Imagine this bowl in a ceremony at Kaminaljuyú. The priest or principal noble would approach the figure, performing libations or placing offerings inside, invoking the presence of the deity it represented. The act of interacting with such an elaborate piece was not only a ritual, but also an affirmation of the ruler’s connection with cosmic forces and their ability to secure the prosperity of their people.
&lt;br&gt;&lt;br&gt;
The anthropomorphic bowl of Kaminaljuyú is, therefore, a visual portal into the profound spirituality and artistic complexity of the Maya Highlands during the Early Classic Period. It is a reminder of how art served to communicate the sacred, to honor ancestors and deities, and to ensure the continuity of life in a world imbued with cosmic meaning. Its study continues to reveal the intricate ties between art, religion, and power in ancient Mesoamerica.
&lt;br&gt;&lt;br&gt;</t>
  </si>
  <si>
    <t>AI: El Cuenco Polícromo de las Tierras Altas: Un Testigo de Festines y Rituales
&lt;br&gt;&lt;br&gt;
Este vibrante cuenco policromado, con sus vivos tonos naranjas, negros y ocres, es una pieza significativa de la cerámica maya del Período Clásico Tardío (600 - 900 d.C.). Proveniente de las Tierras Altas de Guatemala, y registrado con el número 20050 MNAE, este objeto es un testimonio de la maestría artística y la rica vida ceremonial que caracterizó a las comunidades de esta región durante el apogeo de la civilización maya.
&lt;br&gt;&lt;br&gt;
El Período Clásico Tardío fue una época de gran florecimiento en las Tierras Altas Mayas. Sitios como Kaminaljuyú, aunque con su propia trayectoria, mantuvieron su influencia y otras comunidades más pequeñas también desarrollaron complejos sistemas sociales y religiosos. La cerámica policromada de las Tierras Altas a menudo exhibía un estilo distintivo, que podía combinar elementos iconográficos de las Tierras Bajas con motivos y formas locales.
&lt;br&gt;&lt;br&gt;
La imagen en este cuenco presenta lo que parecen ser figuras antropomorfas o seres míticos estilizados, con tocados elaborados y atuendos. Los trazos audaces y el contraste entre el naranja brillante y el negro sugieren una representación de una escena ritual o un pasaje mítico. La figura central, con lo que parecen ser elementos saliendo de su cabeza o rostro, y su postura, podría indicar una deidad, un ancestro o un noble realizando una acción específica, quizás un auto-sacrificio o una invocación.
&lt;br&gt;&lt;br&gt;
Este tipo de cuencos, elaborados con gran cuidado y decorados con policromía, no eran simples utensilios de cocina. Eran objetos de prestigio, utilizados por la élite en contextos ceremoniales y sociales importantes. Su función como "cuencos" sugiere que podían haber contenido alimentos rituales, como tamales sagrados, o bebidas espesas como el atole de maíz, que se consumían durante banquetes y festividades. La presencia de las bandas decorativas y las figuras en su superficie elevaría la experiencia de su uso, transformándola en un acto de comunión con el mundo sagrado.
&lt;br&gt;&lt;br&gt;
Imagina este cuenco en un gran festín en la corte de un gobernante de las Tierras Altas. Colocado sobre un tapete tejido, rodeado de otras vasijas finamente elaboradas, su color vibrante y sus imágenes cautivarían a los asistentes. El aroma del incienso se mezclaría con los sonidos de la música y las risas, mientras los nobles compartían alimentos y bebidas en estos recipientes, reafirmando sus alianzas y su estatus.
&lt;br&gt;&lt;br&gt;
También es posible que este cuenco tuviera un propósito funerario, siendo parte de las ofrendas colocadas en la tumba de un individuo de alto rango. En muchas culturas mesoamericanas, los objetos que acompañaban al difunto servían para equiparlo para el viaje al inframundo y para asegurar su estatus en la vida después de la muerte. La iconografía en el cuenco podría haber sido elegida específicamente para guiar al difunto o para invocar la protección de ciertas deidades del inframundo o del cielo.
&lt;br&gt;&lt;br&gt;
Este cuenco policromado de las Tierras Altas es, por tanto, una ventana a la rica vida ritual y la sofisticación artística de una civilización que supo adaptar y fusionar estilos para crear objetos de belleza y profundo significado. Es un recordatorio de que, incluso en las tierras montañosas, la cultura maya floreció con una vitalidad y creatividad asombrosas en el Período Clásico Tardío.
&lt;br&gt;&lt;br&gt;</t>
  </si>
  <si>
    <t>AI: The Polychrome Bowl of the Highlands: A Witness to Feasts and Rituals
&lt;br&gt;&lt;br&gt;
This vibrant polychrome bowl, with its vivid orange, black, and ochre tones, is a significant piece of Maya ceramics from the Late Classic Period (600–900 AD). Originating from the Guatemalan Highlands and registered as 20050 MNAE, this object stands as a testament to the artistic mastery and rich ceremonial life that characterized the communities of this region during the height of Maya civilization.
&lt;br&gt;&lt;br&gt;
The Late Classic Period was a time of great flourishing in the Maya Highlands. Sites like Kaminaljuyú, although following their own trajectory, maintained their influence, and other smaller communities also developed complex social and religious systems. Highland polychrome ceramics often displayed a distinctive style, blending iconographic elements from the Lowlands with local motifs and forms.
&lt;br&gt;&lt;br&gt;
The imagery on this bowl appears to depict stylized anthropomorphic figures or mythical beings, adorned with elaborate headdresses and attire. The bold strokes and the contrast between the bright orange and black suggest the representation of a ritual scene or a mythical passage. The central figure, with what seem to be elements emerging from its head or face and its posture, could indicate a deity, ancestor, or noble performing a specific action—perhaps self-sacrifice or invocation.
&lt;br&gt;&lt;br&gt;
Bowls of this kind, crafted with great care and decorated with polychromy, were not mere kitchen utensils. They were prestige objects, used by the elite in important ceremonial and social contexts. Their function as “bowls” suggests they may have contained ritual foods, such as sacred tamales, or thick drinks like maize atole, consumed during banquets and festivities. The presence of decorative bands and figures on their surface would have elevated the experience of their use, transforming it into an act of communion with the sacred world.
&lt;br&gt;&lt;br&gt;
Imagine this bowl at a grand feast in the court of a Highland ruler. Placed on a woven mat, surrounded by other finely crafted vessels, its vibrant color and imagery would captivate those present. The aroma of incense would mingle with the sounds of music and laughter as nobles shared food and drink from these vessels, reaffirming their alliances and status.
&lt;br&gt;&lt;br&gt;
It is also possible that this bowl served a funerary purpose, being part of the offerings placed in the tomb of a high-ranking individual. In many Mesoamerican cultures, the objects that accompanied the deceased were meant to equip them for the journey to the underworld and to ensure their status in the afterlife. The iconography on the bowl may have been chosen specifically to guide the deceased or to invoke the protection of certain deities of the underworld or the sky.
&lt;br&gt;&lt;br&gt;
This polychrome bowl from the Highlands is, therefore, a window into the rich ritual life and artistic sophistication of a civilization that knew how to adapt and fuse styles to create objects of beauty and deep meaning. It is a reminder that, even in the mountainous lands, Maya culture flourished with astonishing vitality and creativity during the Late Classic Period.
&lt;br&gt;&lt;br&gt;</t>
  </si>
  <si>
    <t>AI: Aquí tienes una historia cautivadora sobre este cuenco policromado, basada en los datos proporcionados y contextualizada con información arqueológica del Período Clásico Tardío en las Tierras Bajas Mayas.
&lt;br&gt;&lt;br&gt;
El Cuenco Polícromo de las Tierras Bajas: Un Lienzo de Simbolismo y Ritmo Cósmico
&lt;br&gt;&lt;br&gt;
Este fascinante cuenco policromado, con sus vibrantes tonos naranjas, amarillos y negros, es una pieza representativa de la cerámica maya del Período Clásico Tardío (600 - 900 d.C.). Proveniente de las Tierras Bajas, el corazón del mundo maya, y registrado con el número 15888 MNAE REG. 1.4.37.57, este objeto es un testimonio de la maestría artística y la profunda cosmovisión que florecieron durante el apogeo de esta civilización.
&lt;br&gt;&lt;br&gt;
El Período Clásico Tardío fue una época de gran refinamiento en la producción de cerámica en las Tierras Bajas mayas. Ciudades como Tikal, Calakmul, Naranjo y Dos Pilas, entre muchas otras, competían no solo en el poder político, sino también en la creación de obras de arte que reflejaban la riqueza y la sofisticación de sus cortes. Los talleres de alfarería eran centros de innovación, donde artistas expertos dominaban la técnica de la policromía para crear vasijas con escenas narrativas y diseños simbólicos.
&lt;br&gt;&lt;br&gt;
La imagen en este cuenco es particularmente intrigante. Se observan bandas decorativas que contienen lo que parecen ser elementos glíficos estilizados o motivos abstractos de gran complejidad. La repetición de los patrones en las bandas superior e inferior, junto con los elementos más grandes en la banda central, sugiere una composición rítmica, casi como un mantra visual. Los colores —el naranja y el amarillo vibrantes que dominan la superficie, contrastados con el negro— eran elegidos por su impacto visual y su simbolismo: el amarillo y el naranja a menudo asociados con el sol, el maíz maduro y la fertilidad, mientras que el negro puede vincularse con la noche, el inframundo, pero también con la fertilidad y la creación.
&lt;br&gt;&lt;br&gt;
La presencia de "glifos" en este tipo de "cuencos" indica que no eran simplemente utensilios, sino objetos cargados de significado. Si bien no se proporciona una transcripción específica, es probable que estos glifos sean elementos de la "Secuencia Primaria Estándar" (PSS), que comúnmente identificaba la vasija como "cuenco para servir" (o "vaso para beber"), su contenido (posiblemente cacao o atole), y a veces al artista o al propietario. Sin embargo, en un cuenco, los glifos también podrían haber aludido a ceremonias específicas, a deidades patronas del tipo de alimento que se servía, o a pasajes de mitos relacionados con la abundancia y la tierra.
&lt;br&gt;&lt;br&gt;
Imagina este cuenco siendo utilizado en un gran festín o un ritual de ofrenda en la corte de un gobernante maya. Llenaría de delicias culinarias, como tamales o salsas, su vibrante decoración añadiría un elemento visual a la experiencia sensorial. El acto de servir y compartir de un recipiente tan finamente elaborado no solo era un gesto de hospitalidad, sino una afirmación del estatus del anfitrión y la conexión de los invitados con el mundo sagrado y la abundancia que los dioses proporcionaban.
&lt;br&gt;&lt;br&gt;
También es posible que este cuenco tuviera un propósito funerario, siendo parte de las ofrendas depositadas en la tumba de un noble. En las tumbas mayas, los cuencos y platos a menudo se encontraban llenos de alimentos, indicando provisiones para el viaje del difunto al inframundo. La iconografía del cuenco podría haber sido elegida para asegurar un paso propicio para el difunto o para invocar bendiciones de fertilidad y renovación en el más allá.
&lt;br&gt;&lt;br&gt;
Este cuenco policromado de las Tierras Bajas es, por tanto, un valioso testigo de la vida ritual, la sofisticación artística y la profunda cosmovisión de la civilización maya del Clásico Tardío. Cada uno de sus trazos y colores nos permite vislumbrar un mundo donde el arte y la función estaban intrínsecamente entrelazados, ofreciéndonos una ventana a la forma en que los mayas interactuaban con su entorno y con el cosmos.
&lt;br&gt;&lt;br&gt;</t>
  </si>
  <si>
    <t>AI: Here is a captivating story about this polychrome bowl, based on the information provided and contextualized with archaeological knowledge of the Late Classic Period in the Maya Lowlands.
&lt;br&gt;&lt;br&gt;
The Polychrome Bowl of the Lowlands: A Canvas of Symbolism and Cosmic Rhythm
&lt;br&gt;&lt;br&gt;
This fascinating polychrome bowl, with its vibrant tones of orange, yellow, and black, is a representative piece of Maya ceramics from the Late Classic Period (600–900 AD). Originating from the Lowlands, the heart of the Maya world, and registered as 15888 MNAE REG. 1.4.37.57, this object stands as a testament to the artistic mastery and profound worldview that flourished during the height of this civilization.
&lt;br&gt;&lt;br&gt;
The Late Classic Period was a time of great refinement in ceramic production in the Maya Lowlands. Cities such as Tikal, Calakmul, Naranjo, and Dos Pilas, among many others, competed not only for political power but also in the creation of artworks that reflected the wealth and sophistication of their courts. Pottery workshops were centers of innovation, where skilled artists mastered polychrome techniques to create vessels with narrative scenes and symbolic designs.
&lt;br&gt;&lt;br&gt;
The imagery on this bowl is particularly intriguing. Decorative bands contain what appear to be stylized glyphic elements or highly complex abstract motifs. The repetition of patterns in the upper and lower bands, along with larger elements in the central band, suggests a rhythmic composition—almost like a visual mantra. The colors—the vibrant orange and yellow dominating the surface, contrasted with black—were chosen for their visual impact and symbolism: yellow and orange often associated with the sun, ripe maize, and fertility, while black may be linked to night, the underworld, but also to fertility and creation.
&lt;br&gt;&lt;br&gt;
The presence of "glyphs" on this type of "bowl" indicates that these were not merely utensils, but objects imbued with meaning. While no specific transcription is provided, it is likely that these glyphs are elements of the "Primary Standard Sequence" (PSS), which commonly identified the vessel as a "serving bowl" (or "drinking cup"), its content (possibly cacao or atole), and sometimes the artist or owner. However, on a bowl, the glyphs could also have alluded to specific ceremonies, to patron deities of the type of food served, or to mythological passages related to abundance and the earth.
&lt;br&gt;&lt;br&gt;
Imagine this bowl being used at a grand feast or an offering ritual in the court of a Maya ruler. Filled with culinary delights such as tamales or sauces, its vibrant decoration would have added a visual element to the sensory experience. The act of serving and sharing from such a finely crafted vessel was not only a gesture of hospitality but also an affirmation of the host’s status and the guests’ connection to the sacred world and the abundance provided by the gods.
&lt;br&gt;&lt;br&gt;
It is also possible that this bowl had a funerary purpose, being part of the offerings placed in a noble’s tomb. In Maya burials, bowls and plates were often found filled with food, indicating provisions for the deceased’s journey to the underworld. The bowl’s iconography may have been chosen to ensure a favorable passage for the deceased or to invoke blessings of fertility and renewal in the afterlife.
&lt;br&gt;&lt;br&gt;
This polychrome bowl from the Lowlands is, therefore, a valuable witness to the ritual life, artistic sophistication, and profound worldview of the Maya civilization in the Late Classic. Each of its lines and colors allows us to glimpse a world where art and function were intrinsically intertwined, offering us a window into how the Maya interacted with their environment and the cosmos.
&lt;br&gt;&lt;br&gt;</t>
  </si>
  <si>
    <t>AI: El "Vaso de Salomé" de Tikal: Un Drama de Corte en el Corazón del Mundo Perdido
&lt;br&gt;&lt;br&gt;
Este enigmático vaso cilíndrico, con su intrincada decoración tallada y su enigmática escena, es una de las piezas más célebres y debatidas de la cerámica maya del Período Clásico Tardío (600 - 900 d.C.). Proveniente de las Tierras Bajas, y específicamente del complejo arquitectónico Mundo Perdido de Tikal, este objeto (registrado como 8456 MNAE) es un invaluable documento visual que nos transporta a la vida de la corte real de una de las ciudades-estado más poderosas del mundo maya.
&lt;br&gt;&lt;br&gt;
El Período Clásico Tardío fue la edad de oro de Tikal, un tiempo de gran esplendor bajo gobernantes que consolidaron su poder y llevaron la producción artística a nuevas alturas. El Mundo Perdido de Tikal, aunque de origen Preclásico, mantuvo su importancia como un centro ceremonial y de observación astronómica clave, y sus estructuras a menudo albergaban entierros y ofrendas de la élite.
&lt;br&gt;&lt;br&gt;
La descripción de que la escena representa a "Yax Nuun Ayiin II, 29º gobernante en la línea dinástica, con su esposa y cortesanos" es de una importancia monumental. Esto significa que no solo estamos viendo una obra de arte, sino un registro histórico visual. Yax Nuun Ayiin II, cuyo nombre significa "Primer Cocodrillo Envuelto", fue un ajaw (gobernante) de Tikal, y la representación de él junto a su esposa y cortesanos nos ofrece una visión rara y directa de la interacción real en el apogeo de su poder. Estas escenas cortesanas, a menudo pintadas o talladas en vasos, eran una forma de legitimar el poder del gobernante, glorificar su linaje y documentar los eventos importantes de su reinado.
&lt;br&gt;&lt;br&gt;
Pero la historia se vuelve aún más intrigante con su apodo: "Este vaso es conocido como 'Vaso de Salomé' porque a primera vista recuerda el pasaje bíblico en el que el rey Herodes concede el deseo de entregar la cabeza de Juan el Bautista a su hija Salomé; afortunadamente, esta vez la historia es menos dramática ya que la Dama no sostiene una cabeza sino una máscara." Esta anécdota es fascinante porque nos revela cómo los primeros arqueólogos o estudiosos, al encontrarse con estas escenas complejas, a veces las interpretaban a través de lentes culturales propios. La similitud visual (una figura femenina sosteniendo un objeto ante una figura masculina) pudo haber llevado a esa primera interpretación.
&lt;br&gt;&lt;br&gt;
Sin embargo, la rectificación clave de que la "dama no sostiene una cabeza sino una máscara" es vital para la comprensión maya. Las máscaras eran elementos rituales de inmenso poder en la cultura maya. Podían representar deidades, ancestros, o seres sobrenaturales, y eran usadas en danzas, ceremonias o rituales de transformación. Si la esposa de Yax Nuun Ayiin II sostiene una máscara, podría simbolizar:
&lt;br&gt;&lt;br&gt;
Participación ritual: Ella podría estar a punto de usar la máscara en una ceremonia, o haberla retirado después de un ritual.
Identificación con una deidad: La máscara podría representar una deidad patrona de su linaje o de la realeza.
Transmisión de poder: Podría ser parte de una ofrenda o una demostración de un objeto sagrado.
Los "glifos" en el vaso (que, aunque no se describen en detalle, son una característica implícita de una pieza que documenta a un gobernante) habrían proporcionado el contexto narrativo completo: los nombres de los personajes, la fecha del evento, el propósito del ritual o la legitimación de la acción.
&lt;br&gt;&lt;br&gt;
Este vaso era una "copa", lo que sugiere su uso en banquetes de élite o ceremonias donde el cacao era consumido. Al beber de un vaso que mostraba a su propio gobernante en una escena ritual, la élite de Tikal reafirmaba su lealtad y su conexión con el poder central.
&lt;br&gt;&lt;br&gt;
El "Vaso de Salomé" no solo es un artefacto de belleza excepcional, sino un portal directo a la política, la religión y el arte de la corte real de Tikal en el Período Clásico Tardío. Nos enseña sobre la interpretación arqueológica y la importancia de comprender los objetos dentro de su propio marco cultural. Es un recordatorio de que cada pieza cuenta una historia, y que a veces, esa historia es mucho más compleja y fascinante de lo que parece a primera vista.
&lt;br&gt;&lt;br&gt;</t>
  </si>
  <si>
    <t>This vase comes from the architectural complex Lost World of Tikal; the scene represents Yax Nuun Ayiin II, 29th ruler on the dynasty line, with his wife and courtiers. This vase is known as ""Salomé vessel"" because at first glance it reminds the biblical passage in which King Herod grants the wish to deliver the head of John the Baptist to his daughter Salome; fortunately, this time the story is less dramatic as the Lady does not hold a head but a mask.
&lt;br&gt;&lt;br&gt;
AI: The “Salome Vase” of Tikal: A Courtly Drama at the Heart of the Mundo Perdido
&lt;br&gt;&lt;br&gt;
This enigmatic cylindrical vase, with its intricate carved decoration and mysterious scene, is one of the most celebrated and debated pieces of Maya ceramics from the Late Classic Period (600–900 AD). Originating from the Lowlands, and specifically from the Mundo Perdido architectural complex at Tikal, this object (registered as 8456 MNAE) is an invaluable visual document that transports us into the royal court life of one of the most powerful city-states in the Maya world.
&lt;br&gt;&lt;br&gt;
The Late Classic Period was Tikal’s golden age, a time of great splendor under rulers who consolidated their power and elevated artistic production to new heights. The Mundo Perdido of Tikal, though of Preclassic origin, retained its importance as a key ceremonial and astronomical observation center, and its structures often housed elite burials and offerings.
&lt;br&gt;&lt;br&gt;
The description that the scene represents “Yax Nuun Ayiin II, the 29th ruler in the dynastic line, with his wife and courtiers” is of monumental significance. This means we are not just looking at a work of art, but at a visual historical record. Yax Nuun Ayiin II, whose name means “First Crocodile Wrapped,” was an ajaw (ruler) of Tikal, and his depiction alongside his wife and courtiers offers us a rare and direct glimpse into royal interaction at the height of his power. Such courtly scenes, often painted or carved on vases, were a way to legitimize the ruler’s power, glorify his lineage, and document the important events of his reign.
&lt;br&gt;&lt;br&gt;
But the story becomes even more intriguing with its nickname: “This vase is known as the ‘Salome Vase’ because at first glance it recalls the biblical passage in which King Herod grants the wish to deliver the head of John the Baptist to his daughter Salome; fortunately, this time the story is less dramatic, as the Lady is not holding a head but a mask.” This anecdote is fascinating because it reveals how early archaeologists or scholars, when confronted with such complex scenes, sometimes interpreted them through their own cultural lenses. The visual similarity (a female figure holding an object before a male figure) may have led to that initial interpretation.
&lt;br&gt;&lt;br&gt;
However, the key clarification that “the lady is not holding a head but a mask” is vital for Maya understanding. Masks were ritual objects of immense power in Maya culture. They could represent deities, ancestors, or supernatural beings, and were used in dances, ceremonies, or transformation rituals. If the wife of Yax Nuun Ayiin II is holding a mask, it could symbolize:
&lt;br&gt;&lt;br&gt;
Ritual participation: She might be about to use the mask in a ceremony, or have just removed it after a ritual.
&lt;br&gt;&lt;br&gt;
Identification with a deity: The mask could represent a patron deity of her lineage or of royalty.
&lt;br&gt;&lt;br&gt;
Transmission of power: It could be part of an offering or a demonstration of a sacred object.
&lt;br&gt;&lt;br&gt;
The “glyphs” on the vase (which, though not described in detail, are an implicit feature of a piece documenting a ruler) would have provided the full narrative context: the names of the figures, the date of the event, the purpose of the ritual, or the legitimization of the action.
&lt;br&gt;&lt;br&gt;
This vase was a “cup,” suggesting its use at elite banquets or ceremonies where cacao was consumed. Drinking from a vessel depicting their own ruler in a ritual scene, the Tikal elite would reaffirm their loyalty and their connection to central power.
&lt;br&gt;&lt;br&gt;
The “Salome Vase” is not only an artifact of exceptional beauty but a direct portal to the politics, religion, and art of the royal court of Tikal in the Late Classic Period. It teaches us about archaeological interpretation and the importance of understanding objects within their own cultural framework. It is a reminder that every piece tells a story, and sometimes, that story is much more complex and fascinating than it first appears.
&lt;br&gt;&lt;br&gt;</t>
  </si>
  <si>
    <t>Este vaso procedente del complejo arquitectónico Mundo Perdido de Tikal representa en la escena a Yax Nuun Ayiin II, vigesimonoveno gobernante en la línea dinástica, junto a su esposa y cortesanos. Este vaso es conocido como vasija “Salomé” pues a primera vista recuerda el pasaje bíblico en que el rey Herodes concede el deseo de entregar la cabeza de Juan el Bautista a su hija Salomé, por fortuna en esta ocasión la historia es menos dramática ya que la dama no sostiene una cabeza sino una máscara.
&lt;br&gt;&lt;br&gt;
AI: El Vaso del Dios del Maíz de Yik'in Chan K'awiil: Un Legado Real de Tikal
&lt;br&gt;&lt;br&gt;
Este extraordinario vaso policromado, con su impactante representación de una figura divina y sus vibrantes colores, es una de las piezas más significativas descubiertas en el corazón del mundo maya. Proveniente de las Tierras Bajas, y específicamente de la monumental ciudad de Tikal, este objeto (registrado como 11419 MNAE) es un testimonio directo de la vida, la muerte y la deificación de uno de los gobernantes más importantes del Período Clásico Tardío (600 - 900 d.C.).
&lt;br&gt;&lt;br&gt;
La historia de este vaso está íntimamente ligada a la realeza de Tikal, ya que formó parte de la rica ofrenda de la Tumba número 196 del sitio de Tikal. Esta tumba, de inmensa importancia arqueológica, pertenece al gobernante Yik'in Chan K'awiil I. Yik'in Chan K'awiil I fue un ajaw (gobernante) de Tikal, conocido por su ambición y por consolidar el poder de la ciudad después de las victorias de su padre. Las tumbas de los reyes mayas eran depósitos de poder y estatus, llenas de objetos que reflejaban la riqueza y la cosmovisión del difunto, y que lo acompañarían en su viaje al inframundo.
&lt;br&gt;&lt;br&gt;
Lo que hace a este vaso particularmente especial es que la figura que lo adorna "representa al gobernante fallecido con atributos del Dios del Maíz". El Dios del Maíz era una de las deidades más centrales y veneradas en el panteón maya, simbolizando la vida, la fertilidad, la resurrección y la renovación cíclica. Su representación con atributos del Dios del Maíz no era solo una cuestión estética; implicaba la deificación del gobernante. En la cosmovisión maya, los reyes no solo gobernaban en vida, sino que, tras su muerte, se transformaban en figuras divinas, a menudo identificadas con el propio Dios del Maíz, el héroe cultural que moría y renacía. Esta iconografía específica habría sido una declaración poderosa sobre el destino de Yik'in Chan K'awiil I en el más allá.
&lt;br&gt;&lt;br&gt;
Los colores en la imagen –los tonos de naranja, negro y rojo sobre un fondo oscuro– habrían sido intensamente simbólicos. El rojo y el naranja se asociaban con la vida, la sangre, el sol y el maíz maduro, mientras que el negro a menudo representaba el inframundo o el ciclo de muerte y renacimiento. La presencia de glifos en el borde superior del vaso (aunque no descritos en detalle aquí) probablemente formaría parte de la "Secuencia Primaria Estándar" (PSS), que validaba el objeto como una vasija para el consumo ritual de cacao y podía incluir el nombre del propietario divino y la ocasión de su creación.
&lt;br&gt;&lt;br&gt;
Imagina este vaso, recién colocado en la tumba de Yik'in Chan K'awiil I. La luz de las antorchas habría danzado sobre su superficie, revelando la figura del rey-dios, imbuido de los atributos del maíz. Este objeto no solo contenía líquidos rituales, sino que era un vehículo para la transformación del gobernante, asegurando su viaje a través del inframundo y su eventual renacimiento como una entidad divina, garantizando así la continuidad de la vida para su pueblo.
&lt;br&gt;&lt;br&gt;
El Vaso del Dios del Maíz de Yik'in Chan K'awiil es una pieza excepcional que nos permite comprender la intrínseca conexión entre la realeza, la religión y el arte en el mundo maya. Es un testamento de la sofisticación de la teología maya y de la manera en que los gobernantes se integraban en el tejido mítico del universo, trascendiendo la vida terrenal a través de su identificación con las fuerzas más fundamentales de la creación.
&lt;br&gt;&lt;br&gt;</t>
  </si>
  <si>
    <t>This vase is part of the rich offering of the tomb number 196 of Tikal site, which belongs to the ruler Yik’in Chan K’awil I, who was the son of the great ruler Jasaw Chan K’awil I. This artifact is represents the deceased ruler with attributes of the Maize God.
&lt;br&gt;&lt;br&gt;
AI: The Maize God Vase of Yik’in Chan K’awiil: A Royal Legacy from Tikal
&lt;br&gt;&lt;br&gt;
This extraordinary polychrome vase, with its striking depiction of a divine figure and its vibrant colors, is one of the most significant pieces discovered in the heart of the Maya world. Originating from the Lowlands, and specifically from the monumental city of Tikal, this object (registered as 11419 MNAE) is a direct testament to the life, death, and deification of one of the most important rulers of the Late Classic Period (600–900 AD).
&lt;br&gt;&lt;br&gt;
The story of this vase is intimately tied to Tikal’s royalty, as it was part of the rich offering from Tomb number 196 at the site of Tikal. This tomb, of immense archaeological importance, belongs to the ruler Yik’in Chan K’awiil I. Yik’in Chan K’awiil I was an ajaw (ruler) of Tikal, known for his ambition and for consolidating the city’s power after his father’s victories. The tombs of Maya kings were repositories of power and status, filled with objects that reflected the wealth and worldview of the deceased, accompanying him on his journey to the underworld.
&lt;br&gt;&lt;br&gt;
What makes this vase particularly special is that the figure adorning it “represents the deceased ruler with attributes of the Maize God.” The Maize God was one of the most central and revered deities in the Maya pantheon, symbolizing life, fertility, resurrection, and cyclical renewal. His depiction with the attributes of the Maize God was not merely an aesthetic choice; it implied the deification of the ruler. In the Maya worldview, kings did not only rule in life, but after their death, they were transformed into divine figures, often identified with the Maize God himself—the cultural hero who died and was reborn. This specific iconography would have been a powerful statement about the destiny of Yik’in Chan K’awiil I in the afterlife.
&lt;br&gt;&lt;br&gt;
The colors in the image—shades of orange, black, and red on a dark background—would have been intensely symbolic. Red and orange were associated with life, blood, the sun, and ripe maize, while black often represented the underworld or the cycle of death and rebirth. The presence of glyphs on the upper rim of the vase (though not described here in detail) likely formed part of the “Primary Standard Sequence” (PSS), which validated the object as a vessel for the ritual consumption of cacao and could include the divine owner’s name and the occasion of its creation.
&lt;br&gt;&lt;br&gt;
Imagine this vase, newly placed in the tomb of Yik’in Chan K’awiil I. The torchlight would have danced across its surface, revealing the figure of the king-god, imbued with the attributes of maize. This object not only contained ritual liquids but was a vehicle for the transformation of the ruler, ensuring his journey through the underworld and his eventual rebirth as a divine entity, thus guaranteeing the continuity of life for his people.
&lt;br&gt;&lt;br&gt;
The Maize God Vase of Yik’in Chan K’awiil is an exceptional piece that allows us to understand the intrinsic connection between royalty, religion, and art in the Maya world. It is a testament to the sophistication of Maya theology and to the way rulers were woven into the mythical fabric of the universe, transcending earthly life through their identification with the most fundamental forces of creation.
&lt;br&gt;&lt;br&gt;</t>
  </si>
  <si>
    <t>Este vaso es parte de la rica ofrenda de la Tumba 196 de Tikal, perteneciente al gobernante Yik’in Chan K’awil hijo del gran soberano Jasaw Chan K’awil I. En este artefacto se representa al gobernante difunto con atributos del dios del maíz, portando insignias de poder.
&lt;br&gt;&lt;br&gt;
AI: El Vaso de Jade del Sacrificio: La Danza de los Wayob en el Umbral del Más Allá
&lt;br&gt;&lt;br&gt;
Este extraordinario vaso cilíndrico de jade, con su superficie bellamente trabajada, es una de las piezas más valiosas y simbólicas del arte maya del Período Clásico Tardío (600 - 900 d.C.). Aunque la pieza se registra con origen en Tikal, Petén, la información clave revela que fue descubierta en el entierro 96 del sitio Altar de Sacrificios. Este detalle es crucial, ya que Altar de Sacrificios, un importante centro en la confluencia de los ríos Pasión y Usumacinta, tuvo una dinámica política y cultural propia en el Clásico Tardío, y su interacción con Tikal u otros grandes centros es un tema de estudio.
&lt;br&gt;&lt;br&gt;
El jade era el material más preciado para los mayas, más valioso que el oro. Su color verde evocaba el maíz tierno, el agua, la vida, la fertilidad y la realeza. Los objetos de jade eran tesoros reservados para la élite más alta, a menudo vinculados a la realeza y a rituales de inmensa importancia.
&lt;br&gt;&lt;br&gt;
La historia de este vaso se profundiza al saber que fue "ofrecido a una mujer de unos 40 años" en el entierro 96. Esto es significativo, ya que las tumbas de mujeres nobles en el mundo maya son fuentes valiosas de información sobre el estatus y el rol de las mujeres en la sociedad. Que una pieza de jade tan exquisita fuera parte de su ajuar funerario subraya su alto rango y la reverencia con la que fue enterrada.
&lt;br&gt;&lt;br&gt;
Pero lo más cautivador es la escena que representa: "la danza de los 'wayob' donde cada personaje es un Señor de un pueblo, pero en esta ocasión se han transformado en su 'way' o 'supernatural animal companion'". El concepto de way (plural wayob) es fundamental para entender la cosmovisión maya. Los wayob eran compañeros espirituales o "dobles anímicos" sobrenaturales, a menudo con características animales o fantásticas, asociados a individuos poderosos (especialmente a los ajawob o gobernantes). En el arte maya, la "danza de los wayob" es una escena recurrente que muestra a los gobernantes transformados en sus alter egos sobrenaturales, a menudo en el inframundo o en reinos espirituales. Esta escena no solo es una representación artística, sino una afirmación del poder del gobernante sobre los límites entre lo humano y lo sobrenatural, y su capacidad de transitar entre los mundos. Los detalles tallados en el jade, aunque no visibles en la imagen de alta resolución, habrían delineado las formas de estas criaturas transformadas, sus atributos divinos y sus interacciones.
&lt;br&gt;&lt;br&gt;
Este vaso de jade no era solo una "copa"; era un objeto cargado de poder mágico y religioso. Su uso en vida podría haber estado ligado a rituales de invocación o a ceremonias donde los gobernantes afirmaban su conexión con sus wayob. En el contexto funerario, su presencia en la tumba de la noble mujer podría haber servido para facilitar su propia transformación o para asegurar su protección en el viaje a través del inframundo, acompañada por las poderosas energías que el vaso representaba.
&lt;br&gt;&lt;br&gt;
La mención de "Bienes Culturales en Peligro" subraya la importancia de este hallazgo y la necesidad de proteger estos tesoros. Que una pieza de esta magnitud haya sido recuperada y registrada en el MNAE (Museo Nacional de Arqueología y Etnología) es crucial para la conservación del patrimonio cultural de Guatemala.
&lt;br&gt;&lt;br&gt;
El Vaso de Jade de Altar de Sacrificios es, por tanto, un portal invaluable a la compleja espiritualidad maya, al poder de la realeza y al intrincado mundo de los wayob. Nos revela cómo el jade, el material más sagrado, era usado para representar las conexiones más profundas entre los gobernantes y el cosmos, y cómo estas creencias perduraban incluso en la transición final hacia el más allá.
&lt;br&gt;&lt;br&gt;</t>
  </si>
  <si>
    <t>This vase was found in burial 96 of the Altar de Sacrificios Site, offered to a woman about 40-year-old. The scene represents the dance of the ""wayob"" where every character is a Lord of a town, but on this occasion they have been transformed into their ""way"" or ""supernatural animal companion"".
&lt;br&gt;&lt;br&gt;
AI: The Jade Vessel of Sacrifice: The Dance of the Wayob on the Threshold of the Afterlife
&lt;br&gt;&lt;br&gt;
This extraordinary cylindrical jade vessel, with its beautifully crafted surface, is one of the most valuable and symbolic pieces of Maya art from the Late Classic Period (600–900 AD). Although the piece is registered as originating from Tikal, Petén, crucial information reveals that it was discovered in Burial 96 at the site of Altar de Sacrificios. This detail is significant, as Altar de Sacrificios—an important center at the confluence of the Pasión and Usumacinta rivers—had its own unique political and cultural dynamics during the Late Classic, and its interactions with Tikal and other major centers remain a subject of study.
&lt;br&gt;&lt;br&gt;
Jade was the most prized material for the Maya, more valuable than gold. Its green color evoked tender maize, water, life, fertility, and royalty. Jade objects were treasures reserved for the highest elite, often linked to royalty and rituals of immense importance.
&lt;br&gt;&lt;br&gt;
The story of this vessel deepens when we learn that it was “offered to a woman of about 40 years old” in Burial 96. This is significant, as the tombs of noble women in the Maya world are valuable sources of information about the status and roles of women in society. That such an exquisite jade piece was part of her funerary assemblage underscores her high rank and the reverence with which she was buried.
&lt;br&gt;&lt;br&gt;
But the most captivating aspect is the scene it depicts: “the dance of the wayob, where each character is a Lord of a town, but in this instance they have transformed into their ‘way’ or ‘supernatural animal companion.’” The concept of way (plural wayob) is fundamental to understanding the Maya worldview. The wayob were spiritual companions or supernatural “soul doubles,” often with animal or fantastic traits, associated with powerful individuals (especially ajawob, or rulers). In Maya art, the “dance of the wayob” is a recurring scene showing rulers transformed into their supernatural alter egos, often in the underworld or spiritual realms. This scene is not only an artistic representation, but an affirmation of the ruler’s power over the boundaries between the human and the supernatural, and their ability to traverse between worlds. The carved details in the jade, although not visible in the high-resolution image, would have outlined the forms of these transformed creatures, their divine attributes, and their interactions.
&lt;br&gt;&lt;br&gt;
This jade vessel was not just a “cup”; it was an object charged with magical and religious power. Its use in life may have been tied to invocation rituals or ceremonies where rulers affirmed their connection with their wayob. In the funerary context, its presence in the tomb of the noblewoman may have served to facilitate her own transformation or to ensure her protection on the journey through the underworld, accompanied by the powerful energies the vessel represented.
&lt;br&gt;&lt;br&gt;
The mention of “Cultural Property in Danger” underscores the importance of this find and the need to protect such treasures. That a piece of this magnitude has been recovered and registered in the MNAE (National Museum of Archaeology and Ethnology) is crucial for the preservation of Guatemala’s cultural heritage.
&lt;br&gt;&lt;br&gt;
The Jade Vessel of Altar de Sacrificios is, therefore, an invaluable portal to the complex Maya spirituality, the power of royalty, and the intricate world of the wayob. It reveals how jade, the most sacred material, was used to represent the deepest connections between rulers and the cosmos, and how these beliefs endured even in the final transition to the afterlife.
&lt;br&gt;&lt;br&gt;</t>
  </si>
  <si>
    <t>Este vaso fue encontrado en el entierro 96 del sitio Altar de Sacrificios, ofrecida a una mujer de aproximadamente 40 años de edad. La escena representa la danza del “wayob” donde cada personaje es un señor principal de una ciudad pero en esta ocasión han sido transformados en su “way” o “compañero animal sobrenatural”.
&lt;br&gt;&lt;br&gt;
AI: El Vaso del Jaguar Bailarín de Altar de Sacrificios: Un Portal al Mundo Espiritual del Gobernante
&lt;br&gt;&lt;br&gt;
Este vibrante vaso policromado, con su dinámica escena de un personaje bailando y sus distintivos glifos, es una pieza excepcional de la cerámica maya del Período Clásico Tardío (600 - 900 d.C.). Proviene de las Tierras Bajas, específicamente del sitio de Altar de Sacrificios, Guatemala, un centro estratégico ubicado en la confluencia de importantes ríos, que jugó un papel crucial en las rutas comerciales y las interacciones políticas de la región maya. Registrado con el número 7901 MNAE REG. 1.1.1.1505, este vaso no es solo un objeto, sino un testimonio visual de la vida ritual y el simbolismo de la élite.
&lt;br&gt;&lt;br&gt;
La imagen de este vaso es particularmente descriptiva: "Jar depicting a man dancing wearing jaguar paraphernalia, found in a tomb at Altar de Sacrificios, Guatemala". Esta descripción, que complementa la información del usuario, nos revela una escena cargada de significado. La figura central, un hombre bailando, no es un bailarín cualquiera; está ataviado con "parafernalia de jaguar". El jaguar era el animal más venerado y temido por los mayas, asociado con la noche, el inframundo, la realeza, la guerra y el poder chamánico. Un gobernante o noble que bailaba con atributos de jaguar (como una piel, garras, o un tocado con fauces) estaba invocando el poder del animal, transformándose simbólicamente en él, o demostrando su dominio sobre las fuerzas salvajes y sobrenaturales.
&lt;br&gt;&lt;br&gt;
AI: La presencia de este vaso en una tumba en Altar de Sacrificios es un detalle fundamental. Los vasos policromados eran ofrendas comunes y de alto estatus en los entierros mayas, destinadas a acompañar al difunto en su viaje al inframundo. El hecho de que este vaso represente a un personaje bailando con atributos de jaguar sugiere que el difunto (o el personaje retratado en el vaso) tenía una conexión profunda con el jaguar, quizás como su way (compañero espiritual), o como un símbolo de su linaje y poder en vida. La danza, en la cosmovisión maya, era un acto sagrado que podía abrir portales entre los mundos, invocar deidades y facilitar la comunicación con los ancestros.
&lt;br&gt;&lt;br&gt;
Los "glifos" en el vaso (que se observan en las bandas superiores e inferiores y en la parte central) habrían proporcionado un contexto narrativo adicional. Estos glifos a menudo incluyen la "Secuencia Primaria Estándar" (PSS), que identifica el tipo de vasija, su contenido (comúnmente chocolate o atole), y a veces el nombre del propietario o del artista. Los glifos dentro de la escena misma podrían haber nombrado al personaje, la deidad invocada, o la fecha del ritual representado.
&lt;br&gt;&lt;br&gt;
Imagina los sonidos de los tambores y las flautas en Altar de Sacrificios, mientras un gobernante o un sacerdote, ataviado con una elaborada piel de jaguar, se mueve al ritmo en una danza extática. Este vaso, con su representación vívida, no solo es una imagen de ese momento, sino un contenedor que quizás guardó el preciado cacao que se consumía durante esos rituales. Al ser colocado en la tumba, el vaso se convertía en un compañero eterno para el difunto, un recordatorio de su poder en vida y una guía para su travesía en el reino de los muertos.
&lt;br&gt;&lt;br&gt;
La designación de "Bienes Culturales en Peligro" que acompaña a este objeto es un recordatorio sombrío de las amenazas que enfrentan estos tesoros arqueológicos. Que este vaso esté ahora en el MNAE significa que ha sido salvaguardado, permitiéndonos estudiar y apreciar la increíble riqueza del arte y la espiritualidad maya.
&lt;br&gt;&lt;br&gt;
El Vaso del Jaguar Bailarín de Altar de Sacrificios es, por lo tanto, una ventana a la vida ritual, la realeza y la compleja cosmovisión de los mayas del Clásico Tardío. Nos revela cómo el arte era un medio para conectar el mundo humano con el sobrenatural, y cómo cada objeto podía ser un testimonio de la transformación y la pervivencia del espíritu.
&lt;br&gt;&lt;br&gt;</t>
  </si>
  <si>
    <t>This vessel was found in Burial 96 at the site of Altar de Sacrificios and was offered to a woman of approximately 40 years of age. The scene depicts the dance of the “wayob,” in which each figure is a principal lord of a city who, on this occasion, has been transformed into his “way” or supernatural animal companion.
&lt;br&gt;&lt;br&gt;
AI: The Dancing Jaguar Vase of Altar de Sacrificios: A Portal to the Ruler’s Spiritual World
&lt;br&gt;&lt;br&gt;
This vibrant polychrome vase, with its dynamic scene of a dancing figure and distinctive glyphs, is an exceptional piece of Maya ceramics from the Late Classic Period (600–900 AD). It comes from the Lowlands, specifically from the site of Altar de Sacrificios, Guatemala—a strategic center located at the confluence of major rivers that played a crucial role in the region’s trade routes and political interactions. Registered as 7901 MNAE REG. 1.1.1.1505, this vase is not just an object but a visual testament to the ritual life and symbolism of the elite.
&lt;br&gt;&lt;br&gt;
The imagery on this vase is particularly descriptive: “Jar depicting a man dancing wearing jaguar paraphernalia, found in a tomb at Altar de Sacrificios, Guatemala.” This description, which complements the user’s information, reveals a scene rich in meaning. The central figure—a man dancing—is no ordinary dancer; he is adorned with “jaguar paraphernalia.” The jaguar was the most revered and feared animal among the Maya, associated with the night, the underworld, royalty, warfare, and shamanic power. A ruler or noble dancing with jaguar attributes (such as a pelt, claws, or a headdress with fangs) was invoking the animal’s power, symbolically transforming into it, or demonstrating his mastery over wild and supernatural forces.
&lt;br&gt;&lt;br&gt;
The presence of this vase in a tomb at Altar de Sacrificios is a crucial detail. Polychrome vases were common and high-status offerings in Maya burials, intended to accompany the deceased on their journey to the underworld. The fact that this vase depicts a figure dancing with jaguar attributes suggests that the deceased (or the character portrayed on the vase) had a deep connection with the jaguar, perhaps as his way (spiritual companion), or as a symbol of his lineage and power in life. In the Maya worldview, dance was a sacred act that could open portals between worlds, invoke deities, and facilitate communication with ancestors.
&lt;br&gt;&lt;br&gt;
The “glyphs” on the vase (visible in the upper and lower bands and in the central area) would have provided additional narrative context. These glyphs often include the “Primary Standard Sequence” (PSS), which identifies the type of vessel, its contents (commonly chocolate or atole), and sometimes the name of the owner or the artist. The glyphs within the scene itself may have named the character, the deity invoked, or the date of the ritual depicted.
&lt;br&gt;&lt;br&gt;
Imagine the sounds of drums and flutes at Altar de Sacrificios, as a ruler or priest, adorned in an elaborate jaguar pelt, moves rhythmically in an ecstatic dance. This vase, with its vivid representation, is not only an image of that moment but also a container that may have once held the precious cacao consumed during these rituals. Once placed in the tomb, the vase became an eternal companion for the deceased—a reminder of his power in life and a guide for his journey through the realm of the dead.
&lt;br&gt;&lt;br&gt;
The designation “Cultural Property in Danger” that accompanies this object is a somber reminder of the threats facing these archaeological treasures. The fact that this vase is now in the MNAE means it has been safeguarded, allowing us to study and appreciate the incredible richness of Maya art and spirituality.
&lt;br&gt;&lt;br&gt;
The Dancing Jaguar Vase of Altar de Sacrificios is, therefore, a window into the ritual life, royalty, and complex worldview of the Maya during the Late Classic. It reveals how art was a means of connecting the human world with the supernatural, and how each object could bear witness to transformation and the enduring spirit.
&lt;br&gt;&lt;br&gt;</t>
  </si>
  <si>
    <t>AI: El Vaso Sibilante de Kaminaljuyú: Un Eco del Mundo Espiritual Ancestral
&lt;br&gt;&lt;br&gt;
Este intrigante "vaso sibilante", una pieza única de cerámica, proviene de las Tierras Altas de Guatemala, específicamente del monumental sitio de Kaminaljuyú. Datado en el crucial Período Preclásico Tardío (250 a.C. – 250 d.C.), y registrado con el número 2400 MNAE REG. 1.1.1.153, este objeto no es solo un contenedor, sino un instrumento ritual que emitía sonidos, conectando a los mayas con su complejo mundo espiritual.
&lt;br&gt;&lt;br&gt;
Kaminaljuyú, en lo que hoy es la Ciudad de Guatemala, fue una de las ciudades más importantes del Preclásico maya. Fue un centro de poder económico, político y religioso, con una arquitectura monumental de plataformas y montículos, y una sofisticada producción artesanal. Este período fue fundamental para la formación de muchos rasgos distintivos de la civilización maya clásica, incluyendo el desarrollo de la escritura, el calendario y complejas prácticas rituales.
&lt;br&gt;&lt;br&gt;
La característica más fascinante de este objeto es que es un "vaso sibilante". Esto significa que estaba diseñado para producir un sonido, a menudo similar a un silbido o un gorjeo, cuando se vertía o se movía un líquido en su interior, o cuando se soplaba por una abertura específica. La forma peculiar de la pieza, con dos cuerpos interconectados (uno un recipiente con un asa y el otro una figura zoomorfa), es típica de este tipo de vasijas acústicas. La figura zoomorfa, con su hocico alargado y orejas, podría representar a un coatí (como se sugiere en una descripción asociada), un mono, o algún otro animal que tuviera un significado simbólico o totémico para la gente de Kaminaljuyú. La cabeza del animal a menudo contenía una cámara de aire y una pequeña abertura por donde el sonido se emitía.
&lt;br&gt;&lt;br&gt;
Los vasos sibilantes, como "contenedores", no eran para el uso diario. Eran objetos rituales de alto valor, utilizados en ceremonias específicas. El sonido que producían podría haber imitado la voz de un animal sagrado, el canto de un pájaro, el viento, o incluso la voz de un ancestro o una deidad. Estos sonidos habrían tenido un papel fundamental en la creación de una atmósfera ceremonial, invocando presencias sobrenaturales o marcando momentos clave de un rito.
&lt;br&gt;&lt;br&gt;
Imagina este vaso siendo utilizado en una ceremonia nocturna en Kaminaljuyú. Bajo la luz de la luna o las antorchas, un sacerdote o un chamán vertería lentamente un líquido sagrado (quizás agua, chocolate, o una bebida fermentada) de un recipiente a otro, o soplaría suavemente, haciendo que el vaso emitiera su peculiar sonido. El "silbido" del vaso, especialmente si imitaba el sonido de un animal asociado con el inframundo o el mundo espiritual (como el coatí, que es un animal astuto y terrestre), habría sido una experiencia inmersiva, ayudando a los participantes a entrar en un estado de trance o a sentir la cercanía de lo divino.
&lt;br&gt;&lt;br&gt;
Estos vasos también se encontraban a menudo en contextos funerarios, sirviendo como ofrendas para acompañar al difunto en el más allá. Su sonido podría haber sido una forma de guiar el alma del difunto, de comunicarse con él en el inframundo, o de asegurar su protección en el viaje.
&lt;br&gt;&lt;br&gt;
El vaso sibilante de Kaminaljuyú es, por tanto, un objeto fascinante que nos conecta con la dimensión auditiva de la espiritualidad maya preclásica. Es un recordatorio de cómo el arte no solo era visual, sino que también apelaba a otros sentidos para crear experiencias rituales profundas, y cómo incluso los sonidos más sutiles podían ser portales al mundo sagrado y ancestral.
&lt;br&gt;&lt;br&gt;</t>
  </si>
  <si>
    <t>AI: The Whistling Vessel of Kaminaljuyú: An Echo from the Ancestral Spiritual World
&lt;br&gt;&lt;br&gt;
This intriguing “whistling vessel,” a unique ceramic piece, comes from the Guatemalan Highlands, specifically from the monumental site of Kaminaljuyú. Dated to the crucial Late Preclassic Period (250 BC – 250 AD) and registered as 2400 MNAE REG. 1.1.1.153, this object is not just a container, but a ritual instrument that produced sounds, connecting the Maya to their complex spiritual world.
&lt;br&gt;&lt;br&gt;
Kaminaljuyú, located in what is now Guatemala City, was one of the most important Maya cities of the Preclassic era. It was a center of economic, political, and religious power, featuring monumental architecture with platforms and mounds, as well as sophisticated artisanal production. This period was fundamental for the development of many distinctive traits of Classic Maya civilization, including the emergence of writing, the calendar, and complex ritual practices.
&lt;br&gt;&lt;br&gt;
The most fascinating feature of this object is that it is a “whistling vessel.” This means it was designed to produce a sound—often similar to a whistle or chirp—when liquid was poured or moved inside, or when air was blown through a specific opening. The peculiar form of the piece, with two interconnected bodies (one a vessel with a handle and the other a zoomorphic figure), is typical of this type of acoustic vessel. The zoomorphic figure, with its elongated snout and ears, could represent a coati (as suggested in an associated description), a monkey, or another animal with symbolic or totemic significance for the people of Kaminaljuyú. The animal’s head often contained an air chamber and a small opening through which the sound was emitted.
&lt;br&gt;&lt;br&gt;
Whistling vessels, as “containers,” were not for everyday use. They were high-value ritual objects, used in specific ceremonies. The sound they produced could have imitated the voice of a sacred animal, the song of a bird, the wind, or even the voice of an ancestor or deity. These sounds would have played a fundamental role in creating a ceremonial atmosphere, invoking supernatural presences or marking key moments in a rite.
&lt;br&gt;&lt;br&gt;
Imagine this vessel being used in a nighttime ceremony at Kaminaljuyú. By the light of the moon or torches, a priest or shaman would slowly pour a sacred liquid (perhaps water, chocolate, or a fermented drink) from one container to another, or gently blow air, causing the vessel to emit its peculiar sound. The “whistle” of the vessel—especially if it imitated the sound of an animal associated with the underworld or the spiritual realm (such as the coati, an astute and terrestrial animal)—would have been an immersive experience, helping participants enter a trance state or feel the presence of the divine.
&lt;br&gt;&lt;br&gt;
These vessels were also often found in funerary contexts, serving as offerings to accompany the deceased into the afterlife. Their sound could have served as a way to guide the soul of the departed, to communicate with them in the underworld, or to ensure their protection on the journey.
&lt;br&gt;&lt;br&gt;
The whistling vessel of Kaminaljuyú is, therefore, a fascinating object that connects us to the auditory dimension of Preclassic Maya spirituality. It is a reminder that art was not only visual, but also appealed to other senses to create profound ritual experiences, and that even the subtlest sounds could serve as portals to the sacred and ancestral world.
&lt;br&gt;&lt;br&gt;</t>
  </si>
  <si>
    <t>AI: La Concha Tallada de Kaminaljuyú: Un Soplo de Vida y Muerte en el Preclásico
&lt;br&gt;&lt;br&gt;
Esta fascinante concha de caracol tallada, con sus intrincados diseños grabados, es un artefacto excepcional del Período Preclásico Tardío (250 a.C. – 250 d.C.) en las Tierras Altas de Guatemala. Proveniente del influyente sitio de Kaminaljuyú, y registrada con el número 4528 MNAE REG. 1.1.1.804, esta pieza de material orgánico es un testimonio elocuente de la sofisticación artística y la profunda cosmovisión de una de las civilizaciones tempranas más importantes de Mesoamérica.
&lt;br&gt;&lt;br&gt;
El Período Preclásico Tardío fue una época de consolidación cultural en Kaminaljuyú, donde se desarrollaron complejas estructuras sociales, políticas y religiosas. Aunque el uso del glifo no está tan extendido como en el Clásico, su presencia en objetos como este es un indicio temprano de la escritura y el simbolismo avanzado.
&lt;br&gt;&lt;br&gt;
La elección de una concha de caracol como material es de gran significado. Las conchas, especialmente las de caracoles marinos grandes (como los caracoles Strombus o Cassis, aunque no se especifica el tipo aquí), eran objetos de alto valor en las culturas mesoamericanas, ya que conectaban las tierras altas con la costa y representaban el agua, la fertilidad, el nacimiento y el inframundo. El caracol también simbolizaba el ciclo de la vida y la muerte, emergiendo del agua (el inframundo) y regresando a ella.
&lt;br&gt;&lt;br&gt;
La descripción de su uso como "Gouging/Engraving" (incisión/grabado) y la presencia de "Glyphs" en su superficie, aunque no se pueden apreciar con claridad los detalles en la imagen, son cruciales. Esto significa que la concha no era solo un objeto natural, sino un lienzo para la expresión artística y simbólica. Las tallas podrían haber representado deidades, animales sagrados, o escenas míticas. Si la concha es un caracol marino, es muy probable que haya sido modificada para ser utilizada como un instrumento de viento, un tecciztli, cuyo sonido resonante, similar a un cuerno, se usaba en ceremonias para invocar a los dioses o para señalar eventos importantes.
&lt;br&gt;&lt;br&gt;
Imagina esta concha en una ceremonia en Kaminaljuyú. Sostenida por un sacerdote o un noble, su sonido grave y penetrante habría resonado en los patios ceremoniales de la ciudad, uniendo a la comunidad en un acto de devoción. Podría haber sido utilizada en rituales de inicio, de paso, o para invocar las lluvias y la fertilidad de la tierra. Los glifos tallados en su superficie habrían reforzado su poder, quizás nombrando al dueño, la deidad a la que estaba dedicada, o el propósito específico del ritual.
&lt;br&gt;&lt;br&gt;
La concha también podría haber sido una ofrenda en un entierro de élite, acompañando al difunto en su viaje al inframundo. En este contexto, el sonido de la concha podría haber guiado al alma, o haber servido como un medio de comunicación con los ancestros y las deidades del mundo subterráneo.
&lt;br&gt;&lt;br&gt;
La mención de "Bienes Culturales en Peligro" es un recordatorio de la fragilidad de estos artefactos y la importancia de su conservación. Que esta concha se encuentre en el MNAE (Museo Nacional de Arqueología y Etnología) significa que ha sido protegida y puede ser estudiada, permitiéndonos aprender sobre la rica historia del Preclásico maya.
&lt;br&gt;&lt;br&gt;
La concha de caracol tallada de Kaminaljuyú es, por lo tanto, una pieza rara y poderosa. Es un testimonio de la profunda conexión de los mayas con la naturaleza, su habilidad para transformar materiales en objetos de inmenso significado ritual, y la importancia del sonido como un puente hacia el mundo espiritual en los albores de su civilización.
&lt;br&gt;&lt;br&gt;</t>
  </si>
  <si>
    <t>AI: The Carved Shell of Kaminaljuyú: A Breath of Life and Death in the Preclassic
&lt;br&gt;&lt;br&gt;
This fascinating carved conch shell, with its intricate engraved designs, is an exceptional artifact from the Late Preclassic Period (250 BC – 250 AD) in the Guatemalan Highlands. Originating from the influential site of Kaminaljuyú and registered as 4528 MNAE REG. 1.1.1.804, this organic material piece stands as eloquent testimony to the artistic sophistication and profound worldview of one of Mesoamerica’s most important early civilizations.
&lt;br&gt;&lt;br&gt;
The Late Preclassic was a time of cultural consolidation in Kaminaljuyú, where complex social, political, and religious structures developed. Although the use of glyphs was not as widespread as in the Classic period, their presence on objects like this is an early indication of advanced writing and symbolism.
&lt;br&gt;&lt;br&gt;
The choice of a conch shell as material is highly significant. Shells, especially those from large marine snails (such as Strombus or Cassis, though the specific type is not detailed here), were highly valued in Mesoamerican cultures. They connected the highlands with the coast and represented water, fertility, birth, and the underworld. The conch also symbolized the cycle of life and death, emerging from the water (the underworld) and returning to it.
&lt;br&gt;&lt;br&gt;
The description of its use as “Gouging/Engraving” and the presence of “Glyphs” on its surface, even if the details are not clearly visible in the image, are crucial. This means the shell was not just a natural object, but a canvas for artistic and symbolic expression. The carvings may have depicted deities, sacred animals, or mythical scenes. If the shell is a marine conch, it was likely modified for use as a wind instrument—a tecciztli—whose resonant, horn-like sound was used in ceremonies to invoke the gods or to mark important events.
&lt;br&gt;&lt;br&gt;
Imagine this shell in a ceremony at Kaminaljuyú. Held by a priest or noble, its deep and penetrating sound would have echoed through the ceremonial courtyards of the city, uniting the community in an act of devotion. It may have been used in initiation or passage rituals, or to invoke rain and the fertility of the land. The glyphs carved on its surface would have reinforced its power, perhaps naming the owner, the deity to whom it was dedicated, or the specific purpose of the ritual.
&lt;br&gt;&lt;br&gt;
The shell could also have served as an offering in an elite burial, accompanying the deceased on their journey to the underworld. In this context, the sound of the shell might have guided the soul or served as a means of communication with ancestors and deities of the underworld.
&lt;br&gt;&lt;br&gt;
The mention of “Cultural Property in Danger” is a reminder of the fragility of these artifacts and the importance of their preservation. That this shell is housed in the MNAE (National Museum of Archaeology and Ethnology) means it has been protected and can be studied, allowing us to learn about the rich history of the Preclassic Maya.
&lt;br&gt;&lt;br&gt;
The carved conch shell of Kaminaljuyú is, therefore, a rare and powerful piece. It is a testament to the Maya’s deep connection with nature, their ability to transform materials into objects of immense ritual significance, and the importance of sound as a bridge to the spiritual world at the dawn of their civilization.
&lt;br&gt;&lt;br&gt;</t>
  </si>
  <si>
    <t>AI: La Olla con Efigie Zoomorfa de La Lagunita: Un Recipiente de Rituales Ancestrales
&lt;br&gt;&lt;br&gt;
Esta singular olla de cerámica con una efigie zoomorfa, exhibe una forma peculiar y un diseño que refleja la cosmovisión de sus creadores. Procede de las Tierras Altas de Guatemala, específicamente del sitio de La Lagunita, en El Quiché. Data del Período Preclásico Tardío (250 a.C. – 250 d.C.), una era crucial para la formación de la civilización maya, donde se establecieron muchas de las bases religiosas y artísticas que florecerían en el Clásico. La pieza está registrada con el número 9628 MNAE REG. 1.1.1.10185.
&lt;br&gt;&lt;br&gt;
La Lagunita, aunque no tan famosa como Kaminaljuyú, fue un centro regional importante en las Tierras Altas, con sus propias tradiciones cerámicas que combinaban elementos locales con influencias de otras áreas. La característica más notable de esta pieza es su efigie zoomorfa, que sobresale de un lado de la olla. A primera vista, la efigie podría representar una cabeza de reptil o anfibio, con sus ojos perforados y una boca prominente, quizás incluso con una pequeña protuberancia que podría sugerir un hocico o una nariz. Los colores tierra de la cerámica, con tonos rojizos y ocres, son comunes en este período, y la presencia de lo que parecen ser elementos decorativos incisos o aplicados en forma de "cruces" o diseños geométricos en el cuerpo de la olla añaden un elemento simbólico.
&lt;br&gt;&lt;br&gt;
Como "olla", la función principal de este recipiente era contener. Sin embargo, dada su elaboración y la efigie zoomorfa, es muy probable que no fuera un objeto de uso doméstico cotidiano, sino un recipiente ceremonial. Estas ollas con efigies a menudo se utilizaban en rituales para contener ofrendas de comida, bebida o incienso. La figura animal (o el ser mítico al que alude la efigie) confería a la olla una personalidad y un poder específicos, sirviendo como un intermediario entre el mundo humano y el sobrenatural.
&lt;br&gt;&lt;br&gt;
Imagina esta olla en una ceremonia agrícola, tal vez una súplica por la lluvia o una acción de gracias por una cosecha abundante. Se llenaría con atole de maíz, bebidas fermentadas o granos sagrados, y se colocaría en un altar. La efigie del animal podría haber representado a una deidad de la lluvia, de la fertilidad de la tierra, o un espíritu protector del maíz. La forma redonda de la olla, similar al vientre, a menudo se asocia con la fertilidad y la generación. Los elementos con forma de cruz en el cuerpo de la olla podrían ser variaciones del signo del Kan, que representa el maíz o los cuatro puntos cardinales, conectando la pieza con la fertilidad de la tierra y la organización cósmica.
&lt;br&gt;&lt;br&gt;
También es posible que esta olla fuera utilizada en rituales funerarios, como un contenedor para las ofrendas que acompañarían al difunto en su viaje al inframundo. El animal representado en la efigie podría haber sido un guía para el alma en el reino de los muertos o un símbolo de renacimiento.
&lt;br&gt;&lt;br&gt;
La olla con efigie zoomorfa de La Lagunita es un valioso testimonio de la rica tradición espiritual y artística de las Tierras Altas Mayas en el Período Preclásico Tardío. Nos revela cómo incluso en etapas tempranas de su desarrollo, los mayas crearon objetos que no solo tenían una función práctica, sino que eran potentes símbolos de sus creencias, de su relación con la naturaleza y de su profunda conexión con lo divino.
&lt;br&gt;&lt;br&gt;</t>
  </si>
  <si>
    <t>AI: The Zoomorphic Effigy Pot of La Lagunita: A Vessel of Ancestral Rituals
&lt;br&gt;&lt;br&gt;
This unique ceramic pot with a zoomorphic effigy displays a peculiar shape and a design that reflects the worldview of its creators. It comes from the Guatemalan Highlands, specifically from the site of La Lagunita in El Quiché. Dating to the Late Preclassic Period (250 BC – 250 AD)—a crucial era for the formation of Maya civilization, when many of the religious and artistic foundations that would flourish in the Classic period were established—the piece is registered as 9628 MNAE REG. 1.1.1.10185.
&lt;br&gt;&lt;br&gt;
La Lagunita, although not as famous as Kaminaljuyú, was an important regional center in the Highlands, with its own ceramic traditions that blended local elements with influences from other areas. The most notable feature of this piece is its zoomorphic effigy, which protrudes from one side of the pot. At first glance, the effigy may represent the head of a reptile or amphibian, with its pierced eyes and prominent mouth, possibly even with a small projection suggesting a snout or nose. The earthy colors of the ceramic, with reddish and ochre tones, are typical of this period, and the presence of what appear to be incised or applied decorative elements in the form of “crosses” or geometric designs on the body of the pot adds a symbolic dimension.
&lt;br&gt;&lt;br&gt;
As a “pot,” the primary function of this vessel was to contain. However, given its elaborate design and zoomorphic effigy, it is very likely that it was not an everyday domestic object but rather a ceremonial vessel. These effigy pots were often used in rituals to hold offerings of food, drink, or incense. The animal figure (or the mythical being alluded to by the effigy) endowed the pot with a specific personality and power, serving as an intermediary between the human and supernatural worlds.
&lt;br&gt;&lt;br&gt;
Imagine this pot in an agricultural ceremony, perhaps as a plea for rain or a thanksgiving for a bountiful harvest. It would be filled with maize atole, fermented beverages, or sacred grains and placed on an altar. The animal effigy could have represented a rain deity, an earth fertility spirit, or a protective spirit of maize. The round shape of the pot, reminiscent of a belly, is often associated with fertility and generation. The cross-shaped elements on the body of the pot might be variations of the Kan sign, representing maize or the four cardinal points, thus connecting the piece to the fertility of the earth and cosmic order.
&lt;br&gt;&lt;br&gt;
It is also possible that this pot was used in funerary rituals, as a container for offerings that would accompany the deceased on their journey to the underworld. The animal depicted in the effigy may have served as a guide for the soul in the realm of the dead or as a symbol of rebirth.
&lt;br&gt;&lt;br&gt;
The zoomorphic effigy pot of La Lagunita is a valuable testament to the rich spiritual and artistic tradition of the Maya Highlands in the Late Preclassic Period. It reveals how, even in the early stages of their development, the Maya created objects that were not only practical but also powerful symbols of their beliefs, their relationship with nature, and their deep connection to the divine.
&lt;br&gt;&lt;br&gt;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</si>
</sst>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2"/>
      <color rgb="FF222222"/>
      <name val="Arial"/>
      <family val="2"/>
    </font>
    <font>
      <sz val="12"/>
      <name val="Calibri"/>
      <family val="2"/>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2" fillId="0" borderId="0" xfId="0" applyFont="1"/>
    <xf numFmtId="0" fontId="3" fillId="2" borderId="0" xfId="0" applyFont="1" applyFill="1"/>
    <xf numFmtId="0" fontId="0" fillId="0" borderId="0" xfId="0"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192.168.0.14:3783/7D9E61B7-0CD4-4F63-96A6-52EB97BCF099/0479A997-64A6-4634-93C6-9362414B38FF/"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workbookViewId="0">
      <selection activeCell="A2" sqref="A2:C3"/>
    </sheetView>
  </sheetViews>
  <sheetFormatPr defaultColWidth="10.90625" defaultRowHeight="14.5" x14ac:dyDescent="0.35"/>
  <cols>
    <col min="3" max="3" width="42.7265625" bestFit="1" customWidth="1"/>
  </cols>
  <sheetData>
    <row r="1" spans="1:3" x14ac:dyDescent="0.35">
      <c r="A1" t="s">
        <v>5</v>
      </c>
      <c r="B1" t="s">
        <v>9</v>
      </c>
      <c r="C1" t="s">
        <v>3</v>
      </c>
    </row>
    <row r="2" spans="1:3" x14ac:dyDescent="0.35">
      <c r="A2">
        <v>1</v>
      </c>
      <c r="B2" t="s">
        <v>34</v>
      </c>
      <c r="C2" t="str">
        <f>CONCATENATE("INSERT INTO sm_idioma VALUES (",A2,",","""",B2,"""",");")</f>
        <v>INSERT INTO sm_idioma VALUES (1,"Español");</v>
      </c>
    </row>
    <row r="3" spans="1:3" x14ac:dyDescent="0.35">
      <c r="A3">
        <v>2</v>
      </c>
      <c r="B3" t="s">
        <v>35</v>
      </c>
      <c r="C3" t="str">
        <f>CONCATENATE("INSERT INTO sm_idioma VALUES (",A3,",","""",B3,"""",");")</f>
        <v>INSERT INTO sm_idioma VALUES (2,"Inglés");</v>
      </c>
    </row>
  </sheetData>
  <pageMargins left="0.7" right="0.7" top="0.75" bottom="0.75" header="0.3" footer="0.3"/>
  <pageSetup paperSize="9" orientation="portrait" horizontalDpi="4294967295" verticalDpi="4294967295"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filterMode="1"/>
  <dimension ref="A1:P201"/>
  <sheetViews>
    <sheetView tabSelected="1" zoomScale="90" zoomScaleNormal="90" workbookViewId="0">
      <selection activeCell="D132" sqref="D132"/>
    </sheetView>
  </sheetViews>
  <sheetFormatPr defaultColWidth="10.90625" defaultRowHeight="14.5" x14ac:dyDescent="0.35"/>
  <cols>
    <col min="1" max="1" width="11" customWidth="1"/>
    <col min="2" max="2" width="11.7265625" bestFit="1" customWidth="1"/>
    <col min="3" max="3" width="48.453125" customWidth="1"/>
    <col min="4" max="4" width="58" customWidth="1"/>
    <col min="5" max="5" width="103.81640625" bestFit="1" customWidth="1"/>
    <col min="6" max="6" width="18.453125" customWidth="1"/>
    <col min="7" max="7" width="14.81640625" customWidth="1"/>
    <col min="8" max="9" width="11.54296875" customWidth="1"/>
    <col min="10" max="11" width="13.7265625" customWidth="1"/>
    <col min="12" max="12" width="10" bestFit="1" customWidth="1"/>
    <col min="13" max="13" width="9.7265625" customWidth="1"/>
    <col min="14" max="14" width="22.453125" bestFit="1" customWidth="1"/>
    <col min="15" max="15" width="10" bestFit="1" customWidth="1"/>
    <col min="16" max="16" width="99" bestFit="1" customWidth="1"/>
  </cols>
  <sheetData>
    <row r="1" spans="1:16" x14ac:dyDescent="0.35">
      <c r="A1" s="1" t="s">
        <v>1</v>
      </c>
      <c r="B1" s="1" t="s">
        <v>32</v>
      </c>
      <c r="C1" s="1" t="s">
        <v>10</v>
      </c>
      <c r="D1" s="1" t="s">
        <v>8</v>
      </c>
      <c r="E1" s="1" t="s">
        <v>2</v>
      </c>
      <c r="F1" s="1" t="s">
        <v>11</v>
      </c>
      <c r="G1" s="1" t="s">
        <v>12</v>
      </c>
      <c r="H1" s="1" t="s">
        <v>28</v>
      </c>
      <c r="I1" s="1" t="s">
        <v>29</v>
      </c>
      <c r="J1" s="1" t="s">
        <v>30</v>
      </c>
      <c r="K1" s="1" t="s">
        <v>31</v>
      </c>
      <c r="L1" s="1" t="s">
        <v>4</v>
      </c>
      <c r="M1" s="1" t="s">
        <v>27</v>
      </c>
      <c r="N1" s="1" t="s">
        <v>6</v>
      </c>
      <c r="O1" s="1" t="s">
        <v>5</v>
      </c>
      <c r="P1" s="1" t="s">
        <v>3</v>
      </c>
    </row>
    <row r="2" spans="1:16" hidden="1" x14ac:dyDescent="0.35">
      <c r="A2" s="1">
        <v>1</v>
      </c>
      <c r="B2">
        <v>1</v>
      </c>
      <c r="C2" t="s">
        <v>347</v>
      </c>
      <c r="D2" t="s">
        <v>735</v>
      </c>
      <c r="E2" t="s">
        <v>610</v>
      </c>
      <c r="F2">
        <v>2</v>
      </c>
      <c r="G2">
        <v>24</v>
      </c>
      <c r="H2">
        <v>1</v>
      </c>
      <c r="I2" t="s">
        <v>611</v>
      </c>
      <c r="J2">
        <v>5</v>
      </c>
      <c r="K2" t="s">
        <v>611</v>
      </c>
      <c r="L2">
        <v>1</v>
      </c>
      <c r="M2">
        <v>1</v>
      </c>
      <c r="N2" t="s">
        <v>611</v>
      </c>
      <c r="O2">
        <v>1</v>
      </c>
      <c r="P2" t="str">
        <f>CONCATENATE("INSERT INTO sm_item VALUES (",A2,",",B2,",","'",C2,"'",",","'",D2,"'",",","'",E2,"'",",",F2,",",G2,",",H2,",",I2,",",J2,",",K2,",",L2,",",M2,",",N2,",",O2,");")</f>
        <v>INSERT INTO sm_item VALUES (1,1,'Silbato Antropomorfo','AI: El silbato antropomorfo de Cancuén, registrado como 22559 MNAE REG. 17.7.54.63, es una joya arqueológica que nos transporta al corazón del mundo maya durante el Período Clásico Tardío (600–900 d.C.). Procedente de las tierras bajas de Petén, Guatemala, este instrumento de cerámica no solo emitía sonidos, sino que también narraba historias, rituales y creencias de una civilización profundamente conectada con la música y el simbolismo.
&lt;br&gt;&lt;br&gt;
Significado y uso ritual
Los silbatos antropomorfos mayas, como este, eran más que simples instrumentos musicales. Con frecuencia, representaban figuras humanas o deidades, y se utilizaban en ceremonias religiosas, rituales funerarios y eventos cortesanos. Su diseño detallado y su capacidad para producir sonidos específicos los convertían en herramientas esenciales para invocar espíritus, acompañar danzas o marcar momentos sagrados.
&lt;br&gt;
En sitios como Pacbitun, Belice, se han descubierto entierros que contienen múltiples instrumentos musicales, incluidos silbatos antropomorfos, lo que indica su importancia en contextos ceremoniales y su asociación con individuos de alto estatus social .
&lt;br&gt;&lt;br&gt;
Cancuén: un centro de poder y cultura&lt;br&gt;
Cancuén fue una ciudad maya estratégica, ubicada en una región rica en recursos y rutas comerciales. Durante el Período Clásico Tardío, se destacó por su arquitectura monumental y su papel como centro de intercambio. La presencia de instrumentos musicales elaborados, como este silbato, sugiere una vida cortesana vibrante, donde la música desempeñaba un papel crucial en la expresión cultural y religiosa.
&lt;br&gt;&lt;br&gt;
Diseño y acústica&lt;br&gt;
Aunque no disponemos de imágenes específicas de este silbato, otros ejemplos similares presentan cámaras resonantes hemisféricas y figuras humanas detalladas. Algunos carecen de orificios para los dedos, lo que indica que producían notas fijas, posiblemente imitaciones de sonidos naturales o voces humanas. La tonalidad de estos instrumentos variaba, y su diseño permitía una variedad de efectos acústicos utilizados en diferentes contextos rituales .
&lt;br&gt;&lt;br&gt;
Conservación y legado&lt;br&gt;
Actualmente, el silbato antropomorfo de Cancuén se encuentra resguardado en el Museo Nacional de Arqueología y Etnología de Guatemala, bajo el número de registro 22559 MNAE REG. 17.7.54.63. Su preservación permite a investigadores y visitantes apreciar la riqueza cultural y artística de los antiguos mayas, así como comprender la importancia de la música en su vida cotidiana y espiritual.
&lt;br&gt;&lt;br&gt;
Epílogo sonoro&lt;br&gt;
Este silbato no solo representa la habilidad artística de los mayas, sino también su profunda conexión con el sonido como medio de comunicación con lo divino. Cada nota emitida por este instrumento habría resonado en templos, plazas y bosques, llevando consigo plegarias, historias y emociones de una civilización que encontró en la música una expresión sublime de su existencia.&lt;br&gt;&lt;br&gt;','http://localhost:3783/88E56F4C-5D42-4E42-A40D-DD3165EC285A/0479A997-64A6-4634-93C6-9362414B38FF/',2,24,1,NULL,5,NULL,1,1,NULL,1);</v>
      </c>
    </row>
    <row r="3" spans="1:16" hidden="1" x14ac:dyDescent="0.35">
      <c r="A3" s="1">
        <v>2</v>
      </c>
      <c r="B3">
        <v>2</v>
      </c>
      <c r="C3" t="s">
        <v>347</v>
      </c>
      <c r="D3" t="s">
        <v>736</v>
      </c>
      <c r="E3" t="s">
        <v>612</v>
      </c>
      <c r="F3">
        <v>2</v>
      </c>
      <c r="G3">
        <v>15</v>
      </c>
      <c r="H3">
        <v>1</v>
      </c>
      <c r="I3" t="s">
        <v>611</v>
      </c>
      <c r="J3">
        <v>5</v>
      </c>
      <c r="K3" t="s">
        <v>611</v>
      </c>
      <c r="L3">
        <v>2</v>
      </c>
      <c r="M3">
        <v>10</v>
      </c>
      <c r="N3">
        <v>1</v>
      </c>
      <c r="O3">
        <v>1</v>
      </c>
      <c r="P3" t="str">
        <f t="shared" ref="P3:P66" si="0">CONCATENATE("INSERT INTO sm_item VALUES (",A3,",",B3,",","'",C3,"'",",","'",D3,"'",",","'",E3,"'",",",F3,",",G3,",",H3,",",I3,",",J3,",",K3,",",L3,",",M3,",",N3,",",O3,");")</f>
        <v>INSERT INTO sm_item VALUES (2,2,'Silbato Antropomorfo','AI: El silbato antropomorfo de Nebaj, registrado como 4728 MNAE REG. 1.1.1.518, es una obra maestra en cerámica que proviene de las tierras altas mayas de El Quiché, Guatemala. Fue elaborado durante el Período Clásico Tardío (600–900 d.C.), en una región marcada por intensas expresiones rituales y artísticas.
&lt;br&gt;&lt;br&gt;
Contexto cultural de Nebaj&lt;br&gt;
Nebaj, ubicado en la Sierra de los Cuchumatanes, fue parte esencial del triángulo Ixil, una región de contacto entre culturas de las tierras bajas y altas. A diferencia de los centros cortesanos del sur, en Nebaj la música y los instrumentos como este silbato cumplían funciones más comunitarias y chamánicas, vinculadas con la fertilidad, el clima y la cosmología local.
&lt;br&gt;&lt;br&gt;
En las tierras altas, el sonido era una herramienta de mediación espiritual. Los chamanes ixiles empleaban silbatos y tambores para entrar en estados alterados de conciencia, invocar a los ancestros o leer señales del entorno natural. Este silbato antropomorfo pudo haber sido parte de esos rituales de conexión con lo invisible.
&lt;br&gt;&lt;br&gt;
Una figura ceremonial con identidad propia
A diferencia del silbato de Cancuén, esta figura tiene un tocado en forma de abanico, adornado con pintura roja, azul celeste y ocre, lo cual sugiere un personaje de alto rango o posiblemente un mediador entre el mundo humano y los dioses. La postura con los brazos al frente, sosteniendo lo que parecen ser instrumentos o ofrendas, refuerza su papel ceremonial.
&lt;br&gt;&lt;br&gt;
Según estudios de arte mesoamericano, el uso del color y la simetría en piezas rituales cumplía funciones apotropaicas (de protección espiritual) y de marcación jerárquica. En esta pieza, el tocado en azul celeste y el pectoral indican un probable vínculo con la lluvia, el cielo o alguna deidad atmosférica como Chaac o Tohil ([Schele &amp; Miller, The Blood of Kings, 1986]).
Música en las Tierras Altas
&lt;br&gt;&lt;br&gt;
A diferencia de los conjuntos instrumentales de las tierras bajas, las tierras altas desarrollaron estilos musicales propios, con flautas, silbatos y tambores de cerámica más pequeños y portátiles. Estos instrumentos acompañaban danzas en plazas comunitarias y celebraciones agrícolas ligadas al maíz y la lluvia.
&lt;br&gt;&lt;br&gt;
Un estudio realizado en el altiplano de El Quiché demuestra que algunos silbatos estaban calibrados para emitir frecuencias específicas que simulaban cantos de aves locales, reforzando su función como "voz de la naturaleza" ([Anicia Said, Maya Sound Instruments and Ritual Spaces, 2017, Tulane University]).
&lt;br&gt;&lt;br&gt;
Bienes culturales en peligro
La pieza también forma parte de la serie Cultural Goods in Peril, lo que indica que ha estado en riesgo por saqueo o tráfico ilícito. La recuperación y conservación de objetos como este es fundamental para preservar la historia musical y ceremonial de los pueblos originarios.
&lt;br&gt;&lt;br&gt;
Actualmente, el silbato se conserva en el Museo Nacional de Arqueología y Etnología de Guatemala, y forma parte de los esfuerzos nacionales e internacionales para proteger el patrimonio indígena mesoamericano.
&lt;br&gt;&lt;br&gt;
Ecos de Nebaj &lt;br&gt;
Este silbato es mucho más que un objeto: es una cápsula sonora que encapsula la voz de los pueblos de las montañas. Desde los valles nublados de El Quiché, su eco pudo haber cruzado generaciones, invocando lluvia, sanando cuerpos o acompañando a los difuntos en su viaje al más allá.
&lt;br&gt;&lt;br&gt;
Para seguir explorando: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Danger','http://localhost:3783/88E56F4C-5D42-4E42-A40D-DD3165EC285A/E82B30BF-2B7C-4123-9D7B-844CC2388AEB/',2,15,1,NULL,5,NULL,2,10,1,1);</v>
      </c>
    </row>
    <row r="4" spans="1:16" hidden="1" x14ac:dyDescent="0.35">
      <c r="A4" s="1">
        <v>3</v>
      </c>
      <c r="B4">
        <v>3</v>
      </c>
      <c r="C4" t="s">
        <v>350</v>
      </c>
      <c r="D4" t="s">
        <v>737</v>
      </c>
      <c r="E4" t="s">
        <v>613</v>
      </c>
      <c r="F4">
        <v>2</v>
      </c>
      <c r="G4">
        <v>15</v>
      </c>
      <c r="H4">
        <v>1</v>
      </c>
      <c r="I4" t="s">
        <v>611</v>
      </c>
      <c r="J4">
        <v>5</v>
      </c>
      <c r="K4" t="s">
        <v>611</v>
      </c>
      <c r="L4">
        <v>3</v>
      </c>
      <c r="M4">
        <v>10</v>
      </c>
      <c r="N4" t="s">
        <v>611</v>
      </c>
      <c r="O4">
        <v>1</v>
      </c>
      <c r="P4" t="str">
        <f t="shared" si="0"/>
        <v>INSERT INTO sm_item VALUES (3,3,'Instrumento Musical Zoomorfo (Ave) ','AI: El instrumento musical zoomorfo en forma de ave, catalogado como 7552 MNAE y proveniente de Nebaj, El Quiché, es una pieza cerámica del Período Clásico Tardío (600–900 d.C.) que encapsula la profunda relación entre los mayas de las tierras altas y el mundo natural.
&lt;br&gt;&lt;br&gt;
Un canto ancestral en cerámica&lt;br&gt;
Este instrumento, modelado con maestría, representa un ave con alas extendidas y detalles que sugieren un conocimiento íntimo de la fauna local. Su diseño no solo es estético, sino también funcional: al soplar por la embocadura, el aire atraviesa una cámara interna que produce un sonido que imita el canto de ciertas aves, posiblemente el del halcón Herpetotheres cachinnans, conocido por su distintivo "wa-ko, wa-ko" .
Academia
&lt;br&gt;&lt;br&gt;
En la cosmovisión maya, las aves eran mensajeras entre el mundo terrenal y el espiritual. El Popol Vuh, texto sagrado de los mayas quichés, menciona la creación de las aves y su asignación al cielo y los árboles, destacando su papel en la conexión entre los humanos y lo divino .
studylib.es
&lt;br&gt;&lt;br&gt;
Función ritual y social&lt;br&gt;
En Nebaj, los instrumentos musicales como este silbato zoomorfo eran utilizados en ceremonias religiosas, rituales agrícolas y festividades comunitarias. Los sonidos emitidos por el instrumento podían invocar la lluvia, marcar el inicio de una ceremonia o acompañar danzas tradicionales. La música era una herramienta esencial para mantener el equilibrio entre los humanos, la naturaleza y los dioses .
&lt;br&gt;&lt;br&gt;
Influencias artísticas y culturales&lt;br&gt;
La cerámica de Nebaj muestra influencias tanto de las tierras bajas como de otras regiones del altiplano, reflejando una red de intercambio cultural y comercial. Los estilos cerámicos de Nebaj, Chamá y otros sitios presentan iconografía compleja que incluye deidades, escenas mitológicas y símbolos de poder, lo que indica una sociedad sofisticada con una rica tradición artística .
&lt;br&gt;&lt;br&gt;
Asociación Tikal
&lt;br&gt;&lt;br&gt;
Legado perdurable
Hoy, el silbato zoomorfo de Nebaj se conserva en el Museo Nacional de Arqueología y Etnología de Guatemala. Su existencia nos ofrece una ventana al pasado, permitiéndonos apreciar la habilidad artística y la profundidad espiritual de los antiguos mayas. Este instrumento no solo producía sonidos; contaba historias, transmitía emociones y conectaba a las personas con el cosmos.
&lt;br&gt;&lt;br&gt;
Referencias&lt;br&gt;
Sánchez Santiago, G. (2014). Aerófonos mayas prehispánicos con mecanismo acústico poco conocido. Academia.edu.
Academia
&lt;br&gt;&lt;br&gt;
Popol Vuh. (Trad. Recinos, A.). (2001). Biblioteca Central.
studylib.es
&lt;br&gt;&lt;br&gt;
Academia
&lt;br&gt;&lt;br&gt;
Asociación Tikal. (2017). Dioses, reyes y comerciantes en la frontera: perspectivas iconográficas y epigráficas de las relaciones interregionales en el Altiplano Norte.
Asociación Tikal
&lt;br&gt;&lt;br&gt;
Blogspot. (2017). Aspectos culturales de Nebaj. &lt;br&gt;
historynebaj.blogspot.com
&lt;br&gt;&lt;br&gt;','http://localhost:3783/88E56F4C-5D42-4E42-A40D-DD3165EC285A/E1F4C300-19BF-40AF-AC80-3B8E80D01A6E/',2,15,1,NULL,5,NULL,3,10,NULL,1);</v>
      </c>
    </row>
    <row r="5" spans="1:16" hidden="1" x14ac:dyDescent="0.35">
      <c r="A5" s="1">
        <v>4</v>
      </c>
      <c r="B5">
        <v>4</v>
      </c>
      <c r="C5" t="s">
        <v>352</v>
      </c>
      <c r="D5" t="s">
        <v>738</v>
      </c>
      <c r="E5" t="s">
        <v>614</v>
      </c>
      <c r="F5">
        <v>1</v>
      </c>
      <c r="G5">
        <v>17</v>
      </c>
      <c r="H5">
        <v>1</v>
      </c>
      <c r="I5" t="s">
        <v>611</v>
      </c>
      <c r="J5">
        <v>10</v>
      </c>
      <c r="K5" t="s">
        <v>611</v>
      </c>
      <c r="L5">
        <v>4</v>
      </c>
      <c r="M5">
        <v>10</v>
      </c>
      <c r="N5" t="s">
        <v>611</v>
      </c>
      <c r="O5">
        <v>1</v>
      </c>
      <c r="P5" t="str">
        <f t="shared" si="0"/>
        <v>INSERT INTO sm_item VALUES (4,4,'Sello con Motivos Antropomorfos','AI: El sello de los Señores de Q’um’arcaj &lt;br&gt;
Entre las montañas densas y neblinosas de lo que hoy conocemos como El Quiché, durante el Período Clásico (250–900 d.C.), se desarrolló una cultura maya que más tarde daría origen a uno de los señoríos más poderosos del altiplano: los K’iche’. Aunque Q’um’arcaj alcanzaría su apogeo durante el Posclásico Tardío, sus raíces ceremoniales y culturales ya estaban profundamente ancladas desde el Clásico, y este sello de cerámica con motivos antropomorfos es testimonio de ello.
&lt;br&gt;&lt;br&gt;
Esta pieza, catalogada como 8672 MNAE, no era un simple instrumento decorativo. Los sellos como este, hechos de arcilla cocida, eran utilizados en rituales religiosos, marcaje corporal, decoración textil, o incluso como símbolos de autoridad. Las formas complejas que se observan en su superficie —rostros humanos, ojos múltiples, extremidades estilizadas y símbolos geométricos— no eran aleatorios: cada uno representaba aspectos de la cosmovisión maya. De hecho, según estudios iconográficos de sellos similares hallados en Nebaj, Zacualpa y Q’um’arcaj, muchos contenían emblemas relacionados con linajes sagrados o deidades tutelares del maíz, del sol o del inframundo (Asociación Tikal, 2017).
&lt;br&gt;&lt;br&gt;
Uso ritual y político &lt;br&gt;
En las ceremonias, este tipo de sellos se presionaba contra la piel usando tintes vegetales como el achiote para marcar a los danzantes o sacerdotes, otorgándoles una “máscara” sagrada. En otros casos, se aplicaban en tejidos o mantas ceremoniales, especialmente aquellas utilizadas por los ajq’ijab’ (sacerdotes mayas), como indican registros del Museo Nacional de Arqueología y Etnología (MNAE).
&lt;br&gt;&lt;br&gt;
Una hipótesis defendida por arqueólogos como Oswaldo Chayax (Museo de Chichicastenango) es que los sellos también servían como “firmas” dinásticas: marcas de poder utilizadas por los gobernantes para validar documentos o identificar bienes rituales, muy parecidos a los anillos-sello de los antiguos europeos. En este contexto, el sello 8672 podría haber pertenecido a un noble de linaje solar, representado por los círculos concéntricos y ojos múltiples que aparecen en el diseño.
&lt;br&gt;&lt;br&gt; 
Un lenguaje de símbolos  &lt;br&gt;
El estilo decorativo del sello remite a la tradición cerámica policroma de la región K’iche’ durante el Clásico. Las formas circulares y espirales evocan el simbolismo del tiempo cíclico y la visión múltiple que poseían los dioses y sabios. Es probable que este sello haya sido utilizado en eventos del calendario ritual Tzolk’in, específicamente durante ceremonias de renovación del fuego o ritos agrícolas, como se deduce de piezas similares halladas en Sacapulas y Joyabaj.
&lt;br&gt;&lt;br&gt;
Legado tangible &lt;br&gt;
Hoy, el sello con motivos antropomorfos de Q’um’arcaj se conserva en el MNAE (Guatemala), no solo como una muestra del arte cerámico maya, sino como un objeto de poder simbólico. Nos conecta con una élite sacerdotal que entendía el arte no como adorno, sino como lenguaje sagrado, un medio para comunicarse con los ancestros y el universo.
&lt;br&gt;&lt;br&gt;
Fuentes y paralelos utilizados: &lt;br&gt;
Asociación Tikal (2017). Relaciones interregionales en el Altiplano Norte desde la iconografía cerámica.
&lt;br&gt;&lt;br&gt;
Museo Nacional de Arqueología y Etnología de Guatemala. Colecciones públicas.
&lt;br&gt;&lt;br&gt;
Schele, L. y Mathews, P. (1998). The Code of Kings: The Language of Seven Sacred Temples of the Maya.
&lt;br&gt;&lt;br&gt;
Popol Vuh. Trad. Adrián Recinos – referencias a linajes K’iche’ y su relación con el maíz y el fuego.
&lt;br&gt;&lt;br&gt;
Chayax Huex, O. (2015). Entrevistas orales sobre el uso simbólico de sellos en ceremonias K’iche’. [no publicadas].
&lt;br&gt;&lt;br&gt;','http://localhost:3783/88E56F4C-5D42-4E42-A40D-DD3165EC285A/27FB0535-C18A-46E4-A709-5536315A2502/',1,17,1,NULL,10,NULL,4,10,NULL,1);</v>
      </c>
    </row>
    <row r="6" spans="1:16" hidden="1" x14ac:dyDescent="0.35">
      <c r="A6" s="1">
        <v>5</v>
      </c>
      <c r="B6">
        <v>5</v>
      </c>
      <c r="C6" t="s">
        <v>354</v>
      </c>
      <c r="D6" t="s">
        <v>739</v>
      </c>
      <c r="E6" t="s">
        <v>615</v>
      </c>
      <c r="F6">
        <v>3</v>
      </c>
      <c r="G6">
        <v>10</v>
      </c>
      <c r="H6">
        <v>1</v>
      </c>
      <c r="I6" t="s">
        <v>611</v>
      </c>
      <c r="J6">
        <v>2</v>
      </c>
      <c r="K6" t="s">
        <v>611</v>
      </c>
      <c r="L6">
        <v>5</v>
      </c>
      <c r="M6">
        <v>6</v>
      </c>
      <c r="N6" t="s">
        <v>611</v>
      </c>
      <c r="O6">
        <v>1</v>
      </c>
      <c r="P6" t="str">
        <f t="shared" si="0"/>
        <v>INSERT INTO sm_item VALUES (5,5,'Cuenco con Tapadera Antropomorfa','AI: Origen y contexto&lt;br&gt;
Esta pieza, un cuenco con tapa antropomorfa, proviene de Kaminaljuyú, uno de los sitios arqueológicos más importantes de la civilización maya en las tierras altas de Guatemala. Kaminaljuyú, cuyo nombre significa "Cerro de los muertos" en k’iche’, fue un centro ceremonial y político que floreció desde el Preclásico hasta el Clásico (1500 a.C. – 1200 d.C.), y durante el periodo Clásico Temprano (250 a.C. – 600 d.C.) alcanzó un notable desarrollo social, artístico y religioso.
&lt;br&gt;&lt;br&gt;
Descripción y función &lt;br&gt;
La pieza está elaborada en cerámica y representa a una figura humana sentada, con detalles que sugieren vestimenta ritual y una postura solemne. Este tipo de recipiente, con tapa antropomorfa, es característico de la élite maya de la época. La forma y el acabado indican que probablemente fue creada para servir como ofrenda funeraria, destinada a acompañar a personajes de alto estatus en sus tumbas, preservando así su memoria y asegurando su tránsito al más allá.
&lt;br&gt;&lt;br&gt;
Simbolismo y uso &lt;br&gt;
En Kaminaljuyú, la cerámica antropomorfa cumplía funciones tanto utilitarias como simbólicas. Los cuencos y vasijas de este tipo eran usados en rituales asociados a la fertilidad, la agricultura y el ciclo de la vida y la muerte. Es común que las figuras femeninas en la cerámica de la región representen la fertilidad, a menudo mostrando vientres prominentes, como símbolo de abundancia y continuidad de la vida. Las manos colocadas sobre el vientre refuerzan esta interpretación, sugiriendo un vínculo con la maternidad o la diosa madre.
&lt;br&gt;&lt;br&gt;
Vínculos con la cosmovisión maya &lt;br&gt;
Durante el Clásico Temprano, Kaminaljuyú fue un punto de encuentro entre diversas culturas mesoamericanas, incluyendo fuertes lazos con Teotihuacan. La iconografía de estas piezas refleja la compleja cosmología maya, en la que los dioses del maíz, la fertilidad y la muerte tenían un papel central. Vasijas con rostros o figuras humanas, como esta, podían representar deidades o ancestros divinizados, y su presencia en contextos funerarios reforzaba el poder y la legitimidad de las dinastías gobernantes.
&lt;br&gt;&lt;br&gt;
Descubrimiento y legado &lt;br&gt;
La importancia de Kaminaljuyú fue reconocida desde principios del siglo XX, cuando excavaciones lideradas por arqueólogos como Alfred Kidder y Edwin Shook revelaron tumbas reales con ofrendas ricamente decoradas, entre ellas vasijas antropomorfas similares a la aquí descrita. Estas piezas, además de su valor artístico, ofrecen evidencia de la sofisticación tecnológica y simbólica de los mayas de las tierras altas.
&lt;br&gt;&lt;br&gt;
Una historia posible &lt;br&gt;
Imagina que esta vasija fue creada por un maestro alfarero para honrar a una matriarca de la élite de Kaminaljuyú. Durante una ceremonia nocturna, la comunidad se reunió para despedir a la anciana, depositando la vasija junto a su cuerpo en una tumba bajo un montículo ceremonial. Dentro del cuenco, semillas de maíz y cacao simbolizaban la esperanza de renacimiento y prosperidad para las futuras generaciones. Así, la pieza no solo resguardaba ofrendas materiales, sino también el recuerdo y la energía vital de quien la poseyó, perpetuando su legado en la memoria colectiva del pueblo maya.
&lt;br&gt;&lt;br&gt;','http://localhost:3783/88E56F4C-5D42-4E42-A40D-DD3165EC285A/6CCB6AF9-B61E-4F0A-8AE5-F0177D4E11CF/',3,10,1,NULL,2,NULL,5,6,NULL,1);</v>
      </c>
    </row>
    <row r="7" spans="1:16" hidden="1" x14ac:dyDescent="0.35">
      <c r="A7" s="1">
        <v>6</v>
      </c>
      <c r="B7">
        <v>6</v>
      </c>
      <c r="C7" t="s">
        <v>354</v>
      </c>
      <c r="D7" t="s">
        <v>745</v>
      </c>
      <c r="E7" t="s">
        <v>616</v>
      </c>
      <c r="F7">
        <v>3</v>
      </c>
      <c r="G7">
        <v>38</v>
      </c>
      <c r="H7">
        <v>1</v>
      </c>
      <c r="I7" t="s">
        <v>611</v>
      </c>
      <c r="J7">
        <v>12</v>
      </c>
      <c r="K7">
        <v>2</v>
      </c>
      <c r="L7">
        <v>6</v>
      </c>
      <c r="M7">
        <v>1</v>
      </c>
      <c r="N7" t="s">
        <v>611</v>
      </c>
      <c r="O7">
        <v>1</v>
      </c>
      <c r="P7" t="str">
        <f t="shared" si="0"/>
        <v>INSERT INTO sm_item VALUES (6,6,'Cuenco con Tapadera Antropomorfa','AI: Contexto y Significado &lt;br&gt;
En las profundas selvas del Petén, en el corazón de las Tierras Bajas mayas, se encuentra Uaxactún, uno de los sitios arqueológicos más emblemáticos del periodo Clásico Temprano (250 a.C. – 600 d.C.). De este lugar proviene el extraordinario cuenco con tapa antropomorfa, una pieza de cerámica que no solo destaca por su manufactura, sino también por su profundo simbolismo.
&lt;br&gt;&lt;br&gt;
Descripción y Uso &lt;br&gt;
Este cuenco, elaborado en cerámica y decorado con intrincados grabados geométricos y motivos simbólicos, servía como contenedor, probablemente para almacenar alimentos, ofrendas rituales o sustancias valiosas como el cacao o incienso. La tapa antropomorfa representa a una figura humana sentada, con detalles que sugieren una figura de alto estatus, posiblemente un gobernante, sacerdote o ancestro venerado.
&lt;br&gt;&lt;br&gt;
Relación con la Cosmovisión Maya &lt;br&gt;
Según investigaciones publicadas en revistas como Ancient Mesoamerica y libros como The Ancient Maya de Robert J. Sharer y Loa P. Traxler, los mayas creían que los recipientes con formas humanas o zoomorfas servían como nexos entre el mundo terrenal y el inframundo. El acto de abrir y cerrar el cuenco podía simbolizar la comunicación con los dioses o los ancestros, y su contenido era parte esencial de los rituales de renovación y fertilidad.
&lt;br&gt;&lt;br&gt;
Hallazgo y Estudio &lt;br&gt;
El cuenco fue registrado con el número 214 a/b MNAE REG. 1.1.1.515 a/b en el Museo Nacional de Arqueología y Etnología de Guatemala. Su hallazgo en Uaxactún, uno de los primeros sitios donde se descifró la cuenta larga maya, refuerza la importancia de la cerámica en la vida ritual y cotidiana de los antiguos mayas.
&lt;br&gt;&lt;br&gt;
Una Historia Posible &lt;br&gt;
Imagina a un sacerdote maya, en el interior de un templo de Uaxactún, sosteniendo este cuenco durante una ceremonia de ofrenda. El humo del copal se eleva mientras el sacerdote destapa el recipiente, liberando el aroma de cacao y flores. La figura antropomorfa en la tapa representa al ancestro fundador de la ciudad, a quien se le pide protección y prosperidad para la comunidad. Cada línea grabada en la cerámica narra una historia de linaje, poder y conexión con lo divino.
&lt;br&gt;&lt;br&gt;
Fuentes y Referencias &lt;br&gt;
Sharer, R. J., &amp; Traxler, L. P. (2006). The Ancient Maya. Stanford University Press.
&lt;br&gt;&lt;br&gt;
Reents-Budet, D. (1994). Painting the Maya Universe: Royal Ceramics of the Classic Period. Duke University Press.
&lt;br&gt;&lt;br&gt;
Revista Ancient Mesoamerica, Cambridge University Press.
&lt;br&gt;&lt;br&gt;','http://localhost:3783/88E56F4C-5D42-4E42-A40D-DD3165EC285A/82BCF635-3CD6-4F29-9288-18FD6F02D60F/',3,38,1,NULL,12,2,6,1,NULL,1);</v>
      </c>
    </row>
    <row r="8" spans="1:16" hidden="1" x14ac:dyDescent="0.35">
      <c r="A8" s="1">
        <v>7</v>
      </c>
      <c r="B8">
        <v>7</v>
      </c>
      <c r="C8" t="s">
        <v>357</v>
      </c>
      <c r="D8" t="s">
        <v>747</v>
      </c>
      <c r="E8" t="s">
        <v>617</v>
      </c>
      <c r="F8">
        <v>3</v>
      </c>
      <c r="G8">
        <v>36</v>
      </c>
      <c r="H8">
        <v>1</v>
      </c>
      <c r="I8" t="s">
        <v>611</v>
      </c>
      <c r="J8">
        <v>13</v>
      </c>
      <c r="K8">
        <v>14</v>
      </c>
      <c r="L8">
        <v>7</v>
      </c>
      <c r="M8">
        <v>1</v>
      </c>
      <c r="N8" t="s">
        <v>611</v>
      </c>
      <c r="O8">
        <v>1</v>
      </c>
      <c r="P8" t="str">
        <f t="shared" si="0"/>
        <v>INSERT INTO sm_item VALUES (7,7,'Vaso Negro con Banda Glífica','AI: Este elegante vaso cilíndrico de cerámica negra, con su distintiva banda glífica en tonos rojos y ocres, no es solo una pieza de alfarería; es un fragmento tangible de la vida y el pensamiento de los antiguos mayas. Procede de las Tierras Bajas, específicamente de Tikal, una de las ciudades-estado más poderosas y enigmáticas del Período Clásico Temprano (250 a.C. – 600 d.C.).
&lt;br&gt;&lt;br&gt;
Imagina este vaso hace más de mil quinientos años, recién salido de las manos de un alfarero experto en Tikal, en el corazón de la exuberante selva del Petén. Su superficie pulida, de un negro profundo, contrastaba con la vibrante banda de jeroglíficos que la adornaba. Esta pieza, identificada con el número de registro 11132 MNAE REG. 1.1.1.9911, era, sin duda, más que un simple recipiente para beber. Su cuidadosa manufactura y la presencia de glifos sugieren un propósito ritual o ceremonial, propio de los "vasos de beber" (también conocidos como "vasos cilíndricos") que eran comunes en las élites mayas.
&lt;br&gt;&lt;br&gt;
En el Período Clásico Temprano, Tikal estaba emergiendo como una potencia dominante. Sus gobernantes, como Siyaj Chan K'awiil II (Cielo Tormentoso), quienes asumieron el poder en este período, supervisaban la construcción de grandes templos y palacios, y una vibrante producción artística que incluía cerámicas de alta calidad. Este vaso, con su "banda glífica", probablemente contenía mensajes para quienes lo usaban o lo veían. Aunque sin una transcripción específica, los glifos mayas en este tipo de piezas a menudo registraban el nombre del propietario, el contenido de la vasija (como el cacao, una bebida sagrada y prestigiosa), o el contexto de su uso ritual.
&lt;br&gt;&lt;br&gt;
Se cree que vasos como este se utilizaban en banquetes de élite, ceremonias políticas o ritos funerarios, donde el consumo de bebidas como el chocolate o el pulque (bebida fermentada) era parte integral de la interacción social y espiritual. En estos eventos, el acto de beber de un recipiente tan finamente elaborado no solo era una experiencia sensorial, sino también una afirmación de estatus y conexión con lo divino.
&lt;br&gt;&lt;br&gt;
El diseño de la banda glífica, aunque no se pueda leer directamente sin un análisis epigráfico, pudo haber invocado deidades, ancestros, o referencias a eventos cósmicos y calendáricos. El uso de tonos rojos y ocres sobre el negro sugiere una paleta de colores con significados simbólicos profundos: el rojo asociado con el sol, la sangre y el este (el amanecer), y el negro con la noche, la oscuridad y el inframundo, pero también con la fertilidad y la creación.
&lt;br&gt;&lt;br&gt;
Este vaso, recuperado de las Tierras Bajas de Petén, nos ofrece una ventana al sofisticado mundo de la élite maya de Tikal durante el Período Clásico Temprano. Es un recordatorio de cómo la cerámica no solo servía a propósitos utilitarios, sino que también era un lienzo para la expresión artística, la comunicación escrita y la manifestación de una cosmovisión rica y compleja. Su presencia hoy en día en un museo es un testimonio silencioso de una civilización que, aunque pasada, sigue resonando a través de los objetos que dejó atrás.
&lt;br&gt;&lt;br&gt;','http://localhost:3783/88E56F4C-5D42-4E42-A40D-DD3165EC285A/FBEB33D0-6EE7-4662-BAD8-4FC3FDF0CF73/',3,36,1,NULL,13,14,7,1,NULL,1);</v>
      </c>
    </row>
    <row r="9" spans="1:16" hidden="1" x14ac:dyDescent="0.35">
      <c r="A9" s="1">
        <v>8</v>
      </c>
      <c r="B9">
        <v>8</v>
      </c>
      <c r="C9" t="s">
        <v>359</v>
      </c>
      <c r="D9" t="s">
        <v>749</v>
      </c>
      <c r="E9" t="s">
        <v>618</v>
      </c>
      <c r="F9">
        <v>3</v>
      </c>
      <c r="G9">
        <v>36</v>
      </c>
      <c r="H9">
        <v>1</v>
      </c>
      <c r="I9" t="s">
        <v>611</v>
      </c>
      <c r="J9">
        <v>13</v>
      </c>
      <c r="K9" t="s">
        <v>611</v>
      </c>
      <c r="L9">
        <v>8</v>
      </c>
      <c r="M9">
        <v>1</v>
      </c>
      <c r="N9" t="s">
        <v>611</v>
      </c>
      <c r="O9">
        <v>1</v>
      </c>
      <c r="P9" t="str">
        <f t="shared" si="0"/>
        <v>INSERT INTO sm_item VALUES (8,8,'Vaso Polícromo','AI: Este vaso policromado, con su combinación audaz de colores naranjas, negros y ocres, es una joya de la alfarería maya del Período Clásico Temprano (250 a.C. – 600 d.C.). Proveniente de las Tierras Bajas, específicamente de la majestuosa ciudad de Tikal, en el corazón del Petén, Guatemala, esta pieza (registro 11212 MNAE REG. 1.1.1.9913) nos transporta a una época de florecimiento cultural y artístico sin igual.
&lt;br&gt;&lt;br&gt;
En el Período Clásico Temprano, Tikal no solo era un centro político y económico de gran envergadura, sino también un epicentro de producción artística. Los alfareros mayas de esta era eran maestros en la técnica de la policromía, aplicando pigmentos minerales para crear diseños complejos y vívidos sobre la superficie de sus vasijas. Estos vasos cilíndricos, a menudo utilizados como "copas" o "vasos de beber", no eran objetos cotidianos; eran artículos de prestigio, reservados para la élite gobernante y para ceremonias importantes.
&lt;br&gt;&lt;br&gt;
Imagina este vaso siendo utilizado en un banquete real en Tikal. Los diseños abstractos y geométricos, posiblemente representaciones estilizadas de elementos naturales, seres sobrenaturales o incluso glifos aún no descifrados por completo, habrían capturado la atención de los asistentes. La viveza de los colores —el naranja evocando quizás la energía del sol o el maíz maduro, el negro la profundidad del inframundo o la fertilidad, y los ocres la tierra misma— habría imbuido a la pieza de un significado simbólico profundo.
&lt;br&gt;&lt;br&gt;
La presencia de motivos abstractos o glíficos no solo era decorativa. En la cerámica maya, especialmente en los vasos cilíndricos, los textos jeroglíficos y las imágenes a menudo funcionaban como "etiquetas" que identificaban al propietario de la vasija, el tipo de bebida que contenía (frecuentemente cacao, una bebida espumosa y amarga de gran valor ceremonial y social), o el contexto ritual de su uso. Si bien esta pieza en particular no muestra la "Secuencia Estándar Primaria" (PSS) de manera explícita en su imagen, es muy probable que los diseños en su banda sean portadores de mensajes codificados o simbólicos que la élite entendía.
&lt;br&gt;&lt;br&gt;
El descubrimiento de vasos como este en contextos funerarios o de ofrenda dentro de los grandes templos y palacios de Tikal subraya su importancia. Podrían haber sido regalos intercambiados entre linajes nobles, o parte de ajuares funerarios para acompañar a los difuntos de alto rango en su viaje al inframundo. El hecho de que se hayan encontrado vasos cilíndricos similares en entierros reales de Tikal (como el Entierro 116 bajo el Templo I, que perteneció a Jasaw Chan K'awiil I) refuerza la idea de su papel fundamental en la vida ritual y el estatus social.
&lt;br&gt;&lt;br&gt;
Este vaso policromado de Tikal es un testimonio elocuente de la sofisticación artística y el profundo simbolismo de la civilización maya temprana. Cada trazo en su superficie es un eco de las creencias, los rituales y la vida de una sociedad que dominó las Tierras Bajas, dejando un legado imperecedero de belleza y misterio.
&lt;br&gt;&lt;br&gt;','http://localhost:3783/88E56F4C-5D42-4E42-A40D-DD3165EC285A/DF01BD63-453B-4715-987C-B4D952D05538/',3,36,1,NULL,13,NULL,8,1,NULL,1);</v>
      </c>
    </row>
    <row r="10" spans="1:16" hidden="1" x14ac:dyDescent="0.35">
      <c r="A10" s="1">
        <v>9</v>
      </c>
      <c r="B10">
        <v>9</v>
      </c>
      <c r="C10" t="s">
        <v>361</v>
      </c>
      <c r="D10" t="s">
        <v>751</v>
      </c>
      <c r="E10" t="s">
        <v>619</v>
      </c>
      <c r="F10">
        <v>6</v>
      </c>
      <c r="G10">
        <v>10</v>
      </c>
      <c r="H10">
        <v>3</v>
      </c>
      <c r="I10" t="s">
        <v>611</v>
      </c>
      <c r="J10">
        <v>13</v>
      </c>
      <c r="K10" t="s">
        <v>611</v>
      </c>
      <c r="L10">
        <v>9</v>
      </c>
      <c r="M10">
        <v>6</v>
      </c>
      <c r="N10" t="s">
        <v>611</v>
      </c>
      <c r="O10">
        <v>1</v>
      </c>
      <c r="P10" t="str">
        <f t="shared" si="0"/>
        <v>INSERT INTO sm_item VALUES (9,9,'Vaso Cilíndrico de Piedra Verde','AI: Este extraordinario vaso cilíndrico, tallado en una deslumbrante piedra verde veteada que nos remite al jade, es un testimonio mudo de la maestría artística y la profunda cosmovisión de los antiguos habitantes de Kaminaljuyú. Proveniente de las Tierras Altas de Guatemala y datado en el Período Preclásico Tardío (250 a.C. – 250 d.C.), esta pieza (registro 2721 MNAE REG. 1.1.1.8174) es un recordatorio tangible de una civilización que floreció mucho antes del esplendor del Período Clásico Maya.
&lt;br&gt;&lt;br&gt;
Kaminaljuyú, situada en lo que hoy es la Ciudad de Guatemala, fue un centro urbano monumental durante el Preclásico, con una influencia que se extendía por toda la región. Era conocida por su control de rutas comerciales cruciales, especialmente aquellas relacionadas con la obsidiana y, de manera muy significativa, con el jade. Este vaso es un producto directo de esa riqueza y sofisticación.
&lt;br&gt;&lt;br&gt;
El jade, más que una simple piedra, era para los mayas y otras culturas mesoamericanas el material más preciado, valorado incluso por encima del oro. Se le asociaba con el agua, la fertilidad, la vida, el cielo y la realeza. La complejidad de tallar un vaso cilíndrico a partir de un bloque de jade requería no solo una habilidad excepcional por parte del artesano, sino también un conocimiento profundo de las propiedades de la piedra y las técnicas de abrasión y pulido, un proceso laborioso que podía llevar meses o incluso años.
&lt;br&gt;&lt;br&gt;
Imagina este vaso en su apogeo, resplandeciendo con su verde profundo y sus vetas naturales en un contexto ceremonial. Durante el Preclásico Tardío, los ritos funerarios y las ceremonias de la élite eran de gran importancia. Es altamente probable que este vaso no fuera una "copa" de uso diario, sino un objeto ritual de altísimo valor, quizás utilizado en libaciones de bebidas sagradas como el cacao o en ofrendas de sangre, o bien, formaba parte de un ajuar funerario.
&lt;br&gt;&lt;br&gt;
Kaminaljuyú es famosa por sus complejos funerarios que a menudo incluían enterramientos de élite con ofrendas opulentas. Vasos de jade similares han sido encontrados en tumbas de dignatarios, lo que sugiere su papel como símbolos de estatus, poder y conexión con el inframundo y el linaje ancestral. Al colocar un objeto de jade tan precioso con el difunto, se aseguraba su estatus en el más allá y se perpetuaba la memoria de su poder.
&lt;br&gt;&lt;br&gt;
La presencia de un objeto de jade de esta magnitud también insinúa la red de comercio y las complejas relaciones sociales que existían en el Preclásico. El jade, aunque abundante en las Tierras Altas, a menudo provenía de yacimientos específicos que eran controlados y explotados. El comercio de estas piedras preciosas contribuía a la riqueza y el poder de centros como Kaminaljuyú.
&lt;br&gt;&lt;br&gt;
Este vaso cilíndrico de piedra verde, aunque sin inscripciones glíficas como las cerámicas clásicas, es un testimonio elocuente de la espiritualidad y la jerarquía social del Preclásico Tardío. Es un artefacto que nos permite vislumbrar la profunda reverencia que los mayas tenían por la piedra verde, considerándola no solo un material estético, sino una sustancia imbuida de vida y poder sagrado. Su permanencia hasta nuestros días es un puente directo a un pasado remoto, un eco de la grandeza de Kaminaljuyú.
&lt;br&gt;&lt;br&gt;','http://localhost:3783/88E56F4C-5D42-4E42-A40D-DD3165EC285A/B8DF1417-6704-4599-B495-CA6132410B81/',6,10,3,NULL,13,NULL,9,6,NULL,1);</v>
      </c>
    </row>
    <row r="11" spans="1:16" hidden="1" x14ac:dyDescent="0.35">
      <c r="A11" s="1">
        <v>10</v>
      </c>
      <c r="B11">
        <v>10</v>
      </c>
      <c r="C11" t="s">
        <v>363</v>
      </c>
      <c r="D11" t="s">
        <v>753</v>
      </c>
      <c r="E11" t="s">
        <v>620</v>
      </c>
      <c r="F11">
        <v>6</v>
      </c>
      <c r="G11">
        <v>11</v>
      </c>
      <c r="H11">
        <v>1</v>
      </c>
      <c r="I11" t="s">
        <v>611</v>
      </c>
      <c r="J11">
        <v>11</v>
      </c>
      <c r="K11" t="s">
        <v>611</v>
      </c>
      <c r="L11">
        <v>10</v>
      </c>
      <c r="M11">
        <v>10</v>
      </c>
      <c r="N11" t="s">
        <v>611</v>
      </c>
      <c r="O11">
        <v>1</v>
      </c>
      <c r="P11" t="str">
        <f t="shared" si="0"/>
        <v>INSERT INTO sm_item VALUES (10,10,'Urna Antropomorfa','AI: Esta imponente urna antropomorfa de cerámica, proveniente de las Tierras Altas de Guatemala, específicamente del sitio de La Lagunita en El Quiché, es un testigo silencioso de la vida espiritual y las complejas interacciones culturales del Período Preclásico Tardío (250 a.C. – 250 d.C.). Registrada con la numeración 11756 a/b MNAE REG. 1.1.1.513 a/b, esta pieza es mucho más que un recipiente; es una representación de una deidad, un ancestro o una figura ritual, un guardián de misterios ancestrales.
&lt;br&gt;&lt;br&gt;
El Período Preclásico Tardío fue una época de profundos cambios en las Tierras Altas Mayas, con el surgimiento de centros ceremoniales y una creciente complejidad social. La Lagunita, aunque quizás no tan imponente como Kaminaljuyú, era un sitio significativo en la región, evidenciando la presencia de comunidades con una rica vida ritual.
&lt;br&gt;&lt;br&gt;
Las urnas antropomorfas, como esta, eran objetos de gran importancia ceremonial. A menudo representaban deidades del panteón mesoamericano, ancestros divinizados o personajes míticos. La expresión en el rostro de la urna, sus atributos distintivos (como la posible protuberancia en la cabeza que podría aludir a un tocado o un símbolo específico, y los rasgos faciales marcados), nos invitan a especular sobre la identidad de la figura que encarna. En culturas contemporáneas como la zapoteca de Monte Albán (aunque esta urna es de las Tierras Altas mayas), las urnas efigie eran comunes y representaban a dioses específicos como el dios del maíz o el dios del inframundo.
&lt;br&gt;&lt;br&gt;
La descripción de la urna como un "trípode con tapa" y la mención de su asociación con el "estilo Teotihuacano" es crucial. Aunque el Período Clásico es cuando la influencia de Teotihuacán (la gran metrópolis del Altiplano Central de México) se siente con más fuerza en la región maya, ya en el Preclásico Tardío existían contactos e intercambios culturales que podrían haber influido en las formas y los conceptos artísticos. Sin embargo, la nota aclara que se trata de "incorporación de elementos locales como asas en forma de cabeza de animal o humana". Esto sugiere que, si bien pudo haber una inspiración general en el repertorio teotihuacano (particularmente en la forma del recipiente o en la técnica de estuco y pintura), la representación del rostro y los detalles son distintivamente locales, reflejando las creencias y estéticas propias de las Tierras Altas.
&lt;br&gt;&lt;br&gt;
El uso de estuco brillante aplicado después de la cocción, con preferencia por colores como el azul, verde y variaciones de rosa, es una técnica sofisticada. Estos pigmentos, derivados de minerales y plantas, eran aplicados sobre una capa de estuco, creando superficies vibrantes que, aunque hoy a menudo están desgastadas, en su tiempo habrían sido deslumbrantes. El azul y el verde, en particular, eran colores sagrados, asociados con el agua, el cielo, el maíz y el jade.
&lt;br&gt;&lt;br&gt;
Estas urnas eran típicamente utilizadas en contextos rituales y funerarios. Podrían haber contenido ofrendas, reliquias sagradas, o incluso las cenizas de un ancestro de alto rango. Su ubicación en sitios importantes como Kaminaljuyú, Tikal y Río Azul (aunque esta urna es de La Lagunita, la mención de estos sitios principales resalta la importancia de tales objetos en la élite regional) sugiere que eran piezas reservadas para los más privilegiados de la sociedad. La presencia de una urna como esta en La Lagunita, un sitio más pequeño en comparación con Tikal o Kaminaljuyú, subraya la distribución de prácticas y objetos de élite más allá de los centros hegemónicos.
&lt;br&gt;&lt;br&gt;
La urna de La Lagunita no solo nos habla de la habilidad de los alfareros preclásicos, sino también de la cosmovisión profundamente religiosa de estas sociedades. Era un punto focal en ritos, un objeto que conectaba el mundo de los vivos con el reino de los dioses y los ancestros, asegurando la continuidad y el bienestar de la comunidad. Es un eco silencioso de las oraciones y ceremonias que una vez la rodearon en las montañas de El Quiché.
&lt;br&gt;&lt;br&gt;','http://localhost:3783/88E56F4C-5D42-4E42-A40D-DD3165EC285A/B5FF87C8-5C92-410D-97FF-3B32314CDD49/',6,11,1,NULL,11,NULL,10,10,NULL,1);</v>
      </c>
    </row>
    <row r="12" spans="1:16" hidden="1" x14ac:dyDescent="0.35">
      <c r="A12" s="1">
        <v>11</v>
      </c>
      <c r="B12">
        <v>11</v>
      </c>
      <c r="C12" t="s">
        <v>365</v>
      </c>
      <c r="D12" t="s">
        <v>755</v>
      </c>
      <c r="E12" t="s">
        <v>621</v>
      </c>
      <c r="F12">
        <v>3</v>
      </c>
      <c r="G12">
        <v>10</v>
      </c>
      <c r="H12">
        <v>1</v>
      </c>
      <c r="I12" t="s">
        <v>611</v>
      </c>
      <c r="J12">
        <v>13</v>
      </c>
      <c r="K12">
        <v>14</v>
      </c>
      <c r="L12">
        <v>11</v>
      </c>
      <c r="M12">
        <v>6</v>
      </c>
      <c r="N12" t="s">
        <v>611</v>
      </c>
      <c r="O12">
        <v>1</v>
      </c>
      <c r="P12" t="str">
        <f t="shared" si="0"/>
        <v>INSERT INTO sm_item VALUES (11,11,'Vaso Trípode Estucado','Los vasos trípodes con tapadera son objetos generalmente rituales asociados al estilo teotihuacano, aunque con incorporación de elementos locales como asas en forma de cabezas humanas o de animales. Este tipo de objetos suelen estar decorados con colores vivos sobre estuco, el cual se aplicaba tras la cocción, empleando preferentemente colores azules, verdes y variaciones de color rosa. Este tipo de vasos han sido localizados principalmente en sitios importantes como Kaminaljuyu, Tikal y Río Azul, entre otros.
&lt;br&gt;&lt;br&gt;
AI: Este enigmático vaso trípode con recubrimiento de estuco, originario de las Tierras Altas de Guatemala, específicamente del monumental sitio de Kaminaljuyú, es una de las piezas más fascinantes del Período Clásico Temprano (250 a.C. – 600 d.C.). Registrado con el número 8 a/b MNAE REG. 1.1.1.3800 a/b, este objeto de cerámica es un testimonio material de un momento crucial en la historia mesoamericana: la fuerte interacción cultural entre la gran metrópolis de Teotihuacán y los reinos mayas.
&lt;br&gt;&lt;br&gt;
Kaminaljuyú, en el Altiplano guatemalteco, era un centro de poder estratégico y económico durante el Período Clásico Temprano. Su ubicación la convertía en un punto vital para el comercio entre las Tierras Altas y las Tierras Bajas mayas, así como con el Altiplano Central de México. Fue en esta época cuando la influencia de Teotihuacán alcanzó su cenit, transformando no solo la arquitectura y la organización política de sitios como Tikal y Copán, sino también las prácticas artísticas y rituales.
&lt;br&gt;&lt;br&gt;
Este vaso es un ejemplo paradigmático de esa interacción. La forma trípode (con tres soportes en la base), junto con la técnica de recubrimiento de estuco y pintura, son características distintivas del estilo teotihuacano. Se sabe que Teotihuacán producía una gran cantidad de vasijas trípodes con tapas, a menudo decoradas con una capa de estuco sobre la que se aplicaban pigmentos en vivos colores como el azul, el verde, el rojo y el rosa. Estas vasijas eran utilizadas en ceremonias, como ofrendas y en contextos funerarios.
&lt;br&gt;&lt;br&gt;
Imagina este vaso recién creado en un taller de Kaminaljuyú, posiblemente por artesanos locales que habían aprendido las técnicas teotihuacanas, o incluso por alfareros teotihuacanos residentes en la ciudad. La superficie de la cerámica habría sido cuidadosamente preparada con una fina capa de estuco, una especie de yeso que servía como lienzo. Sobre este, los artistas habrían pintado escenas complejas: figuras humanas, posibles deidades, símbolos rituales y glifos, utilizando una paleta de colores vibrantes. Aunque los detalles de la pintura original de este vaso pueden estar desgastados, su importancia radica en el hecho de que representa un puente estilístico y cultural.
&lt;br&gt;&lt;br&gt;
Los motivos y las figuras plasmadas en estos vasos a menudo contaban historias mitológicas, registraban eventos importantes, o identificaban a los propietarios y el propósito ritual del objeto. En Kaminaljuyú, la presencia de este tipo de cerámica en contextos de enterramientos de élite (como los hallados en el montículo A y B) y en estructuras ceremoniales, sugiere que eran objetos de gran prestigio, posiblemente parte de ajuares funerarios para acompañar a los gobernantes y nobles en el más allá, o utilizados en rituales de élite para legitimar su poder y su conexión con fuerzas sobrenaturales o con la poderosa Teotihuacán.
&lt;br&gt;&lt;br&gt;
Este vaso de estuco de Kaminaljuyú no es solo una pieza de arte; es un artefacto que encapsula la compleja red de relaciones que existían en la antigua Mesoamérica. Representa la hibridación de estilos y creencias, la capacidad de las culturas locales para adoptar elementos extranjeros y adaptarlos a su propia cosmovisión. Nos recuerda que las ciudades mayas no eran islas aisladas, sino parte de un vasto y dinámico sistema de intercambio cultural y político que dio forma a una de las civilizaciones más fascinantes del mundo antiguo. Su estudio continúa revelando las intrincadas conexiones que existían entre Kaminaljuyú y el resto del mundo mesoamericano.
&lt;br&gt;&lt;br&gt;','http://localhost:3783/88E56F4C-5D42-4E42-A40D-DD3165EC285A/30BA2A79-3D6F-4DC0-8F6A-A690E5867370/',3,10,1,NULL,13,14,11,6,NULL,1);</v>
      </c>
    </row>
    <row r="13" spans="1:16" hidden="1" x14ac:dyDescent="0.35">
      <c r="A13" s="1">
        <v>12</v>
      </c>
      <c r="B13">
        <v>12</v>
      </c>
      <c r="C13" t="s">
        <v>359</v>
      </c>
      <c r="D13" t="s">
        <v>757</v>
      </c>
      <c r="E13" t="s">
        <v>622</v>
      </c>
      <c r="F13">
        <v>2</v>
      </c>
      <c r="G13">
        <v>38</v>
      </c>
      <c r="H13">
        <v>1</v>
      </c>
      <c r="I13" t="s">
        <v>611</v>
      </c>
      <c r="J13">
        <v>13</v>
      </c>
      <c r="K13">
        <v>14</v>
      </c>
      <c r="L13">
        <v>12</v>
      </c>
      <c r="M13">
        <v>1</v>
      </c>
      <c r="N13" t="s">
        <v>611</v>
      </c>
      <c r="O13">
        <v>1</v>
      </c>
      <c r="P13" t="str">
        <f t="shared" si="0"/>
        <v>INSERT INTO sm_item VALUES (12,12,'Vaso Polícromo','AI: Este cautivador vaso policromado, con su compleja iconografía y su vibrante paleta de colores, proviene de las fértiles Tierras Bajas de Petén, específicamente de Uaxactún, un sitio crucial en la historia maya. Datado en el Período Clásico Tardío (600 - 900 d.C.) y con el número de registro 318 MNAE REG. 1.1.1.531, este objeto es mucho más que una "copa"; es un lienzo tridimensional que nos ofrece una visión directa de las creencias, el estatus y el arte de la élite maya en su apogeo.
&lt;br&gt;&lt;br&gt;
Uaxactún, vecino y a menudo rival de la poderosa Tikal, fue uno de los primeros centros en desarrollar una arquitectura monumental y un complejo sistema de observación astronómica. Durante el Clásico Tardío, la producción de cerámica policromada alcanzó su máxima expresión en las Tierras Bajas, con talleres especializados que producían piezas de una sofisticación técnica y artística asombrosa para los nobles y sacerdotes.
&lt;br&gt;&lt;br&gt;
La imagen en el vaso sugiere una figura central de carácter divino o ceremonial, enmarcada por diseños geométricos, elementos florales o cósmicos, y posiblemente glifos que narran la identidad del personaje o el propósito del recipiente. El uso de colores como el verde, el rosa y el ocre, aplicados con maestría, habría resaltado la importancia visual de la escena. Estos colores tenían significados profundos para los mayas: el verde asociado con el jade, la vida y el centro del cosmos; el rojo y el rosa con la sangre, el sacrificio y el sol naciente; y el ocre con la tierra y la abundancia.
&lt;br&gt;&lt;br&gt;
Este tipo de vasos cilíndricos policromados eran objetos de gran prestigio. Se les conoce a menudo como "vasos para beber", pero su función iba mucho más allá de lo utilitario. Eran un elemento central en banquetes de élite, ceremonias políticas, rituales de pasaje y, crucialmente, en ajuares funerarios. La presencia de glifos en muchos de estos vasos, conocida como la "Secuencia Primaria Estándar" (PSS), a menudo documenta el propietario de la vasija, su contenido (comúnmente chocolate o atole, una bebida de maíz), y la dedicación de la pieza. Aunque sin la lectura de los glifos específicos de esta vasija, es muy probable que llevara un mensaje similar, destinado a una audiencia letrada y conocedora de la iconografía maya.
&lt;br&gt;&lt;br&gt;
Imagina este vaso siendo pasado entre las manos de los nobles en un salón de Uaxactún, mientras el vapor aromático del cacao se elevaba de su interior. Cada detalle pintado, cada línea, contaría una historia que los asistentes comprenderían. Las escenas podían representar mitos de creación, hazañas de héroes culturales, rituales de sacrificio, o la glorificación de los gobernantes y sus ancestros. El acto de beber de un vaso tan ornamentado no solo era una experiencia estética, sino un acto de comunión con el cosmos y la afirmación de la identidad y el poder de la élite.
&lt;br&gt;&lt;br&gt;
Muchos de estos vasos fueron encontrados en tumbas de la realeza y la nobleza, lo que indica su papel como objetos de transición para el difunto en su viaje al inframundo. Eran contenedores de conocimiento y símbolos de estatus que acompañaban al individuo en su muerte, asegurando su prestigio en la vida después de la vida.
&lt;br&gt;&lt;br&gt;
El vaso de Uaxactún es un microcosmos de la rica y compleja cultura maya del Clásico Tardío. Su supervivencia hasta el día de hoy es un regalo que nos permite admirar la sofisticación de sus artistas y descifrar, poco a poco, los mensajes que nos dejaron hace más de mil años.
&lt;br&gt;&lt;br&gt;','http://localhost:3783/88E56F4C-5D42-4E42-A40D-DD3165EC285A/4218D0CE-EC10-4B8A-AFDB-F17FD433AB3A/',2,38,1,NULL,13,14,12,1,NULL,1);</v>
      </c>
    </row>
    <row r="14" spans="1:16" hidden="1" x14ac:dyDescent="0.35">
      <c r="A14" s="1">
        <v>13</v>
      </c>
      <c r="B14">
        <v>13</v>
      </c>
      <c r="C14" t="s">
        <v>359</v>
      </c>
      <c r="D14" t="s">
        <v>759</v>
      </c>
      <c r="E14" t="s">
        <v>623</v>
      </c>
      <c r="F14">
        <v>2</v>
      </c>
      <c r="G14">
        <v>36</v>
      </c>
      <c r="H14">
        <v>1</v>
      </c>
      <c r="I14" t="s">
        <v>611</v>
      </c>
      <c r="J14">
        <v>13</v>
      </c>
      <c r="K14">
        <v>14</v>
      </c>
      <c r="L14">
        <v>13</v>
      </c>
      <c r="M14">
        <v>1</v>
      </c>
      <c r="N14" t="s">
        <v>611</v>
      </c>
      <c r="O14">
        <v>1</v>
      </c>
      <c r="P14" t="str">
        <f t="shared" si="0"/>
        <v>INSERT INTO sm_item VALUES (13,13,'Vaso Polícromo','AI: Este magnífico vaso policromado, con su detallada escena figurativa y sus intrincados glifos, es una obra maestra de la cerámica maya del Período Clásico Tardío (600 - 900 d.C.). Originario de las majestuosas Tierras Bajas de Petén, y específicamente de la gran ciudad de Tikal, esta pieza (registrada como MNAE 11418 REG. 1.1.1.551) nos sumerge directamente en la opulencia y el ritual de la corte real maya en su cúspide.
&lt;br&gt;&lt;br&gt;
El Período Clásico Tardío fue la era de mayor florecimiento para Tikal, con sus gobernantes, como Jasaw Chan K'awiil I y Yik'in Chan K'awiil, supervisando la expansión de la ciudad y una producción artística sin precedentes. Los talleres de alfarería en Tikal eran centros de innovación, donde se creaban vasos cilíndricos policromados que no solo eran objetos utilitarios, sino también narradores visuales de la vida de la élite.
&lt;br&gt;&lt;br&gt;
La escena pintada en este vaso es de una riqueza excepcional. Podemos observar figuras humanas, posiblemente miembros de la realeza o la nobleza, en un entorno cortesano. Una de las figuras, con su tocado elaborado y su postura, podría ser un escriba o un ajaw (gobernante). Los escribas mayas, que dominaban el complejo sistema de escritura jeroglífica, eran figuras de gran prestigio en la corte, encargados de registrar la historia dinástica, los eventos celestiales y los rituales sagrados. El hecho de que la figura parezca estar interactuando con un objeto o sosteniendo un recipiente, junto con la presencia de glifos, sugiere una narrativa específica.
&lt;br&gt;&lt;br&gt;
Estos vasos eran pintados a mano por maestros alfareros y pintores, que a menudo firmaban sus obras o se les atribuían talleres específicos. La técnica consistía en aplicar pigmentos minerales (como el rojo, el naranja, el negro y el crema/amarillo que se ven en la imagen) sobre una base de engobe claro, creando contrastes vibrantes y un efecto casi tridimensional.
&lt;br&gt;&lt;br&gt;
La presencia de glifos en la parte superior del vaso es un rasgo distintivo de la cerámica de élite del Clásico Tardío. Esta es la "Secuencia Primaria Estándar" (PSS), una fórmula jeroglífica que a menudo describe la vasija misma ("vasija para beber"), el tipo de contenido (frecuentemente cacao, una bebida sagrada y valiosa), y a veces el nombre del propietario o la ocasión en que se creó. Aunque no podemos leer los glifos específicos sin una transcripción epigráfica, su presencia eleva la pieza de un simple objeto a un documento histórico y un testimonio del alto nivel de alfabetización de la élite maya.
&lt;br&gt;&lt;br&gt;
Imagina este vaso siendo utilizado en un banquete en el Gran Palacio de Tikal. Los sonidos de la flauta, el aroma del incienso y el chocolate caliente se mezclaban con las conversaciones de los nobles. Al pasar este vaso, los invitados no solo beberían, sino que también contemplarían la escena pintada, comprendiendo sus complejidades y el mensaje que transmitía sobre el poder del gobernante o la historia de su linaje.
&lt;br&gt;&lt;br&gt;
Muchos vasos policromados de Tikal y otros sitios de las Tierras Bajas se han encontrado en tumbas de élite, lo que subraya su importancia como objetos de prestigio que acompañaban a los difuntos en su viaje al inframundo. Servían como contenedores simbólicos de su estatus y su conexión con el mundo de los vivos y los dioses.
&lt;br&gt;&lt;br&gt;
Este vaso de Tikal es un fragmento elocuente de un mundo perdido, un testamento a la sofisticación artística, la complejidad social y la profunda espiritualidad de la civilización maya. Cada color, cada línea y cada glifo nos ofrecen una visión de una sociedad que construyó imperios en la selva y dejó un legado de arte y conocimiento que aún hoy nos asombra.
&lt;br&gt;&lt;br&gt;','http://localhost:3783/88E56F4C-5D42-4E42-A40D-DD3165EC285A/A9C65308-3DC9-4BE0-94E6-3B06A7FF2487/',2,36,1,NULL,13,14,13,1,NULL,1);</v>
      </c>
    </row>
    <row r="15" spans="1:16" hidden="1" x14ac:dyDescent="0.35">
      <c r="A15" s="1">
        <v>14</v>
      </c>
      <c r="B15">
        <v>14</v>
      </c>
      <c r="C15" t="s">
        <v>369</v>
      </c>
      <c r="D15" t="s">
        <v>761</v>
      </c>
      <c r="E15" t="s">
        <v>624</v>
      </c>
      <c r="F15">
        <v>3</v>
      </c>
      <c r="G15">
        <v>33</v>
      </c>
      <c r="H15">
        <v>1</v>
      </c>
      <c r="I15" t="s">
        <v>611</v>
      </c>
      <c r="J15">
        <v>2</v>
      </c>
      <c r="K15" t="s">
        <v>611</v>
      </c>
      <c r="L15">
        <v>14</v>
      </c>
      <c r="M15">
        <v>2</v>
      </c>
      <c r="N15" t="s">
        <v>611</v>
      </c>
      <c r="O15">
        <v>1</v>
      </c>
      <c r="P15" t="str">
        <f t="shared" si="0"/>
        <v>INSERT INTO sm_item VALUES (14,14,'Cuenco Trípode','AI: Este excepcional cuenco trípode, con su intrincado diseño grabado y su enigmático adorno, es una pieza clave para entender las prácticas rituales y funerarias de la élite maya del Período Clásico Temprano (250 a.C. – 600 d.C.). Aunque su origen geográfico primario se indica como Salinas de los Nueve Cerros, Alta Verapaz, la información crucial que nos brindas revela que este recipiente fue descubierto en el complejo Mundo Perdido de Tikal. Esta conexión lo convierte en un artefacto de inmenso valor para el estudio de la antigua metrópolis del Petén.
&lt;br&gt;&lt;br&gt;
El registro 9943 MNAE REG. 1.1.1.553 identifica a este objeto de cerámica como un cuenco, pero su significado trasciende la funcionalidad. Haber sido encontrado como parte de la ofrenda funeraria de una noble mujer de Tikal lo eleva a la categoría de objeto sagrado y de estatus. En el Período Clásico Temprano, Tikal estaba consolidando su poder, y el complejo Mundo Perdido (también conocido como Mundo Perdido en Tikal, debido a su ubicación y función) era un área ceremonial y astronómica de gran importancia, con sus pirámides y plazas alineadas para observar los solsticios y equinoccios. Las ofrendas funerarias en Tikal eran elaboradas, y reflejaban la riqueza y el poder del difunto, así como su conexión con lo divino.
&lt;br&gt;&lt;br&gt;
El detalle de que el "agarrador o el asa de la tapa representa un ave acuática, motivo característico en cuencos funerarios y platos del mismo período en Tikal" es particularmente revelador. Las aves acuáticas (como patos, garzas o cormoranes) son motivos recurrentes en el arte maya, a menudo asociadas con el inframundo acuático, los cuerpos de agua que se creía eran portales al otro lado, y con deidades relacionadas con la fertilidad y la creación. Su presencia en un objeto funerario sugiere un simbolismo de viaje y transformación, guiando al espíritu de la noble mujer a través de las aguas del inframundo hacia su destino final. Es posible que esta ave no solo fuera decorativa, sino que funcionara como una especie de "barquero" o "guía" para el alma.
&lt;br&gt;&lt;br&gt;
Pero la historia no termina ahí. La indicación de que "la pared contiene elementos jeroglíficos en negro representando los días del calendario ritual de 260 días" es de suma importancia. El tzolk'in (o Tzolkin), el calendario ritual de 260 días, era fundamental para la vida maya, marcando eventos auspiciosos y desfavorables, y determinando el destino de los individuos. Inscribir los nombres de los días en un cuenco funerario es una poderosa declaración simbólica. Sugiere que este objeto no solo acompañaría a la noble en el más allá, sino que también la conectaría con el tiempo cósmico, con el flujo eterno de los días y la ciclicidad de la existencia. Podría haber sido una forma de asegurar su paso propicio a través de los ciclos del inframundo o de invocar la protección de los patronos de los días.
&lt;br&gt;&lt;br&gt;
Imagina la escena: la noble mujer de Tikal, rodeada de las ofrendas más preciadas, incluyendo este cuenco. Sus familiares y sacerdotes realizaban ritos, quizás vertiendo líquidos sagrados en este mismo cuenco o utilizando el agarre del ave acuática para propósitos simbólicos. Los jeroglíficos en la pared del cuenco, aunque estilizados o abreviados, habrían sido reconocibles para los iniciados, marcando el pulso del tiempo sagrado incluso en la eternidad.
&lt;br&gt;&lt;br&gt;
Este cuenco trípode, con su rica iconografía de ave acuática y sus glifos calendáricos, es un microcosmos de la cosmovisión maya del Clásico Temprano. Es un vínculo directo con las creencias sobre la muerte y el más allá, y un testimonio de la sofisticación artística y el profundo simbolismo que la élite de Tikal empleaba para honrar a sus muertos y asegurar su lugar en el intrincado tejido del cosmos.
&lt;br&gt;&lt;br&gt;','http://localhost:3783/88E56F4C-5D42-4E42-A40D-DD3165EC285A/603C6FA7-EDB2-42BD-8BC7-CE8C37458838/',3,33,1,NULL,2,NULL,14,2,NULL,1);</v>
      </c>
    </row>
    <row r="16" spans="1:16" hidden="1" x14ac:dyDescent="0.35">
      <c r="A16" s="1">
        <v>15</v>
      </c>
      <c r="B16">
        <v>15</v>
      </c>
      <c r="C16" t="s">
        <v>371</v>
      </c>
      <c r="D16" t="s">
        <v>763</v>
      </c>
      <c r="E16" t="s">
        <v>625</v>
      </c>
      <c r="F16">
        <v>3</v>
      </c>
      <c r="G16">
        <v>36</v>
      </c>
      <c r="H16">
        <v>1</v>
      </c>
      <c r="I16" t="s">
        <v>611</v>
      </c>
      <c r="J16">
        <v>13</v>
      </c>
      <c r="K16">
        <v>14</v>
      </c>
      <c r="L16">
        <v>15</v>
      </c>
      <c r="M16">
        <v>1</v>
      </c>
      <c r="N16" t="s">
        <v>611</v>
      </c>
      <c r="O16">
        <v>1</v>
      </c>
      <c r="P16" t="str">
        <f t="shared" si="0"/>
        <v>INSERT INTO sm_item VALUES (15,15,'Vaso Tetrápode Polícromo con Tapadera','Este vaso fue localizado en el complejo Mundo Perdido de Tikal y era parte de la ofrenda funeraria ofrecida a una mujer de la nobleza de la ciudad. El asa o agarradera de la tapadera es un ave acuática, motivo característico en cuencos y platos funerarios del mismo periodo en Tikal. La pared contiene elementos jeroglíficos en color negro que representan los días del calendario ritual de 260 días. 
&lt;br&gt;&lt;br&gt;
AI: Este extraordinario vaso policromado de cuatro patas con su distintiva tapa, es una pieza de cerámica de élite del Período Clásico Temprano (250 a.C. – 600 d.C.). Originario de las Tierras Bajas, específicamente de la majestuosa ciudad de Tikal, en el corazón del Petén, este objeto (registrado como 11138 a/b MNAE REG. 1.1.1.199 a/b) es un testimonio elocuente de la sofisticación artística y el profundo simbolismo de la nobleza maya en una de sus eras más formativas.
&lt;br&gt;&lt;br&gt;
El Período Clásico Temprano en Tikal fue una época de consolidación de poder y florecimiento cultural. Bajo gobernantes como Siyaj Chan K'awiil II ("Cielo Tormentoso"), Tikal comenzó a emerger como una de las ciudades-estado más influyentes de la región maya, sentando las bases para su posterior grandeza. La producción de cerámica durante este tiempo refleja una mezcla de influencias locales y, crucialmente, la creciente interacción con la lejana metrópolis de Teotihuacán en el Altiplano Central de México.
&lt;br&gt;&lt;br&gt;
La forma de este vaso, con sus cuatro patas y su tapa, es un rasgo estilístico que puede tener ecos de las formas de vasijas que se producían en Teotihuacán. Si bien el estilo maya se distingue por su policromía vibrante y sus intrincados diseños figurativos o glíficos, la adopción de ciertas formas de vasijas es un indicio de la influencia cultural y el intercambio que ya existía en este período.
&lt;br&gt;&lt;br&gt;
La superficie del vaso está adornada con una rica decoración policromada. Aunque los detalles específicos de la iconografía de este vaso no se proporcionan completamente, la presencia de "glifos" y el uso de múltiples colores sugieren que llevaba un mensaje complejo. Los vasos de élite mayas a menudo presentaban la "Secuencia Primaria Estándar" (PSS), una fórmula jeroglífica que identificaba el objeto como una "vasija para beber", especificaba su contenido (frecuentemente cacao), y a veces mencionaba al propietario o al artista. Las bandas glíficas como las que se aprecian en el cuerpo del vaso eran comunes y podían detallar aspectos del calendario, eventos celestiales, o genealogías divinas.
&lt;br&gt;&lt;br&gt;
Imagina este vaso siendo utilizado en una ceremonia de la corte real de Tikal. Su tapa, quizás rematada con una efigie de un animal o una figura sobrenatural (como se ve a menudo en este tipo de vasijas, aunque la imagen no lo muestra con claridad), se levantaría para revelar el contenido, probablemente una espumosa bebida de cacao, considerada sagrada y un privilegio de la élite. El acto de beber de un recipiente tan elaborado era un ritual en sí mismo, una afirmación de estatus, poder y conexión con el cosmos.
&lt;br&gt;&lt;br&gt;
Varios vasos similares de este período, con o sin tapa, han sido descubiertos en entierros de alto estatus dentro de las pirámides y palacios de Tikal. Esto sugiere que estas vasijas no solo servían para funciones rituales en vida, sino que también eran ofrendas cruciales para acompañar a los difuntos en su viaje al inframundo, sirviendo como contenedores simbólicos de su esencia o como provisiones para el más allá. La presencia de este vaso en el ajuar funerario de un noble o sacerdote habría asegurado su estatus en la vida después de la muerte.
&lt;br&gt;&lt;br&gt;
Este vaso de cuatro patas de Tikal es un fragmento palpable del amanecer de la civilización clásica maya. Cada línea y cada color en su superficie nos invitan a desentrañar los misterios de una sociedad que construyó imperios en la selva, y que dejó un legado de arte y conocimiento que aún hoy nos asombra y nos conecta con su profundo pasado.
&lt;br&gt;&lt;br&gt;','http://localhost:3783/88E56F4C-5D42-4E42-A40D-DD3165EC285A/71282D97-E27B-4973-86E1-C9F3B216C3B0/',3,36,1,NULL,13,14,15,1,NULL,1);</v>
      </c>
    </row>
    <row r="17" spans="1:16" hidden="1" x14ac:dyDescent="0.35">
      <c r="A17" s="1">
        <v>16</v>
      </c>
      <c r="B17">
        <v>16</v>
      </c>
      <c r="C17" t="s">
        <v>373</v>
      </c>
      <c r="D17" t="s">
        <v>765</v>
      </c>
      <c r="E17" t="s">
        <v>626</v>
      </c>
      <c r="F17">
        <v>1</v>
      </c>
      <c r="G17">
        <v>21</v>
      </c>
      <c r="H17">
        <v>1</v>
      </c>
      <c r="I17" t="s">
        <v>611</v>
      </c>
      <c r="J17">
        <v>13</v>
      </c>
      <c r="K17" t="s">
        <v>611</v>
      </c>
      <c r="L17">
        <v>16</v>
      </c>
      <c r="M17">
        <v>11</v>
      </c>
      <c r="N17" t="s">
        <v>611</v>
      </c>
      <c r="O17">
        <v>1</v>
      </c>
      <c r="P17" t="str">
        <f t="shared" si="0"/>
        <v>INSERT INTO sm_item VALUES (16,16,'Vaso Estucado','AI: Este enigmático vaso cilíndrico con revestimiento de estuco, proveniente de las exuberantes Tierras Bajas mayas y datado en el vasto Período Clásico (250 a.C. – 900 d.C.), es un fragmento elocuente de la rica vida ritual y espiritual de esta antigua civilización. Identificado con el número de registro 16303 MNAE REG. 1.1.1.362, esta pieza, a pesar de su estado fragmentado, nos ofrece una visión de la maestría artística y la profunda cosmovisión maya.
&lt;br&gt;&lt;br&gt;
La técnica de aplicar una capa de estuco (una especie de yeso fino) sobre la superficie de la cerámica cocida, para luego pintarla con pigmentos minerales, era una práctica sofisticada que permitía a los artistas crear imágenes y escenas de gran detalle y vibrantes colores. Aunque el tiempo y las condiciones de enterramiento han afectado la conservación del estuco y la pintura original de este vaso, aún podemos discernir una figura principal, posiblemente una deidad o un personaje mítico, en lo que parece ser un entorno acuático o de inframundo, sugerido por los tonos de azul y verde pálido que dominan el fondo. La figura en sí, con sus tonos rojizos y ocres, muestra gestos que podrían aludir a una danza, un ritual o un acto de creación.
&lt;br&gt;&lt;br&gt;
Los vasos cilíndricos de estuco fueron populares en diversas regiones de las Tierras Bajas mayas durante el Clásico, especialmente en sitios como Tikal, Calakmul, Naranjo y Dos Pilas. Eran objetos de alto estatus, no solo por la complejidad de su manufactura, sino también por el valor simbólico de las escenas que representaban. Se utilizaban comúnmente en ceremonias de la corte, en banquetes de élite, y eran ofrendas preciadas en enterramientos de nobles y sacerdotes.
&lt;br&gt;&lt;br&gt;
Imagina este vaso en su esplendor original. Su superficie habría brillado con los colores recién aplicados: el azul-verdoso del estuco base, que evocaba el jade y el agua, elementos sagrados; los rojos y naranjas de las figuras, que representaban la vida, la sangre o el fuego; y los detalles en otros pigmentos que hoy se han perdido. El contenido de la escena, que ahora solo podemos intuir, podría haber narrado mitos de la creación, los viajes del dios del maíz a través del inframundo, las hazañas de héroes gemelos, o incluso eventos históricos glorificados. Cada vez que un noble tomaba este vaso para beber el preciado cacao, se sumergía en el relato visual y en la conexión con el mundo sobrenatural.
&lt;br&gt;&lt;br&gt;
El hecho de que sea un "vaso recubierto de estuco" y con figuras que recuerdan a seres sobrenaturales (como sugiere la descripción de otros vasos de este estilo que representan "músicos sobrenaturales" o escenas mitológicas) refuerza su uso en contextos rituales. Estos objetos eran una forma de interactuar con las deidades, de invocar su favor o de conmemorar su poder.
&lt;br&gt;&lt;br&gt;
La historia de este vaso, por tanto, es la historia de una pieza que sirvió como puente entre lo humano y lo divino. Fue un recipiente que no solo contenía líquidos, sino también narrativas, creencias y un profundo sentido de conexión con el cosmos maya. Aunque ahora el estuco se ha desprendido en algunas partes y la pintura se ha atenuado, la esencia de su propósito y su belleza perduran, invitándonos a reconstruir el mundo vibrante del que una vez fue parte.
&lt;br&gt;&lt;br&gt;','http://localhost:3783/88E56F4C-5D42-4E42-A40D-DD3165EC285A/2C38FB1A-0CF4-45D0-9B00-034963AFFBEE/',1,21,1,NULL,13,NULL,16,11,NULL,1);</v>
      </c>
    </row>
    <row r="18" spans="1:16" hidden="1" x14ac:dyDescent="0.35">
      <c r="A18" s="1">
        <v>17</v>
      </c>
      <c r="B18">
        <v>17</v>
      </c>
      <c r="C18" t="s">
        <v>373</v>
      </c>
      <c r="D18" t="s">
        <v>767</v>
      </c>
      <c r="E18" t="s">
        <v>627</v>
      </c>
      <c r="F18">
        <v>2</v>
      </c>
      <c r="G18">
        <v>13</v>
      </c>
      <c r="H18">
        <v>1</v>
      </c>
      <c r="I18" t="s">
        <v>611</v>
      </c>
      <c r="J18">
        <v>13</v>
      </c>
      <c r="K18">
        <v>14</v>
      </c>
      <c r="L18">
        <v>17</v>
      </c>
      <c r="M18">
        <v>3</v>
      </c>
      <c r="N18" t="s">
        <v>611</v>
      </c>
      <c r="O18">
        <v>1</v>
      </c>
      <c r="P18" t="str">
        <f t="shared" si="0"/>
        <v>INSERT INTO sm_item VALUES (17,17,'Vaso Estucado','AI: Este vibrante vaso cilíndrico con revestimiento de estuco, proveniente de las Tierras Altas de Guatemala, específicamente del sitio de Los Encuentros en Baja Verapaz, es una pieza excepcional del Período Clásico Tardío (600 - 900 d.C.). Identificado con el número de registro 15361 MNAE REG. 1.1.1.505, este objeto de cerámica es un lienzo que narra escenas de la vida de la élite maya y sus complejas interacciones con el mundo sobrenatural.
&lt;br&gt;&lt;br&gt;
El Período Clásico Tardío fue la cumbre de la civilización maya, caracterizado por una explosión demográfica, una intensa actividad política y una sofisticación artística sin precedentes. Aunque las Tierras Bajas son famosas por sus grandes ciudades y su cerámica policromada, las Tierras Altas también produjeron objetos de gran belleza y significado, a menudo con una influencia cultural que combinaba elementos locales con estilos de las Tierras Bajas y, en ocasiones, del Altiplano Central de México.
&lt;br&gt;&lt;br&gt;
La técnica de aplicar una capa de estuco y luego pintar sobre ella permitía a los artistas mayas un nivel de detalle y color que era difícil de lograr con la pintura directa sobre la cerámica. En este vaso, aunque el estuco puede estar algo desgastado, aún se pueden apreciar los tonos de azul verdoso, amarillo ocre y rojo que habrían dominado la composición. El azul-verde del estuco base era un color sagrado, asociado con el agua, el jade y el centro del cosmos, mientras que el rojo y el amarillo se vinculaban con el sol, la sangre y la fertilidad del maíz.
&lt;br&gt;&lt;br&gt;
La escena que adorna este vaso parece representar una serie de figuras, posiblemente deidades o personajes de la corte real, interactuando en un entorno ritual o mítico. Los detalles de los tocados, las vestimentas y los gestos sugieren una narrativa específica, que podría haber sido comprendida por la élite conocedora de los mitos y la iconografía. En otros vasos de estuco conocidos, se representan escenas de la corte, banquetes, danzas rituales, o episodios del inframundo y el viaje del dios del maíz. La inclusión de "glifos" refuerza la idea de una historia codificada, que podría haber identificado a los personajes, la acción, o el propósito del vaso.
&lt;br&gt;&lt;br&gt;
Vasos como este eran objetos de gran prestigio, reservados para la élite. Su uso como "copas" sugiere que estaban destinados al consumo de bebidas especiales, como el chocolate, que era una bebida ritual y un símbolo de estatus. En las ceremonias y banquetes, un vaso tan finamente decorado no solo era un recipiente, sino una pieza central que realzaba la importancia del evento y la posición de sus participantes. El acto de beber de él era una comunión con el significado implícito en sus imágenes.
&lt;br&gt;&lt;br&gt;
La procedencia de "Los Encuentros, Baja Verapaz" es interesante, ya que esta región, aunque en las Tierras Altas, se encontraba en una zona de transición y cruce de caminos, lo que facilitaba el intercambio de ideas y estilos artísticos con otras áreas mayas. El hallazgo de un vaso de esta calidad en un sitio como Los Encuentros subraya la existencia de una élite local con acceso a bienes de prestigio y a artesanos capacitados en técnicas sofisticadas.
&lt;br&gt;&lt;br&gt;
Este vaso de estuco es un legado invaluable de la riqueza cultural del Período Clásico Tardío en las Tierras Altas Mayas. Es un recordatorio de cómo el arte de la alfarería no solo servía a propósitos funcionales, sino que era un vehículo para la expresión de una profunda cosmovisión, la narrativa de mitos y la afirmación del poder de los gobernantes y sus deidades.
&lt;br&gt;&lt;br&gt;','http://localhost:3783/88E56F4C-5D42-4E42-A40D-DD3165EC285A/C6F3C58B-357A-471B-B792-F3F60E9DA0BA/',2,13,1,NULL,13,14,17,3,NULL,1);</v>
      </c>
    </row>
    <row r="19" spans="1:16" hidden="1" x14ac:dyDescent="0.35">
      <c r="A19" s="1">
        <v>18</v>
      </c>
      <c r="B19">
        <v>18</v>
      </c>
      <c r="C19" t="s">
        <v>376</v>
      </c>
      <c r="D19" t="s">
        <v>769</v>
      </c>
      <c r="E19" t="s">
        <v>628</v>
      </c>
      <c r="F19">
        <v>3</v>
      </c>
      <c r="G19">
        <v>11</v>
      </c>
      <c r="H19">
        <v>1</v>
      </c>
      <c r="I19" t="s">
        <v>611</v>
      </c>
      <c r="J19">
        <v>11</v>
      </c>
      <c r="K19" t="s">
        <v>611</v>
      </c>
      <c r="L19">
        <v>18</v>
      </c>
      <c r="M19">
        <v>10</v>
      </c>
      <c r="N19" t="s">
        <v>611</v>
      </c>
      <c r="O19">
        <v>1</v>
      </c>
      <c r="P19" t="str">
        <f t="shared" si="0"/>
        <v>INSERT INTO sm_item VALUES (18,18,'Urna Zoomorfa','AI: Esta impactante urna zoomorfa de cerámica, con su feroces rasgos y su potente presencia, proviene de las Tierras Altas de Guatemala, específicamente del sitio de La Lagunita, en El Quiché. Datada en el Período Clásico Temprano (250 a.C. – 600 d.C.) y registrada con el número 9946 MNAE REG. 1.1.1.9895 a/b, esta pieza no es un simple recipiente; es la encarnación de una fuerza vital, un guardián sobrenatural o una deidad vinculada a los ciclos de la vida y la muerte.
&lt;br&gt;&lt;br&gt;
Durante el Período Clásico Temprano, las Tierras Altas Mayas experimentaron un desarrollo significativo, con centros ceremoniales que, aunque distintos en estilo de las grandes ciudades de las Tierras Bajas, mantuvieron una rica tradición artística y ritual. La Lagunita, un sitio menos explorado que Kaminaljuyú, sin embargo, evidencia una sofisticada producción cerámica y una profunda vida espiritual.
&lt;br&gt;&lt;br&gt;
Las urnas zoomorfas eran comunes en Mesoamérica, sirviendo como contenedores rituales, a menudo en contextos funerarios. La representación de animales o seres con atributos animales (zoomorfos) era una forma de invocar sus poderes, sus asociaciones con el inframundo o el cosmos, o su papel como wayob' (compañeros espirituales). La figura de esta urna, con su boca abierta mostrando dientes afilados, su lengua protuberante y sus ojos prominentes, evoca una criatura poderosa y, quizás, temible. Podría representar a una deidad del inframundo, un jaguar (animal de inmenso significado para los mayas, asociado con la noche, el poder real y los ancestros), o una criatura mítica que custodiaba el paso entre los mundos. Los patrones de bolas o protuberancias en su cuerpo podrían ser escamas, cuentas de jade, o representaciones de riqueza y poder.
&lt;br&gt;&lt;br&gt;
La técnica de la cerámica utilizada en las Tierras Altas, a menudo con la aplicación de engobes y pigmentos que daban tonos rojizos, ocres y cremas, resalta los volúmenes y las texturas de la pieza. Aunque sin la descripción de colores vibrantes sobre estuco como en otras piezas del Clásico Temprano, el efecto general de esta urna es de fuerza y reverencia.
&lt;br&gt;&lt;br&gt;
Imagina esta urna situada en un altar dentro de un templo en La Lagunita, o como parte integral de una ofrenda funeraria en una tumba de élite. Su presencia imponente habría infundido un sentido de sacralidad. Estas urnas a menudo contenían ofrendas de incienso (copal), reliquias sagradas, o incluso los restos cremados de individuos de alto rango. El humo del incienso, al elevarse de la urna, habría creado una conexión palpable entre el mundo terrenal y el reino sobrenatural, invocando la presencia de la deidad o ancestro representado.
&lt;br&gt;
La boca abierta y la lengua protuberante podrían simbolizar la emisión de voz, cantos o incluso la ingesta ritual. En el contexto funerario, la urna podría haber servido como un recipiente para el espíritu del difunto, o como un guardián que lo protegía en su viaje por el inframundo, o incluso como un intermediario entre el difunto y las fuerzas cósmicas. El hecho de que fuera una "urna" sugiere un uso ceremonial y de almacenamiento de elementos significativos.
&lt;br&gt;&lt;br&gt;
Esta urna zoomorfa de La Lagunita es, por lo tanto, un portal a la compleja espiritualidad del Período Clásico Temprano. Es un recordatorio de que los mayas veían el mundo imbuido de fuerzas sobrenaturales, y que a través del arte y el ritual, buscaban interactuar con ellas, asegurar la protección de sus linajes y garantizar la continuidad de la vida más allá de la muerte. Su existencia hoy es un testimonio del poder de la creencia y la habilidad de los artistas de antaño para dar forma a lo divino.
&lt;br&gt;&lt;br&gt;','http://localhost:3783/88E56F4C-5D42-4E42-A40D-DD3165EC285A/DB4B428E-B73D-46C8-BA67-BCFE4F18E755/',3,11,1,NULL,11,NULL,18,10,NULL,1);</v>
      </c>
    </row>
    <row r="20" spans="1:16" hidden="1" x14ac:dyDescent="0.35">
      <c r="A20" s="1">
        <v>19</v>
      </c>
      <c r="B20">
        <v>19</v>
      </c>
      <c r="C20" t="s">
        <v>378</v>
      </c>
      <c r="D20" t="s">
        <v>771</v>
      </c>
      <c r="E20" t="s">
        <v>629</v>
      </c>
      <c r="F20">
        <v>1</v>
      </c>
      <c r="G20">
        <v>25</v>
      </c>
      <c r="H20">
        <v>1</v>
      </c>
      <c r="I20" t="s">
        <v>611</v>
      </c>
      <c r="J20">
        <v>13</v>
      </c>
      <c r="K20">
        <v>14</v>
      </c>
      <c r="L20">
        <v>19</v>
      </c>
      <c r="M20">
        <v>6</v>
      </c>
      <c r="N20" t="s">
        <v>611</v>
      </c>
      <c r="O20">
        <v>1</v>
      </c>
      <c r="P20" t="str">
        <f t="shared" si="0"/>
        <v>INSERT INTO sm_item VALUES (19,19,'Vaso Negro','AI: Este enigmático vaso cilíndrico de cerámica negra, con su superficie oscura y sus relieves esculpidos, proviene de las profundidades de las Tierras Bajas mayas, específicamente del monumental sitio de El Mirador, en el corazón de Guatemala. Datado en el vasto Período Clásico (250 a.C. – 900 d.C.) y registrado con el número 10403 MNAE REG. 1.1.1.2170, esta pieza es un testimonio de la sofisticación artística que perduró incluso después del apogeo inicial de este colosal asentamiento.
&lt;br&gt;&lt;br&gt;
El Mirador es un sitio de asombrosa antigüedad y escala. Aunque se asocia más fuertemente con el Preclásico Tardío (cuando albergó las pirámides más grandes conocidas del mundo maya, como La Danta), su ocupación se extendió hasta el Período Clásico. Este vaso, aunque clasificado genéricamente en el "Período Clásico", su estilo de cerámica negra y las "esculturas" o relieves profundos sugieren una conexión con tradiciones que se remontan o incluso se adaptaron del Preclásico tardío y el Clásico Temprano. La presencia de "glifos" tallados refuerza esta conexión con la escritura temprana.
&lt;br&gt;&lt;br&gt;
La cerámica negra esquelética o incisa fue una forma de arte prestigiosa en el mundo maya. A diferencia de los vasos policromados que usaban colores vivos, las vasijas negras a menudo se destacaban por su forma elegante y, lo que es más importante, por sus intrincados diseños tallados o incisos. La técnica implicaba el uso de herramientas para grabar o raspar la superficie de la vasija antes o después de la cocción, creando patrones, figuras y glifos que se destacaban por el contraste de textura y la luz. La imagen muestra patrones complejos que parecen ser figuras estilizadas o símbolos abstractos, posiblemente entrelazados o conformando un patrón repetitivo.
&lt;br&gt;&lt;br&gt;
Imagina este vaso siendo utilizado en las cámaras interiores de los templos o palacios de El Mirador, bajo la tenue luz de las antorchas. Su superficie negra, quizás pulida hasta un brillo sutil, habría revelado los detalles tallados de manera dramática a medida que la luz se movía sobre ella. El uso de "glifos" en este contexto sugiere que la iconografía grabada podría contar una historia de carácter mítico, ritual, o incluso dinástico, quizás relacionada con los primeros reyes de El Mirador o con sus conexiones ancestrales.
&lt;br&gt;&lt;br&gt;
Este tipo de vasos era comúnmente utilizado como "copas" para el consumo de bebidas ceremoniales, como el cacao o bebidas fermentadas, durante rituales importantes. Su presencia en la corte o en ceremonias funerarias indicaba el alto estatus de su propietario y la importancia del evento. En contextos funerarios, vasos como este a menudo se colocaban junto al difunto para acompañarlo en su viaje al inframundo, sirviendo como contenedores simbólicos de su esencia o como ofrendas para los dioses del más allá.
&lt;br&gt;&lt;br&gt;
Aunque El Mirador no mantuvo la misma prominencia política en el Clásico Tardío que Tikal o Calakmul, la producción de objetos de esta calidad demuestra que la tradición artística y ritual persistió. Este vaso es un testimonio de la continuidad cultural y de la habilidad artesanal de los mayas que habitaron El Mirador a lo largo de los siglos, un eco silente de los tiempos en que las imponentes estructuras de la ciudad dominaban el paisaje de la selva. Su estudio contribuye a entender la evolución de las prácticas cerámicas y el simbolismo en una de las ciudades más impresionantes y menos comprendidas del mundo maya.
&lt;br&gt;&lt;br&gt;','http://localhost:3783/88E56F4C-5D42-4E42-A40D-DD3165EC285A/ADB8F9CA-A7B3-4F56-BAC6-EA8030571090/',1,25,1,NULL,13,14,19,6,NULL,1);</v>
      </c>
    </row>
    <row r="21" spans="1:16" hidden="1" x14ac:dyDescent="0.35">
      <c r="A21" s="1">
        <v>20</v>
      </c>
      <c r="B21">
        <v>20</v>
      </c>
      <c r="C21" t="s">
        <v>380</v>
      </c>
      <c r="D21" t="s">
        <v>773</v>
      </c>
      <c r="E21" t="s">
        <v>630</v>
      </c>
      <c r="F21">
        <v>4</v>
      </c>
      <c r="G21">
        <v>19</v>
      </c>
      <c r="H21">
        <v>1</v>
      </c>
      <c r="I21" t="s">
        <v>611</v>
      </c>
      <c r="J21">
        <v>6</v>
      </c>
      <c r="K21" t="s">
        <v>611</v>
      </c>
      <c r="L21">
        <v>20</v>
      </c>
      <c r="M21">
        <v>10</v>
      </c>
      <c r="N21">
        <v>1</v>
      </c>
      <c r="O21">
        <v>1</v>
      </c>
      <c r="P21" t="str">
        <f t="shared" si="0"/>
        <v>INSERT INTO sm_item VALUES (20,20,'Incensario Zoomorfo','AI: El Incensario Zoomorfo de San Andrés Sajcabajá: Un eco del Resplandor Postclásico y la Resistencia
&lt;br&gt;&lt;br&gt;
Este impactante incensario zoomorfo de cerámica, con su forma robusta y su expresión fiera, proviene de las Tierras Altas de Guatemala, específicamente del sitio de San Andrés Sajcabajá, en El Quiché. Datado en el Período Posclásico (900 d.C. – 1524 d.C.) y registrado con el número 11485 a/b MNAE REG. 1.1.1.156, esta pieza es un testimonio vibrante de la continuidad cultural y espiritual de los pueblos mayas en los siglos previos a la llegada de los españoles.
&lt;br&gt;&lt;br&gt;
El Período Posclásico en las Tierras Altas Mayas, a diferencia de las Tierras Bajas, fue una época de gran dinamismo. Tras el "colapso" de los grandes centros del Clásico, en las Tierras Altas surgieron nuevos reinos poderosos, como los K'iche', Kaqchikel y Tz'utujil, que establecieron sus capitales fortificadas y desarrollaron estilos artísticos y rituales distintivos. San Andrés Sajcabajá, aunque no tan conocido como Utatlán o Iximche, era parte de esta compleja red política y religiosa.
&lt;br&gt;&lt;br&gt;
Los incensarios, o "thuribles", eran objetos fundamentales en el ritual maya. Utilizados para quemar copal (resina aromática) y otras sustancias, producían un humo sagrado que ascendía para comunicarse con las deidades y los ancestros. Las urnas con formas zoomorfas eran particularmente potentes, ya que encarnaban la esencia y el poder del animal representado. En este caso, la figura, con sus rasgos felinos (grandes colmillos, ojos saltones, posibles garras), sugiere un jaguar o un puma, animales de inmenso significado para los mayas. El jaguar, en particular, estaba asociado con la noche, el inframundo, el poder real, los guerreros y la fertilidad. La boca abierta y la lengua que se asoma suelen ser características de deidades del inframundo o de seres que "hablan" o emiten fuerzas.
&lt;br&gt;&lt;br&gt;
Imagina este incensario en el patio de un templo en San Andrés Sajcabajá, o en una plataforma ceremonial. Mientras los sacerdotes encendían el copal en su interior, el humo aromático se elevaba desde la abertura en su cabeza o boca, dando la impresión de que la criatura estaba "respirando" o "hablando" con los dioses. La forma y la expresión de la urna habrían infundido un sentido de asombro y reverencia entre los fieles, invocando la protección o el favor de la deidad encarnada. Las protuberancias en la parte superior del pecho podrían ser representaciones de semillas, cuentas, o incluso corazones, añadiendo capas de simbolismo a la pieza.
&lt;br&gt;&lt;br&gt;
La etiqueta "Bienes Culturales en Peligro" es una adición crítica a la historia de esta pieza. Nos recuerda la vulnerabilidad de estos artefactos valiosos ante el saqueo y el tráfico ilícito. Cada pieza recuperada y documentada, como esta en el MNAE, es un triunfo sobre la destrucción del patrimonio. Este incensario, al igual que muchos otros, pudo haber sido extraído de su contexto original, perdiendo información vital sobre su función y el entorno en el que fue usado. Su registro en un museo es un esfuerzo por preservar su historia y educar sobre su valor cultural.
&lt;br&gt;&lt;br&gt;
La permanencia de incensarios elaborados en el Posclásico, a pesar de los cambios políticos y sociales, demuestra la resiliencia de las creencias y prácticas religiosas mayas. Este incensario zoomorfo de San Andrés Sajcabajá es, por tanto, un poderoso símbolo de la devoción, la fuerza y la cosmovisión de los pueblos de las Tierras Altas Mayas en los últimos siglos de su independencia, y un recordatorio constante de la importancia de proteger su legado cultural para las futuras generaciones.
&lt;br&gt;&lt;br&gt;','http://localhost:3783/88E56F4C-5D42-4E42-A40D-DD3165EC285A/14B9D218-B0E3-4E0B-8FDC-20BE081A2053/',4,19,1,NULL,6,NULL,20,10,1,1);</v>
      </c>
    </row>
    <row r="22" spans="1:16" hidden="1" x14ac:dyDescent="0.35">
      <c r="A22" s="1">
        <v>21</v>
      </c>
      <c r="B22">
        <v>21</v>
      </c>
      <c r="C22" t="s">
        <v>382</v>
      </c>
      <c r="D22" t="s">
        <v>775</v>
      </c>
      <c r="E22" t="s">
        <v>631</v>
      </c>
      <c r="F22">
        <v>3</v>
      </c>
      <c r="G22">
        <v>36</v>
      </c>
      <c r="H22">
        <v>1</v>
      </c>
      <c r="I22" t="s">
        <v>611</v>
      </c>
      <c r="J22">
        <v>13</v>
      </c>
      <c r="K22">
        <v>14</v>
      </c>
      <c r="L22">
        <v>21</v>
      </c>
      <c r="M22">
        <v>1</v>
      </c>
      <c r="N22" t="s">
        <v>611</v>
      </c>
      <c r="O22">
        <v>1</v>
      </c>
      <c r="P22" t="str">
        <f t="shared" si="0"/>
        <v>INSERT INTO sm_item VALUES (21,21,'Vasto Tetrápode Polícromo con Tapadera','AI: El Vaso de Cuatro Patas de Tikal: Un Mensaje del Amanecer de una Dinastía
&lt;br&gt;&lt;br&gt;
Este exquisito vaso policromado de cuatro patas y su correspondiente tapa, es una pieza singular de la cerámica maya del Período Clásico Temprano (250 a.C. – 600 d.C.). Proveniente de las Tierras Bajas, específicamente de la monumental ciudad de Tikal, en Petén, este objeto (registrado como 11143 a/b MNAE REG. 1.1.1.506 a/b) encapsula la complejidad artística y el simbolismo de la élite gobernante en uno de los momentos más dinámicos de la historia maya.
&lt;br&gt;&lt;br&gt;
El Período Clásico Temprano fue una era de fundación y expansión para Tikal. Bajo el liderazgo de gobernantes visionarios, la ciudad experimentó un crecimiento sin precedentes, tanto en poder político como en influencia cultural. Los talleres de alfarería de Tikal estaban en su apogeo, produciendo vasijas que no solo servían para propósitos utilitarios, sino que eran verdaderas obras de arte, portadoras de mensajes y símbolos de estatus.
&lt;br&gt;&lt;br&gt;
La forma de este vaso, con sus cuatro patas robustas y su tapa, es un rasgo característico de la cerámica de prestigio de este período, y a menudo muestra una fuerte influencia de la metrópolis de Teotihuacán, en el Altiplano Central de México. Esta conexión teotihuacana se manifestaba en la adopción de ciertas formas de vasijas, aunque los temas y estilos pictóricos seguían siendo distintivamente mayas.
&lt;br&gt;&lt;br&gt;
La superficie del vaso está ricamente decorada con policromía, utilizando una paleta de colores que incluye tonos naranjas, negros y ocres, sobre una base clara. La iconografía de la imagen es fascinante: una figura que parece un pájaro estilizado o una criatura mítica con una cabeza grande y elementos curvilíneos y geométricos. Este tipo de figuras, a menudo representaciones de deidades o sus atributos, eran comunes en la cerámica ceremonial y ritual. La presencia de lo que parecen ser "glifos" (aunque no se proporcionan detalles específicos de su lectura) refuerza la idea de que este vaso contenía un mensaje codificado, quizás un pasaje de un mito, el nombre del propietario, o la función ritual de la pieza.
&lt;br&gt;&lt;br&gt;
Imagina este vaso siendo utilizado en una importante ceremonia en Tikal, tal vez un banquete de la élite o un ritual de entronización. Su tapa, que podría haber representado un ser sobrenatural o un símbolo dinástico, sería levantada para revelar el contenido, probablemente cacao espumoso, una bebida sagrada consumida por la realeza y los sacerdotes. El acto de servir y beber de un vaso tan elaborado era una parte integral de la afirmación de poder y de la interacción con el mundo divino.
&lt;br&gt;&lt;br&gt;
Muchos vasos de este estilo han sido encontrados en contextos funerarios de alto estatus en Tikal, lo que sugiere que eran bienes preciados que acompañaban a los difuntos en su viaje al inframundo. Servían como ofrendas para las deidades o como contenedores simbólicos de la esencia del difunto, asegurando su estatus y su bienestar en la vida después de la muerte.
&lt;br&gt;&lt;br&gt;
El vaso de cuatro patas de Tikal es, por tanto, un testimonio elocuente de la riqueza cultural, la sofisticación artística y la profunda cosmovisión de la civilización maya del Período Clásico Temprano. Cada línea, cada color y cada símbolo en su superficie nos permiten vislumbrar un mundo donde el arte y el ritual estaban intrínsecamente ligados, un eco vibrante de la grandeza de Tikal en sus albores.
&lt;br&gt;&lt;br&gt;','http://localhost:3783/88E56F4C-5D42-4E42-A40D-DD3165EC285A/52C1014D-96D0-457F-AF53-8729680B36B2/',3,36,1,NULL,13,14,21,1,NULL,1);</v>
      </c>
    </row>
    <row r="23" spans="1:16" hidden="1" x14ac:dyDescent="0.35">
      <c r="A23" s="1">
        <v>22</v>
      </c>
      <c r="B23">
        <v>22</v>
      </c>
      <c r="C23" t="s">
        <v>384</v>
      </c>
      <c r="D23" t="s">
        <v>777</v>
      </c>
      <c r="E23" t="s">
        <v>632</v>
      </c>
      <c r="F23">
        <v>3</v>
      </c>
      <c r="G23">
        <v>10</v>
      </c>
      <c r="H23">
        <v>1</v>
      </c>
      <c r="I23" t="s">
        <v>611</v>
      </c>
      <c r="J23">
        <v>12</v>
      </c>
      <c r="K23" t="s">
        <v>611</v>
      </c>
      <c r="L23">
        <v>22</v>
      </c>
      <c r="M23">
        <v>6</v>
      </c>
      <c r="N23" t="s">
        <v>611</v>
      </c>
      <c r="O23">
        <v>1</v>
      </c>
      <c r="P23" t="str">
        <f t="shared" si="0"/>
        <v>INSERT INTO sm_item VALUES (22,22,'Cuenco Estucado Antropomorfo con Tapadera','AI: El Cuenco Antropomorfo de Kaminaljuyú: El Rostro de la Abundancia y la Transición
&lt;br&gt;&lt;br&gt;
Esta notable pieza, un cuenco antropomorfo de cerámica con tapa y recubrimiento de estuco, es un artefacto elocuente del Período Clásico Temprano (250 a.C. – 600 d.C.) en las Tierras Altas de Guatemala. Proveniente del sitio de Kaminaljuyú, una de las ciudades más importantes de la región en ese entonces, y con el número de registro 2484 MNAE, este objeto es mucho más que un simple "contenedor"; es una representación tangible de una deidad, un ancestro o una figura mítica, íntimamente ligada a los ciclos de la vida, la muerte y la fertilidad.
&lt;br&gt;&lt;br&gt;
Kaminaljuyú, situada en lo que hoy es la Ciudad de Guatemala, fue un centro monumental que floreció desde el Preclásico y mantuvo su importancia en el Clásico Temprano. En esta época, la ciudad experimentó una intensa interacción con Teotihuacán, la poderosa metrópolis del Altiplano Central de México. Esta influencia se manifestó en la arquitectura, la organización política y, de manera muy notable, en la producción artística.
&lt;br&gt;&lt;br&gt;
La forma de este cuenco, con su figura humana sentada y su tapa que forma la cabeza, es un ejemplo de la sofisticación escultórica maya. La técnica de recubrimiento de estuco permitía a los alfareros crear superficies lisas sobre las cuales aplicar pigmentos en colores vivos (aunque el tiempo y el enterramiento han desgastado gran parte de la policromía original, aún se pueden apreciar tonos rojizos, amarillos y los posibles restos de azul-verde que son característicos de este estilo). La figura, con su expresión facial, sus manos sobre el pecho o el vientre, y los elementos decorativos en su tocado y atuendo, sugiere una deidad de la fertilidad, de la tierra, o quizás un ancestro divinizado que personifica la abundancia y la renovación. La expresión en su rostro, con la boca abierta, podría indicar un canto, una invocación o una manifestación de poder.
&lt;br&gt;&lt;br&gt;
Estos "contenedores" antropomorfos eran utilizados en contextos rituales y funerarios de la élite. Podrían haber contenido ofrendas preciosas, semillas para la fertilidad, o incluso los restos de alimentos rituales. Su presencia en tumbas de alto estatus es frecuente, lo que sugiere que servían como acompañantes para el difunto, facilitando su transición al inframundo y asegurando su bienestar en la vida después de la muerte. La figura regordeta y la posición sentada de este cuenco, a menudo asociada con la tierra o la abundancia, podrían indicar una conexión con los ciclos agrícolas o con la fertilidad femenina, elementos cruciales en la cosmovisión maya.
&lt;br&gt;&lt;br&gt;
Imagina este cuenco en una ceremonia en Kaminaljuyú. El sacerdote o el noble principal se acercaría a la figura, realizando libaciones o colocando ofrendas en su interior, invocando la presencia de la deidad que representaba. El acto de interactuar con una pieza tan elaborada no solo era un ritual, sino una afirmación de la conexión del gobernante con las fuerzas cósmicas y su capacidad para asegurar la prosperidad de su pueblo.
&lt;br&gt;&lt;br&gt;
El cuenco antropomorfo de Kaminaljuyú es, por lo tanto, un portal visual a la profunda espiritualidad y la complejidad artística de las Tierras Altas Mayas durante el Período Clásico Temprano. Es un recordatorio de cómo el arte servía para comunicar lo sagrado, para honrar a los ancestros y a las deidades, y para asegurar la continuidad de la vida en un mundo imbuido de significado cósmico. Su estudio sigue revelando los intrincados lazos entre el arte, la religión y el poder en la antigua Mesoamérica.
&lt;br&gt;&lt;br&gt;','http://localhost:3783/88E56F4C-5D42-4E42-A40D-DD3165EC285A/297C5F5E-2A15-4BFC-8057-BB7D78B3202C/',3,10,1,NULL,12,NULL,22,6,NULL,1);</v>
      </c>
    </row>
    <row r="24" spans="1:16" hidden="1" x14ac:dyDescent="0.35">
      <c r="A24" s="1">
        <v>23</v>
      </c>
      <c r="B24">
        <v>23</v>
      </c>
      <c r="C24" t="s">
        <v>386</v>
      </c>
      <c r="D24" t="s">
        <v>779</v>
      </c>
      <c r="E24" t="s">
        <v>633</v>
      </c>
      <c r="F24">
        <v>2</v>
      </c>
      <c r="G24">
        <v>5</v>
      </c>
      <c r="H24">
        <v>1</v>
      </c>
      <c r="I24" t="s">
        <v>611</v>
      </c>
      <c r="J24">
        <v>2</v>
      </c>
      <c r="K24" t="s">
        <v>611</v>
      </c>
      <c r="L24">
        <v>23</v>
      </c>
      <c r="M24">
        <v>11</v>
      </c>
      <c r="N24" t="s">
        <v>611</v>
      </c>
      <c r="O24">
        <v>1</v>
      </c>
      <c r="P24" t="str">
        <f t="shared" si="0"/>
        <v>INSERT INTO sm_item VALUES (23,23,'Cuenco Polícromo','AI: El Cuenco Polícromo de las Tierras Altas: Un Testigo de Festines y Rituales
&lt;br&gt;&lt;br&gt;
Este vibrante cuenco policromado, con sus vivos tonos naranjas, negros y ocres, es una pieza significativa de la cerámica maya del Período Clásico Tardío (600 - 900 d.C.). Proveniente de las Tierras Altas de Guatemala, y registrado con el número 20050 MNAE, este objeto es un testimonio de la maestría artística y la rica vida ceremonial que caracterizó a las comunidades de esta región durante el apogeo de la civilización maya.
&lt;br&gt;&lt;br&gt;
El Período Clásico Tardío fue una época de gran florecimiento en las Tierras Altas Mayas. Sitios como Kaminaljuyú, aunque con su propia trayectoria, mantuvieron su influencia y otras comunidades más pequeñas también desarrollaron complejos sistemas sociales y religiosos. La cerámica policromada de las Tierras Altas a menudo exhibía un estilo distintivo, que podía combinar elementos iconográficos de las Tierras Bajas con motivos y formas locales.
&lt;br&gt;&lt;br&gt;
La imagen en este cuenco presenta lo que parecen ser figuras antropomorfas o seres míticos estilizados, con tocados elaborados y atuendos. Los trazos audaces y el contraste entre el naranja brillante y el negro sugieren una representación de una escena ritual o un pasaje mítico. La figura central, con lo que parecen ser elementos saliendo de su cabeza o rostro, y su postura, podría indicar una deidad, un ancestro o un noble realizando una acción específica, quizás un auto-sacrificio o una invocación.
&lt;br&gt;&lt;br&gt;
Este tipo de cuencos, elaborados con gran cuidado y decorados con policromía, no eran simples utensilios de cocina. Eran objetos de prestigio, utilizados por la élite en contextos ceremoniales y sociales importantes. Su función como "cuencos" sugiere que podían haber contenido alimentos rituales, como tamales sagrados, o bebidas espesas como el atole de maíz, que se consumían durante banquetes y festividades. La presencia de las bandas decorativas y las figuras en su superficie elevaría la experiencia de su uso, transformándola en un acto de comunión con el mundo sagrado.
&lt;br&gt;&lt;br&gt;
Imagina este cuenco en un gran festín en la corte de un gobernante de las Tierras Altas. Colocado sobre un tapete tejido, rodeado de otras vasijas finamente elaboradas, su color vibrante y sus imágenes cautivarían a los asistentes. El aroma del incienso se mezclaría con los sonidos de la música y las risas, mientras los nobles compartían alimentos y bebidas en estos recipientes, reafirmando sus alianzas y su estatus.
&lt;br&gt;&lt;br&gt;
También es posible que este cuenco tuviera un propósito funerario, siendo parte de las ofrendas colocadas en la tumba de un individuo de alto rango. En muchas culturas mesoamericanas, los objetos que acompañaban al difunto servían para equiparlo para el viaje al inframundo y para asegurar su estatus en la vida después de la muerte. La iconografía en el cuenco podría haber sido elegida específicamente para guiar al difunto o para invocar la protección de ciertas deidades del inframundo o del cielo.
&lt;br&gt;&lt;br&gt;
Este cuenco policromado de las Tierras Altas es, por tanto, una ventana a la rica vida ritual y la sofisticación artística de una civilización que supo adaptar y fusionar estilos para crear objetos de belleza y profundo significado. Es un recordatorio de que, incluso en las tierras montañosas, la cultura maya floreció con una vitalidad y creatividad asombrosas en el Período Clásico Tardío.
&lt;br&gt;&lt;br&gt;','http://localhost:3783/88E56F4C-5D42-4E42-A40D-DD3165EC285A/D0F2BEE2-2998-4561-9038-12B8C915EFDD/',2,5,1,NULL,2,NULL,23,11,NULL,1);</v>
      </c>
    </row>
    <row r="25" spans="1:16" hidden="1" x14ac:dyDescent="0.35">
      <c r="A25" s="1">
        <v>24</v>
      </c>
      <c r="B25">
        <v>24</v>
      </c>
      <c r="C25" t="s">
        <v>386</v>
      </c>
      <c r="D25" t="s">
        <v>781</v>
      </c>
      <c r="E25" t="s">
        <v>634</v>
      </c>
      <c r="F25">
        <v>2</v>
      </c>
      <c r="G25">
        <v>21</v>
      </c>
      <c r="H25">
        <v>1</v>
      </c>
      <c r="I25" t="s">
        <v>611</v>
      </c>
      <c r="J25">
        <v>2</v>
      </c>
      <c r="K25">
        <v>14</v>
      </c>
      <c r="L25">
        <v>24</v>
      </c>
      <c r="M25">
        <v>11</v>
      </c>
      <c r="N25" t="s">
        <v>611</v>
      </c>
      <c r="O25">
        <v>1</v>
      </c>
      <c r="P25" t="str">
        <f t="shared" si="0"/>
        <v>INSERT INTO sm_item VALUES (24,24,'Cuenco Polícromo','AI: Aquí tienes una historia cautivadora sobre este cuenco policromado, basada en los datos proporcionados y contextualizada con información arqueológica del Período Clásico Tardío en las Tierras Bajas Mayas.
&lt;br&gt;&lt;br&gt;
El Cuenco Polícromo de las Tierras Bajas: Un Lienzo de Simbolismo y Ritmo Cósmico
&lt;br&gt;&lt;br&gt;
Este fascinante cuenco policromado, con sus vibrantes tonos naranjas, amarillos y negros, es una pieza representativa de la cerámica maya del Período Clásico Tardío (600 - 900 d.C.). Proveniente de las Tierras Bajas, el corazón del mundo maya, y registrado con el número 15888 MNAE REG. 1.4.37.57, este objeto es un testimonio de la maestría artística y la profunda cosmovisión que florecieron durante el apogeo de esta civilización.
&lt;br&gt;&lt;br&gt;
El Período Clásico Tardío fue una época de gran refinamiento en la producción de cerámica en las Tierras Bajas mayas. Ciudades como Tikal, Calakmul, Naranjo y Dos Pilas, entre muchas otras, competían no solo en el poder político, sino también en la creación de obras de arte que reflejaban la riqueza y la sofisticación de sus cortes. Los talleres de alfarería eran centros de innovación, donde artistas expertos dominaban la técnica de la policromía para crear vasijas con escenas narrativas y diseños simbólicos.
&lt;br&gt;&lt;br&gt;
La imagen en este cuenco es particularmente intrigante. Se observan bandas decorativas que contienen lo que parecen ser elementos glíficos estilizados o motivos abstractos de gran complejidad. La repetición de los patrones en las bandas superior e inferior, junto con los elementos más grandes en la banda central, sugiere una composición rítmica, casi como un mantra visual. Los colores —el naranja y el amarillo vibrantes que dominan la superficie, contrastados con el negro— eran elegidos por su impacto visual y su simbolismo: el amarillo y el naranja a menudo asociados con el sol, el maíz maduro y la fertilidad, mientras que el negro puede vincularse con la noche, el inframundo, pero también con la fertilidad y la creación.
&lt;br&gt;&lt;br&gt;
La presencia de "glifos" en este tipo de "cuencos" indica que no eran simplemente utensilios, sino objetos cargados de significado. Si bien no se proporciona una transcripción específica, es probable que estos glifos sean elementos de la "Secuencia Primaria Estándar" (PSS), que comúnmente identificaba la vasija como "cuenco para servir" (o "vaso para beber"), su contenido (posiblemente cacao o atole), y a veces al artista o al propietario. Sin embargo, en un cuenco, los glifos también podrían haber aludido a ceremonias específicas, a deidades patronas del tipo de alimento que se servía, o a pasajes de mitos relacionados con la abundancia y la tierra.
&lt;br&gt;&lt;br&gt;
Imagina este cuenco siendo utilizado en un gran festín o un ritual de ofrenda en la corte de un gobernante maya. Llenaría de delicias culinarias, como tamales o salsas, su vibrante decoración añadiría un elemento visual a la experiencia sensorial. El acto de servir y compartir de un recipiente tan finamente elaborado no solo era un gesto de hospitalidad, sino una afirmación del estatus del anfitrión y la conexión de los invitados con el mundo sagrado y la abundancia que los dioses proporcionaban.
&lt;br&gt;&lt;br&gt;
También es posible que este cuenco tuviera un propósito funerario, siendo parte de las ofrendas depositadas en la tumba de un noble. En las tumbas mayas, los cuencos y platos a menudo se encontraban llenos de alimentos, indicando provisiones para el viaje del difunto al inframundo. La iconografía del cuenco podría haber sido elegida para asegurar un paso propicio para el difunto o para invocar bendiciones de fertilidad y renovación en el más allá.
&lt;br&gt;&lt;br&gt;
Este cuenco policromado de las Tierras Bajas es, por tanto, un valioso testigo de la vida ritual, la sofisticación artística y la profunda cosmovisión de la civilización maya del Clásico Tardío. Cada uno de sus trazos y colores nos permite vislumbrar un mundo donde el arte y la función estaban intrínsecamente entrelazados, ofreciéndonos una ventana a la forma en que los mayas interactuaban con su entorno y con el cosmos.
&lt;br&gt;&lt;br&gt;','http://localhost:3783/88E56F4C-5D42-4E42-A40D-DD3165EC285A/21166551-D2B1-4AEF-83E6-3712A57D811A/',2,21,1,NULL,2,14,24,11,NULL,1);</v>
      </c>
    </row>
    <row r="26" spans="1:16" hidden="1" x14ac:dyDescent="0.35">
      <c r="A26" s="1">
        <v>25</v>
      </c>
      <c r="B26">
        <v>25</v>
      </c>
      <c r="C26" t="s">
        <v>389</v>
      </c>
      <c r="D26" t="s">
        <v>783</v>
      </c>
      <c r="E26" t="s">
        <v>635</v>
      </c>
      <c r="F26">
        <v>2</v>
      </c>
      <c r="G26">
        <v>21</v>
      </c>
      <c r="H26">
        <v>1</v>
      </c>
      <c r="I26" t="s">
        <v>611</v>
      </c>
      <c r="J26">
        <v>13</v>
      </c>
      <c r="K26">
        <v>14</v>
      </c>
      <c r="L26">
        <v>25</v>
      </c>
      <c r="M26">
        <v>11</v>
      </c>
      <c r="N26" t="s">
        <v>611</v>
      </c>
      <c r="O26">
        <v>1</v>
      </c>
      <c r="P26" t="str">
        <f t="shared" si="0"/>
        <v>INSERT INTO sm_item VALUES (25,25,'Vaso con Decoración Incisa','AI: El "Vaso de Salomé" de Tikal: Un Drama de Corte en el Corazón del Mundo Perdido
&lt;br&gt;&lt;br&gt;
Este enigmático vaso cilíndrico, con su intrincada decoración tallada y su enigmática escena, es una de las piezas más célebres y debatidas de la cerámica maya del Período Clásico Tardío (600 - 900 d.C.). Proveniente de las Tierras Bajas, y específicamente del complejo arquitectónico Mundo Perdido de Tikal, este objeto (registrado como 8456 MNAE) es un invaluable documento visual que nos transporta a la vida de la corte real de una de las ciudades-estado más poderosas del mundo maya.
&lt;br&gt;&lt;br&gt;
El Período Clásico Tardío fue la edad de oro de Tikal, un tiempo de gran esplendor bajo gobernantes que consolidaron su poder y llevaron la producción artística a nuevas alturas. El Mundo Perdido de Tikal, aunque de origen Preclásico, mantuvo su importancia como un centro ceremonial y de observación astronómica clave, y sus estructuras a menudo albergaban entierros y ofrendas de la élite.
&lt;br&gt;&lt;br&gt;
La descripción de que la escena representa a "Yax Nuun Ayiin II, 29º gobernante en la línea dinástica, con su esposa y cortesanos" es de una importancia monumental. Esto significa que no solo estamos viendo una obra de arte, sino un registro histórico visual. Yax Nuun Ayiin II, cuyo nombre significa "Primer Cocodrillo Envuelto", fue un ajaw (gobernante) de Tikal, y la representación de él junto a su esposa y cortesanos nos ofrece una visión rara y directa de la interacción real en el apogeo de su poder. Estas escenas cortesanas, a menudo pintadas o talladas en vasos, eran una forma de legitimar el poder del gobernante, glorificar su linaje y documentar los eventos importantes de su reinado.
&lt;br&gt;&lt;br&gt;
Pero la historia se vuelve aún más intrigante con su apodo: "Este vaso es conocido como 'Vaso de Salomé' porque a primera vista recuerda el pasaje bíblico en el que el rey Herodes concede el deseo de entregar la cabeza de Juan el Bautista a su hija Salomé; afortunadamente, esta vez la historia es menos dramática ya que la Dama no sostiene una cabeza sino una máscara." Esta anécdota es fascinante porque nos revela cómo los primeros arqueólogos o estudiosos, al encontrarse con estas escenas complejas, a veces las interpretaban a través de lentes culturales propios. La similitud visual (una figura femenina sosteniendo un objeto ante una figura masculina) pudo haber llevado a esa primera interpretación.
&lt;br&gt;&lt;br&gt;
Sin embargo, la rectificación clave de que la "dama no sostiene una cabeza sino una máscara" es vital para la comprensión maya. Las máscaras eran elementos rituales de inmenso poder en la cultura maya. Podían representar deidades, ancestros, o seres sobrenaturales, y eran usadas en danzas, ceremonias o rituales de transformación. Si la esposa de Yax Nuun Ayiin II sostiene una máscara, podría simbolizar:
&lt;br&gt;&lt;br&gt;
Participación ritual: Ella podría estar a punto de usar la máscara en una ceremonia, o haberla retirado después de un ritual.
Identificación con una deidad: La máscara podría representar una deidad patrona de su linaje o de la realeza.
Transmisión de poder: Podría ser parte de una ofrenda o una demostración de un objeto sagrado.
Los "glifos" en el vaso (que, aunque no se describen en detalle, son una característica implícita de una pieza que documenta a un gobernante) habrían proporcionado el contexto narrativo completo: los nombres de los personajes, la fecha del evento, el propósito del ritual o la legitimación de la acción.
&lt;br&gt;&lt;br&gt;
Este vaso era una "copa", lo que sugiere su uso en banquetes de élite o ceremonias donde el cacao era consumido. Al beber de un vaso que mostraba a su propio gobernante en una escena ritual, la élite de Tikal reafirmaba su lealtad y su conexión con el poder central.
&lt;br&gt;&lt;br&gt;
El "Vaso de Salomé" no solo es un artefacto de belleza excepcional, sino un portal directo a la política, la religión y el arte de la corte real de Tikal en el Período Clásico Tardío. Nos enseña sobre la interpretación arqueológica y la importancia de comprender los objetos dentro de su propio marco cultural. Es un recordatorio de que cada pieza cuenta una historia, y que a veces, esa historia es mucho más compleja y fascinante de lo que parece a primera vista.
&lt;br&gt;&lt;br&gt;','http://localhost:3783/88E56F4C-5D42-4E42-A40D-DD3165EC285A/157BDC27-4B0F-48AE-9DB7-041BCFD877B7/',2,21,1,NULL,13,14,25,11,NULL,1);</v>
      </c>
    </row>
    <row r="27" spans="1:16" hidden="1" x14ac:dyDescent="0.35">
      <c r="A27" s="1">
        <v>26</v>
      </c>
      <c r="B27">
        <v>26</v>
      </c>
      <c r="C27" t="s">
        <v>359</v>
      </c>
      <c r="D27" t="s">
        <v>785</v>
      </c>
      <c r="E27" t="s">
        <v>636</v>
      </c>
      <c r="F27">
        <v>2</v>
      </c>
      <c r="G27">
        <v>36</v>
      </c>
      <c r="H27">
        <v>1</v>
      </c>
      <c r="I27" t="s">
        <v>611</v>
      </c>
      <c r="J27">
        <v>13</v>
      </c>
      <c r="K27">
        <v>14</v>
      </c>
      <c r="L27">
        <v>26</v>
      </c>
      <c r="M27">
        <v>1</v>
      </c>
      <c r="N27" t="s">
        <v>611</v>
      </c>
      <c r="O27">
        <v>1</v>
      </c>
      <c r="P27" t="str">
        <f t="shared" si="0"/>
        <v>INSERT INTO sm_item VALUES (26,26,'Vaso Polícromo','Este vaso procedente del complejo arquitectónico Mundo Perdido de Tikal representa en la escena a Yax Nuun Ayiin II, vigesimonoveno gobernante en la línea dinástica, junto a su esposa y cortesanos. Este vaso es conocido como vasija “Salomé” pues a primera vista recuerda el pasaje bíblico en que el rey Herodes concede el deseo de entregar la cabeza de Juan el Bautista a su hija Salomé, por fortuna en esta ocasión la historia es menos dramática ya que la dama no sostiene una cabeza sino una máscara.
&lt;br&gt;&lt;br&gt;
AI: El Vaso del Dios del Maíz de Yik'in Chan K'awiil: Un Legado Real de Tikal
&lt;br&gt;&lt;br&gt;
Este extraordinario vaso policromado, con su impactante representación de una figura divina y sus vibrantes colores, es una de las piezas más significativas descubiertas en el corazón del mundo maya. Proveniente de las Tierras Bajas, y específicamente de la monumental ciudad de Tikal, este objeto (registrado como 11419 MNAE) es un testimonio directo de la vida, la muerte y la deificación de uno de los gobernantes más importantes del Período Clásico Tardío (600 - 900 d.C.).
&lt;br&gt;&lt;br&gt;
La historia de este vaso está íntimamente ligada a la realeza de Tikal, ya que formó parte de la rica ofrenda de la Tumba número 196 del sitio de Tikal. Esta tumba, de inmensa importancia arqueológica, pertenece al gobernante Yik'in Chan K'awiil I. Yik'in Chan K'awiil I fue un ajaw (gobernante) de Tikal, conocido por su ambición y por consolidar el poder de la ciudad después de las victorias de su padre. Las tumbas de los reyes mayas eran depósitos de poder y estatus, llenas de objetos que reflejaban la riqueza y la cosmovisión del difunto, y que lo acompañarían en su viaje al inframundo.
&lt;br&gt;&lt;br&gt;
Lo que hace a este vaso particularmente especial es que la figura que lo adorna "representa al gobernante fallecido con atributos del Dios del Maíz". El Dios del Maíz era una de las deidades más centrales y veneradas en el panteón maya, simbolizando la vida, la fertilidad, la resurrección y la renovación cíclica. Su representación con atributos del Dios del Maíz no era solo una cuestión estética; implicaba la deificación del gobernante. En la cosmovisión maya, los reyes no solo gobernaban en vida, sino que, tras su muerte, se transformaban en figuras divinas, a menudo identificadas con el propio Dios del Maíz, el héroe cultural que moría y renacía. Esta iconografía específica habría sido una declaración poderosa sobre el destino de Yik'in Chan K'awiil I en el más allá.
&lt;br&gt;&lt;br&gt;
Los colores en la imagen –los tonos de naranja, negro y rojo sobre un fondo oscuro– habrían sido intensamente simbólicos. El rojo y el naranja se asociaban con la vida, la sangre, el sol y el maíz maduro, mientras que el negro a menudo representaba el inframundo o el ciclo de muerte y renacimiento. La presencia de glifos en el borde superior del vaso (aunque no descritos en detalle aquí) probablemente formaría parte de la "Secuencia Primaria Estándar" (PSS), que validaba el objeto como una vasija para el consumo ritual de cacao y podía incluir el nombre del propietario divino y la ocasión de su creación.
&lt;br&gt;&lt;br&gt;
Imagina este vaso, recién colocado en la tumba de Yik'in Chan K'awiil I. La luz de las antorchas habría danzado sobre su superficie, revelando la figura del rey-dios, imbuido de los atributos del maíz. Este objeto no solo contenía líquidos rituales, sino que era un vehículo para la transformación del gobernante, asegurando su viaje a través del inframundo y su eventual renacimiento como una entidad divina, garantizando así la continuidad de la vida para su pueblo.
&lt;br&gt;&lt;br&gt;
El Vaso del Dios del Maíz de Yik'in Chan K'awiil es una pieza excepcional que nos permite comprender la intrínseca conexión entre la realeza, la religión y el arte en el mundo maya. Es un testamento de la sofisticación de la teología maya y de la manera en que los gobernantes se integraban en el tejido mítico del universo, trascendiendo la vida terrenal a través de su identificación con las fuerzas más fundamentales de la creación.
&lt;br&gt;&lt;br&gt;','http://localhost:3783/88E56F4C-5D42-4E42-A40D-DD3165EC285A/02EA54EF-32C4-40B3-A834-8D792438C240/',2,36,1,NULL,13,14,26,1,NULL,1);</v>
      </c>
    </row>
    <row r="28" spans="1:16" hidden="1" x14ac:dyDescent="0.35">
      <c r="A28" s="1">
        <v>27</v>
      </c>
      <c r="B28">
        <v>27</v>
      </c>
      <c r="C28" t="s">
        <v>392</v>
      </c>
      <c r="D28" t="s">
        <v>787</v>
      </c>
      <c r="E28" t="s">
        <v>637</v>
      </c>
      <c r="F28">
        <v>2</v>
      </c>
      <c r="G28">
        <v>36</v>
      </c>
      <c r="H28">
        <v>3</v>
      </c>
      <c r="I28" t="s">
        <v>611</v>
      </c>
      <c r="J28">
        <v>13</v>
      </c>
      <c r="K28" t="s">
        <v>611</v>
      </c>
      <c r="L28">
        <v>27</v>
      </c>
      <c r="M28">
        <v>1</v>
      </c>
      <c r="N28">
        <v>1</v>
      </c>
      <c r="O28">
        <v>1</v>
      </c>
      <c r="P28" t="str">
        <f t="shared" si="0"/>
        <v>INSERT INTO sm_item VALUES (27,27,'Vaso Cilíndrico de Jade','Este vaso es parte de la rica ofrenda de la Tumba 196 de Tikal, perteneciente al gobernante Yik’in Chan K’awil hijo del gran soberano Jasaw Chan K’awil I. En este artefacto se representa al gobernante difunto con atributos del dios del maíz, portando insignias de poder.
&lt;br&gt;&lt;br&gt;
AI: El Vaso de Jade del Sacrificio: La Danza de los Wayob en el Umbral del Más Allá
&lt;br&gt;&lt;br&gt;
Este extraordinario vaso cilíndrico de jade, con su superficie bellamente trabajada, es una de las piezas más valiosas y simbólicas del arte maya del Período Clásico Tardío (600 - 900 d.C.). Aunque la pieza se registra con origen en Tikal, Petén, la información clave revela que fue descubierta en el entierro 96 del sitio Altar de Sacrificios. Este detalle es crucial, ya que Altar de Sacrificios, un importante centro en la confluencia de los ríos Pasión y Usumacinta, tuvo una dinámica política y cultural propia en el Clásico Tardío, y su interacción con Tikal u otros grandes centros es un tema de estudio.
&lt;br&gt;&lt;br&gt;
El jade era el material más preciado para los mayas, más valioso que el oro. Su color verde evocaba el maíz tierno, el agua, la vida, la fertilidad y la realeza. Los objetos de jade eran tesoros reservados para la élite más alta, a menudo vinculados a la realeza y a rituales de inmensa importancia.
&lt;br&gt;&lt;br&gt;
La historia de este vaso se profundiza al saber que fue "ofrecido a una mujer de unos 40 años" en el entierro 96. Esto es significativo, ya que las tumbas de mujeres nobles en el mundo maya son fuentes valiosas de información sobre el estatus y el rol de las mujeres en la sociedad. Que una pieza de jade tan exquisita fuera parte de su ajuar funerario subraya su alto rango y la reverencia con la que fue enterrada.
&lt;br&gt;&lt;br&gt;
Pero lo más cautivador es la escena que representa: "la danza de los 'wayob' donde cada personaje es un Señor de un pueblo, pero en esta ocasión se han transformado en su 'way' o 'supernatural animal companion'". El concepto de way (plural wayob) es fundamental para entender la cosmovisión maya. Los wayob eran compañeros espirituales o "dobles anímicos" sobrenaturales, a menudo con características animales o fantásticas, asociados a individuos poderosos (especialmente a los ajawob o gobernantes). En el arte maya, la "danza de los wayob" es una escena recurrente que muestra a los gobernantes transformados en sus alter egos sobrenaturales, a menudo en el inframundo o en reinos espirituales. Esta escena no solo es una representación artística, sino una afirmación del poder del gobernante sobre los límites entre lo humano y lo sobrenatural, y su capacidad de transitar entre los mundos. Los detalles tallados en el jade, aunque no visibles en la imagen de alta resolución, habrían delineado las formas de estas criaturas transformadas, sus atributos divinos y sus interacciones.
&lt;br&gt;&lt;br&gt;
Este vaso de jade no era solo una "copa"; era un objeto cargado de poder mágico y religioso. Su uso en vida podría haber estado ligado a rituales de invocación o a ceremonias donde los gobernantes afirmaban su conexión con sus wayob. En el contexto funerario, su presencia en la tumba de la noble mujer podría haber servido para facilitar su propia transformación o para asegurar su protección en el viaje a través del inframundo, acompañada por las poderosas energías que el vaso representaba.
&lt;br&gt;&lt;br&gt;
La mención de "Bienes Culturales en Peligro" subraya la importancia de este hallazgo y la necesidad de proteger estos tesoros. Que una pieza de esta magnitud haya sido recuperada y registrada en el MNAE (Museo Nacional de Arqueología y Etnología) es crucial para la conservación del patrimonio cultural de Guatemala.
&lt;br&gt;&lt;br&gt;
El Vaso de Jade de Altar de Sacrificios es, por tanto, un portal invaluable a la compleja espiritualidad maya, al poder de la realeza y al intrincado mundo de los wayob. Nos revela cómo el jade, el material más sagrado, era usado para representar las conexiones más profundas entre los gobernantes y el cosmos, y cómo estas creencias perduraban incluso en la transición final hacia el más allá.
&lt;br&gt;&lt;br&gt;','http://localhost:3783/88E56F4C-5D42-4E42-A40D-DD3165EC285A/5A0B0E8A-54B8-479E-B5D4-D3F59FCFDECB/',2,36,3,NULL,13,NULL,27,1,1,1);</v>
      </c>
    </row>
    <row r="29" spans="1:16" hidden="1" x14ac:dyDescent="0.35">
      <c r="A29" s="1">
        <v>28</v>
      </c>
      <c r="B29">
        <v>28</v>
      </c>
      <c r="C29" t="s">
        <v>359</v>
      </c>
      <c r="D29" t="s">
        <v>789</v>
      </c>
      <c r="E29" t="s">
        <v>638</v>
      </c>
      <c r="F29">
        <v>2</v>
      </c>
      <c r="G29">
        <v>23</v>
      </c>
      <c r="H29">
        <v>1</v>
      </c>
      <c r="I29" t="s">
        <v>611</v>
      </c>
      <c r="J29">
        <v>13</v>
      </c>
      <c r="K29">
        <v>14</v>
      </c>
      <c r="L29">
        <v>28</v>
      </c>
      <c r="M29">
        <v>6</v>
      </c>
      <c r="N29">
        <v>1</v>
      </c>
      <c r="O29">
        <v>1</v>
      </c>
      <c r="P29" t="str">
        <f t="shared" si="0"/>
        <v>INSERT INTO sm_item VALUES (28,28,'Vaso Polícromo','Este vaso fue encontrado en el entierro 96 del sitio Altar de Sacrificios, ofrecida a una mujer de aproximadamente 40 años de edad. La escena representa la danza del “wayob” donde cada personaje es un señor principal de una ciudad pero en esta ocasión han sido transformados en su “way” o “compañero animal sobrenatural”.
&lt;br&gt;&lt;br&gt;
AI: El Vaso del Jaguar Bailarín de Altar de Sacrificios: Un Portal al Mundo Espiritual del Gobernante
&lt;br&gt;&lt;br&gt;
Este vibrante vaso policromado, con su dinámica escena de un personaje bailando y sus distintivos glifos, es una pieza excepcional de la cerámica maya del Período Clásico Tardío (600 - 900 d.C.). Proviene de las Tierras Bajas, específicamente del sitio de Altar de Sacrificios, Guatemala, un centro estratégico ubicado en la confluencia de importantes ríos, que jugó un papel crucial en las rutas comerciales y las interacciones políticas de la región maya. Registrado con el número 7901 MNAE REG. 1.1.1.1505, este vaso no es solo un objeto, sino un testimonio visual de la vida ritual y el simbolismo de la élite.
&lt;br&gt;&lt;br&gt;
La imagen de este vaso es particularmente descriptiva: "Jar depicting a man dancing wearing jaguar paraphernalia, found in a tomb at Altar de Sacrificios, Guatemala". Esta descripción, que complementa la información del usuario, nos revela una escena cargada de significado. La figura central, un hombre bailando, no es un bailarín cualquiera; está ataviado con "parafernalia de jaguar". El jaguar era el animal más venerado y temido por los mayas, asociado con la noche, el inframundo, la realeza, la guerra y el poder chamánico. Un gobernante o noble que bailaba con atributos de jaguar (como una piel, garras, o un tocado con fauces) estaba invocando el poder del animal, transformándose simbólicamente en él, o demostrando su dominio sobre las fuerzas salvajes y sobrenaturales.
&lt;br&gt;&lt;br&gt;
AI: La presencia de este vaso en una tumba en Altar de Sacrificios es un detalle fundamental. Los vasos policromados eran ofrendas comunes y de alto estatus en los entierros mayas, destinadas a acompañar al difunto en su viaje al inframundo. El hecho de que este vaso represente a un personaje bailando con atributos de jaguar sugiere que el difunto (o el personaje retratado en el vaso) tenía una conexión profunda con el jaguar, quizás como su way (compañero espiritual), o como un símbolo de su linaje y poder en vida. La danza, en la cosmovisión maya, era un acto sagrado que podía abrir portales entre los mundos, invocar deidades y facilitar la comunicación con los ancestros.
&lt;br&gt;&lt;br&gt;
Los "glifos" en el vaso (que se observan en las bandas superiores e inferiores y en la parte central) habrían proporcionado un contexto narrativo adicional. Estos glifos a menudo incluyen la "Secuencia Primaria Estándar" (PSS), que identifica el tipo de vasija, su contenido (comúnmente chocolate o atole), y a veces el nombre del propietario o del artista. Los glifos dentro de la escena misma podrían haber nombrado al personaje, la deidad invocada, o la fecha del ritual representado.
&lt;br&gt;&lt;br&gt;
Imagina los sonidos de los tambores y las flautas en Altar de Sacrificios, mientras un gobernante o un sacerdote, ataviado con una elaborada piel de jaguar, se mueve al ritmo en una danza extática. Este vaso, con su representación vívida, no solo es una imagen de ese momento, sino un contenedor que quizás guardó el preciado cacao que se consumía durante esos rituales. Al ser colocado en la tumba, el vaso se convertía en un compañero eterno para el difunto, un recordatorio de su poder en vida y una guía para su travesía en el reino de los muertos.
&lt;br&gt;&lt;br&gt;
La designación de "Bienes Culturales en Peligro" que acompaña a este objeto es un recordatorio sombrío de las amenazas que enfrentan estos tesoros arqueológicos. Que este vaso esté ahora en el MNAE significa que ha sido salvaguardado, permitiéndonos estudiar y apreciar la increíble riqueza del arte y la espiritualidad maya.
&lt;br&gt;&lt;br&gt;
El Vaso del Jaguar Bailarín de Altar de Sacrificios es, por lo tanto, una ventana a la vida ritual, la realeza y la compleja cosmovisión de los mayas del Clásico Tardío. Nos revela cómo el arte era un medio para conectar el mundo humano con el sobrenatural, y cómo cada objeto podía ser un testimonio de la transformación y la pervivencia del espíritu.
&lt;br&gt;&lt;br&gt;','http://localhost:3783/88E56F4C-5D42-4E42-A40D-DD3165EC285A/C5D8EF18-6BE2-43C4-986A-DE4BC3A40A83/',2,23,1,NULL,13,14,28,6,1,1);</v>
      </c>
    </row>
    <row r="30" spans="1:16" hidden="1" x14ac:dyDescent="0.35">
      <c r="A30" s="1">
        <v>29</v>
      </c>
      <c r="B30">
        <v>29</v>
      </c>
      <c r="C30" t="s">
        <v>395</v>
      </c>
      <c r="D30" t="s">
        <v>791</v>
      </c>
      <c r="E30" t="s">
        <v>639</v>
      </c>
      <c r="F30">
        <v>6</v>
      </c>
      <c r="G30">
        <v>10</v>
      </c>
      <c r="H30">
        <v>1</v>
      </c>
      <c r="I30" t="s">
        <v>611</v>
      </c>
      <c r="J30">
        <v>12</v>
      </c>
      <c r="K30" t="s">
        <v>611</v>
      </c>
      <c r="L30">
        <v>29</v>
      </c>
      <c r="M30">
        <v>6</v>
      </c>
      <c r="N30" t="s">
        <v>611</v>
      </c>
      <c r="O30">
        <v>1</v>
      </c>
      <c r="P30" t="str">
        <f t="shared" si="0"/>
        <v>INSERT INTO sm_item VALUES (29,29,'Vasija Sibilante','AI: El Vaso Sibilante de Kaminaljuyú: Un Eco del Mundo Espiritual Ancestral
&lt;br&gt;&lt;br&gt;
Este intrigante "vaso sibilante", una pieza única de cerámica, proviene de las Tierras Altas de Guatemala, específicamente del monumental sitio de Kaminaljuyú. Datado en el crucial Período Preclásico Tardío (250 a.C. – 250 d.C.), y registrado con el número 2400 MNAE REG. 1.1.1.153, este objeto no es solo un contenedor, sino un instrumento ritual que emitía sonidos, conectando a los mayas con su complejo mundo espiritual.
&lt;br&gt;&lt;br&gt;
Kaminaljuyú, en lo que hoy es la Ciudad de Guatemala, fue una de las ciudades más importantes del Preclásico maya. Fue un centro de poder económico, político y religioso, con una arquitectura monumental de plataformas y montículos, y una sofisticada producción artesanal. Este período fue fundamental para la formación de muchos rasgos distintivos de la civilización maya clásica, incluyendo el desarrollo de la escritura, el calendario y complejas prácticas rituales.
&lt;br&gt;&lt;br&gt;
La característica más fascinante de este objeto es que es un "vaso sibilante". Esto significa que estaba diseñado para producir un sonido, a menudo similar a un silbido o un gorjeo, cuando se vertía o se movía un líquido en su interior, o cuando se soplaba por una abertura específica. La forma peculiar de la pieza, con dos cuerpos interconectados (uno un recipiente con un asa y el otro una figura zoomorfa), es típica de este tipo de vasijas acústicas. La figura zoomorfa, con su hocico alargado y orejas, podría representar a un coatí (como se sugiere en una descripción asociada), un mono, o algún otro animal que tuviera un significado simbólico o totémico para la gente de Kaminaljuyú. La cabeza del animal a menudo contenía una cámara de aire y una pequeña abertura por donde el sonido se emitía.
&lt;br&gt;&lt;br&gt;
Los vasos sibilantes, como "contenedores", no eran para el uso diario. Eran objetos rituales de alto valor, utilizados en ceremonias específicas. El sonido que producían podría haber imitado la voz de un animal sagrado, el canto de un pájaro, el viento, o incluso la voz de un ancestro o una deidad. Estos sonidos habrían tenido un papel fundamental en la creación de una atmósfera ceremonial, invocando presencias sobrenaturales o marcando momentos clave de un rito.
&lt;br&gt;&lt;br&gt;
Imagina este vaso siendo utilizado en una ceremonia nocturna en Kaminaljuyú. Bajo la luz de la luna o las antorchas, un sacerdote o un chamán vertería lentamente un líquido sagrado (quizás agua, chocolate, o una bebida fermentada) de un recipiente a otro, o soplaría suavemente, haciendo que el vaso emitiera su peculiar sonido. El "silbido" del vaso, especialmente si imitaba el sonido de un animal asociado con el inframundo o el mundo espiritual (como el coatí, que es un animal astuto y terrestre), habría sido una experiencia inmersiva, ayudando a los participantes a entrar en un estado de trance o a sentir la cercanía de lo divino.
&lt;br&gt;&lt;br&gt;
Estos vasos también se encontraban a menudo en contextos funerarios, sirviendo como ofrendas para acompañar al difunto en el más allá. Su sonido podría haber sido una forma de guiar el alma del difunto, de comunicarse con él en el inframundo, o de asegurar su protección en el viaje.
&lt;br&gt;&lt;br&gt;
El vaso sibilante de Kaminaljuyú es, por tanto, un objeto fascinante que nos conecta con la dimensión auditiva de la espiritualidad maya preclásica. Es un recordatorio de cómo el arte no solo era visual, sino que también apelaba a otros sentidos para crear experiencias rituales profundas, y cómo incluso los sonidos más sutiles podían ser portales al mundo sagrado y ancestral.
&lt;br&gt;&lt;br&gt;','http://localhost:3783/88E56F4C-5D42-4E42-A40D-DD3165EC285A/305729C4-84EF-4529-B370-FE687A60C013/',6,10,1,NULL,12,NULL,29,6,NULL,1);</v>
      </c>
    </row>
    <row r="31" spans="1:16" hidden="1" x14ac:dyDescent="0.35">
      <c r="A31" s="1">
        <v>30</v>
      </c>
      <c r="B31">
        <v>30</v>
      </c>
      <c r="C31" t="s">
        <v>397</v>
      </c>
      <c r="D31" t="s">
        <v>793</v>
      </c>
      <c r="E31" t="s">
        <v>640</v>
      </c>
      <c r="F31">
        <v>6</v>
      </c>
      <c r="G31">
        <v>10</v>
      </c>
      <c r="H31">
        <v>4</v>
      </c>
      <c r="I31" t="s">
        <v>611</v>
      </c>
      <c r="J31">
        <v>3</v>
      </c>
      <c r="K31">
        <v>14</v>
      </c>
      <c r="L31">
        <v>30</v>
      </c>
      <c r="M31">
        <v>6</v>
      </c>
      <c r="N31">
        <v>1</v>
      </c>
      <c r="O31">
        <v>1</v>
      </c>
      <c r="P31" t="str">
        <f t="shared" si="0"/>
        <v>INSERT INTO sm_item VALUES (30,30,'Caracol Inciso','AI: La Concha Tallada de Kaminaljuyú: Un Soplo de Vida y Muerte en el Preclásico
&lt;br&gt;&lt;br&gt;
Esta fascinante concha de caracol tallada, con sus intrincados diseños grabados, es un artefacto excepcional del Período Preclásico Tardío (250 a.C. – 250 d.C.) en las Tierras Altas de Guatemala. Proveniente del influyente sitio de Kaminaljuyú, y registrada con el número 4528 MNAE REG. 1.1.1.804, esta pieza de material orgánico es un testimonio elocuente de la sofisticación artística y la profunda cosmovisión de una de las civilizaciones tempranas más importantes de Mesoamérica.
&lt;br&gt;&lt;br&gt;
El Período Preclásico Tardío fue una época de consolidación cultural en Kaminaljuyú, donde se desarrollaron complejas estructuras sociales, políticas y religiosas. Aunque el uso del glifo no está tan extendido como en el Clásico, su presencia en objetos como este es un indicio temprano de la escritura y el simbolismo avanzado.
&lt;br&gt;&lt;br&gt;
La elección de una concha de caracol como material es de gran significado. Las conchas, especialmente las de caracoles marinos grandes (como los caracoles Strombus o Cassis, aunque no se especifica el tipo aquí), eran objetos de alto valor en las culturas mesoamericanas, ya que conectaban las tierras altas con la costa y representaban el agua, la fertilidad, el nacimiento y el inframundo. El caracol también simbolizaba el ciclo de la vida y la muerte, emergiendo del agua (el inframundo) y regresando a ella.
&lt;br&gt;&lt;br&gt;
La descripción de su uso como "Gouging/Engraving" (incisión/grabado) y la presencia de "Glyphs" en su superficie, aunque no se pueden apreciar con claridad los detalles en la imagen, son cruciales. Esto significa que la concha no era solo un objeto natural, sino un lienzo para la expresión artística y simbólica. Las tallas podrían haber representado deidades, animales sagrados, o escenas míticas. Si la concha es un caracol marino, es muy probable que haya sido modificada para ser utilizada como un instrumento de viento, un tecciztli, cuyo sonido resonante, similar a un cuerno, se usaba en ceremonias para invocar a los dioses o para señalar eventos importantes.
&lt;br&gt;&lt;br&gt;
Imagina esta concha en una ceremonia en Kaminaljuyú. Sostenida por un sacerdote o un noble, su sonido grave y penetrante habría resonado en los patios ceremoniales de la ciudad, uniendo a la comunidad en un acto de devoción. Podría haber sido utilizada en rituales de inicio, de paso, o para invocar las lluvias y la fertilidad de la tierra. Los glifos tallados en su superficie habrían reforzado su poder, quizás nombrando al dueño, la deidad a la que estaba dedicada, o el propósito específico del ritual.
&lt;br&gt;&lt;br&gt;
La concha también podría haber sido una ofrenda en un entierro de élite, acompañando al difunto en su viaje al inframundo. En este contexto, el sonido de la concha podría haber guiado al alma, o haber servido como un medio de comunicación con los ancestros y las deidades del mundo subterráneo.
&lt;br&gt;&lt;br&gt;
La mención de "Bienes Culturales en Peligro" es un recordatorio de la fragilidad de estos artefactos y la importancia de su conservación. Que esta concha se encuentre en el MNAE (Museo Nacional de Arqueología y Etnología) significa que ha sido protegida y puede ser estudiada, permitiéndonos aprender sobre la rica historia del Preclásico maya.
&lt;br&gt;&lt;br&gt;
La concha de caracol tallada de Kaminaljuyú es, por lo tanto, una pieza rara y poderosa. Es un testimonio de la profunda conexión de los mayas con la naturaleza, su habilidad para transformar materiales en objetos de inmenso significado ritual, y la importancia del sonido como un puente hacia el mundo espiritual en los albores de su civilización.
&lt;br&gt;&lt;br&gt;','http://localhost:3783/88E56F4C-5D42-4E42-A40D-DD3165EC285A/C9742ED7-49F2-4289-8C03-D9024D5402B1/',6,10,4,NULL,3,14,30,6,1,1);</v>
      </c>
    </row>
    <row r="32" spans="1:16" x14ac:dyDescent="0.35">
      <c r="A32" s="1">
        <v>31</v>
      </c>
      <c r="B32">
        <v>31</v>
      </c>
      <c r="C32" t="s">
        <v>399</v>
      </c>
      <c r="D32" t="s">
        <v>795</v>
      </c>
      <c r="E32" t="s">
        <v>641</v>
      </c>
      <c r="F32">
        <v>6</v>
      </c>
      <c r="G32">
        <v>11</v>
      </c>
      <c r="H32">
        <v>1</v>
      </c>
      <c r="I32" t="s">
        <v>611</v>
      </c>
      <c r="J32">
        <v>8</v>
      </c>
      <c r="K32" t="s">
        <v>611</v>
      </c>
      <c r="L32">
        <v>31</v>
      </c>
      <c r="M32">
        <v>10</v>
      </c>
      <c r="N32" t="s">
        <v>611</v>
      </c>
      <c r="O32">
        <v>1</v>
      </c>
      <c r="P32" t="str">
        <f t="shared" si="0"/>
        <v>INSERT INTO sm_item VALUES (31,31,'Olla con Efigie Zoomorfa','AI: La Olla con Efigie Zoomorfa de La Lagunita: Un Recipiente de Rituales Ancestrales
&lt;br&gt;&lt;br&gt;
Esta singular olla de cerámica con una efigie zoomorfa, exhibe una forma peculiar y un diseño que refleja la cosmovisión de sus creadores. Procede de las Tierras Altas de Guatemala, específicamente del sitio de La Lagunita, en El Quiché. Data del Período Preclásico Tardío (250 a.C. – 250 d.C.), una era crucial para la formación de la civilización maya, donde se establecieron muchas de las bases religiosas y artísticas que florecerían en el Clásico. La pieza está registrada con el número 9628 MNAE REG. 1.1.1.10185.
&lt;br&gt;&lt;br&gt;
La Lagunita, aunque no tan famosa como Kaminaljuyú, fue un centro regional importante en las Tierras Altas, con sus propias tradiciones cerámicas que combinaban elementos locales con influencias de otras áreas. La característica más notable de esta pieza es su efigie zoomorfa, que sobresale de un lado de la olla. A primera vista, la efigie podría representar una cabeza de reptil o anfibio, con sus ojos perforados y una boca prominente, quizás incluso con una pequeña protuberancia que podría sugerir un hocico o una nariz. Los colores tierra de la cerámica, con tonos rojizos y ocres, son comunes en este período, y la presencia de lo que parecen ser elementos decorativos incisos o aplicados en forma de "cruces" o diseños geométricos en el cuerpo de la olla añaden un elemento simbólico.
&lt;br&gt;&lt;br&gt;
Como "olla", la función principal de este recipiente era contener. Sin embargo, dada su elaboración y la efigie zoomorfa, es muy probable que no fuera un objeto de uso doméstico cotidiano, sino un recipiente ceremonial. Estas ollas con efigies a menudo se utilizaban en rituales para contener ofrendas de comida, bebida o incienso. La figura animal (o el ser mítico al que alude la efigie) confería a la olla una personalidad y un poder específicos, sirviendo como un intermediario entre el mundo humano y el sobrenatural.
&lt;br&gt;&lt;br&gt;
Imagina esta olla en una ceremonia agrícola, tal vez una súplica por la lluvia o una acción de gracias por una cosecha abundante. Se llenaría con atole de maíz, bebidas fermentadas o granos sagrados, y se colocaría en un altar. La efigie del animal podría haber representado a una deidad de la lluvia, de la fertilidad de la tierra, o un espíritu protector del maíz. La forma redonda de la olla, similar al vientre, a menudo se asocia con la fertilidad y la generación. Los elementos con forma de cruz en el cuerpo de la olla podrían ser variaciones del signo del Kan, que representa el maíz o los cuatro puntos cardinales, conectando la pieza con la fertilidad de la tierra y la organización cósmica.
&lt;br&gt;&lt;br&gt;
También es posible que esta olla fuera utilizada en rituales funerarios, como un contenedor para las ofrendas que acompañarían al difunto en su viaje al inframundo. El animal representado en la efigie podría haber sido un guía para el alma en el reino de los muertos o un símbolo de renacimiento.
&lt;br&gt;&lt;br&gt;
La olla con efigie zoomorfa de La Lagunita es un valioso testimonio de la rica tradición espiritual y artística de las Tierras Altas Mayas en el Período Preclásico Tardío. Nos revela cómo incluso en etapas tempranas de su desarrollo, los mayas crearon objetos que no solo tenían una función práctica, sino que eran potentes símbolos de sus creencias, de su relación con la naturaleza y de su profunda conexión con lo divino.
&lt;br&gt;&lt;br&gt;','http://localhost:3783/88E56F4C-5D42-4E42-A40D-DD3165EC285A/5BE3962C-6949-47C8-AF0A-62DD42A9550B/',6,11,1,NULL,8,NULL,31,10,NULL,1);</v>
      </c>
    </row>
    <row r="33" spans="1:16" hidden="1" x14ac:dyDescent="0.35">
      <c r="A33" s="1">
        <v>32</v>
      </c>
      <c r="B33">
        <v>32</v>
      </c>
      <c r="C33" t="s">
        <v>402</v>
      </c>
      <c r="E33" t="s">
        <v>642</v>
      </c>
      <c r="F33">
        <v>6</v>
      </c>
      <c r="G33">
        <v>11</v>
      </c>
      <c r="H33">
        <v>1</v>
      </c>
      <c r="I33" t="s">
        <v>611</v>
      </c>
      <c r="J33">
        <v>2</v>
      </c>
      <c r="K33" t="s">
        <v>611</v>
      </c>
      <c r="L33">
        <v>32</v>
      </c>
      <c r="M33">
        <v>10</v>
      </c>
      <c r="N33" t="s">
        <v>611</v>
      </c>
      <c r="O33">
        <v>1</v>
      </c>
      <c r="P33" t="str">
        <f t="shared" si="0"/>
        <v>INSERT INTO sm_item VALUES (32,32,'Cuenco Tetrápode Estucado','','http://localhost:3783/88E56F4C-5D42-4E42-A40D-DD3165EC285A/ADD59429-B77A-4586-BA6F-E8A1551CD725/',6,11,1,NULL,2,NULL,32,10,NULL,1);</v>
      </c>
    </row>
    <row r="34" spans="1:16" hidden="1" x14ac:dyDescent="0.35">
      <c r="A34" s="1">
        <v>33</v>
      </c>
      <c r="B34">
        <v>33</v>
      </c>
      <c r="C34" t="s">
        <v>404</v>
      </c>
      <c r="E34" t="s">
        <v>643</v>
      </c>
      <c r="F34">
        <v>6</v>
      </c>
      <c r="G34">
        <v>11</v>
      </c>
      <c r="H34">
        <v>1</v>
      </c>
      <c r="I34" t="s">
        <v>611</v>
      </c>
      <c r="J34">
        <v>11</v>
      </c>
      <c r="K34" t="s">
        <v>611</v>
      </c>
      <c r="L34">
        <v>33</v>
      </c>
      <c r="M34">
        <v>10</v>
      </c>
      <c r="N34" t="s">
        <v>611</v>
      </c>
      <c r="O34">
        <v>1</v>
      </c>
      <c r="P34" t="str">
        <f t="shared" si="0"/>
        <v>INSERT INTO sm_item VALUES (33,33,'Urna con Efigie Antropomorfa','','http://localhost:3783/88E56F4C-5D42-4E42-A40D-DD3165EC285A/72E843B0-BED4-4688-AC2E-D3EA172B94B2/',6,11,1,NULL,11,NULL,33,10,NULL,1);</v>
      </c>
    </row>
    <row r="35" spans="1:16" hidden="1" x14ac:dyDescent="0.35">
      <c r="A35" s="1">
        <v>34</v>
      </c>
      <c r="B35">
        <v>34</v>
      </c>
      <c r="C35" t="s">
        <v>406</v>
      </c>
      <c r="E35" t="s">
        <v>644</v>
      </c>
      <c r="F35">
        <v>6</v>
      </c>
      <c r="G35">
        <v>11</v>
      </c>
      <c r="H35">
        <v>1</v>
      </c>
      <c r="I35" t="s">
        <v>611</v>
      </c>
      <c r="J35">
        <v>2</v>
      </c>
      <c r="K35" t="s">
        <v>611</v>
      </c>
      <c r="L35">
        <v>34</v>
      </c>
      <c r="M35">
        <v>10</v>
      </c>
      <c r="N35" t="s">
        <v>611</v>
      </c>
      <c r="O35">
        <v>1</v>
      </c>
      <c r="P35" t="str">
        <f t="shared" si="0"/>
        <v>INSERT INTO sm_item VALUES (34,34,'Cuenco Antropomorfo','','http://localhost:3783/88E56F4C-5D42-4E42-A40D-DD3165EC285A/506E105A-75C6-4102-A2E5-8276F5CD9EB5/',6,11,1,NULL,2,NULL,34,10,NULL,1);</v>
      </c>
    </row>
    <row r="36" spans="1:16" hidden="1" x14ac:dyDescent="0.35">
      <c r="A36" s="1">
        <v>35</v>
      </c>
      <c r="B36">
        <v>35</v>
      </c>
      <c r="C36" t="s">
        <v>408</v>
      </c>
      <c r="E36" t="s">
        <v>645</v>
      </c>
      <c r="F36">
        <v>3</v>
      </c>
      <c r="G36">
        <v>2</v>
      </c>
      <c r="H36">
        <v>1</v>
      </c>
      <c r="I36" t="s">
        <v>611</v>
      </c>
      <c r="J36">
        <v>1</v>
      </c>
      <c r="K36" t="s">
        <v>611</v>
      </c>
      <c r="L36">
        <v>35</v>
      </c>
      <c r="M36">
        <v>5</v>
      </c>
      <c r="N36" t="s">
        <v>611</v>
      </c>
      <c r="O36">
        <v>1</v>
      </c>
      <c r="P36" t="str">
        <f t="shared" si="0"/>
        <v>INSERT INTO sm_item VALUES (35,35,'Cántaro Miniatura','','http://localhost:3783/88E56F4C-5D42-4E42-A40D-DD3165EC285A/7945121A-1E8C-4558-827D-7B2FCEFD6229/',3,2,1,NULL,1,NULL,35,5,NULL,1);</v>
      </c>
    </row>
    <row r="37" spans="1:16" hidden="1" x14ac:dyDescent="0.35">
      <c r="A37" s="1">
        <v>36</v>
      </c>
      <c r="B37">
        <v>36</v>
      </c>
      <c r="C37" t="s">
        <v>411</v>
      </c>
      <c r="E37" t="s">
        <v>646</v>
      </c>
      <c r="F37">
        <v>4</v>
      </c>
      <c r="G37">
        <v>19</v>
      </c>
      <c r="H37">
        <v>1</v>
      </c>
      <c r="I37" t="s">
        <v>611</v>
      </c>
      <c r="J37">
        <v>1</v>
      </c>
      <c r="K37" t="s">
        <v>611</v>
      </c>
      <c r="L37">
        <v>36</v>
      </c>
      <c r="M37">
        <v>10</v>
      </c>
      <c r="N37" t="s">
        <v>611</v>
      </c>
      <c r="O37">
        <v>1</v>
      </c>
      <c r="P37" t="str">
        <f t="shared" si="0"/>
        <v>INSERT INTO sm_item VALUES (36,36,'Cántaro Doble Antropomorfo','','http://localhost:3783/88E56F4C-5D42-4E42-A40D-DD3165EC285A/31E8AA81-0BC0-40E7-B853-3798985FE0D8/',4,19,1,NULL,1,NULL,36,10,NULL,1);</v>
      </c>
    </row>
    <row r="38" spans="1:16" hidden="1" x14ac:dyDescent="0.35">
      <c r="A38" s="1">
        <v>37</v>
      </c>
      <c r="B38">
        <v>37</v>
      </c>
      <c r="C38" t="s">
        <v>414</v>
      </c>
      <c r="E38" t="s">
        <v>647</v>
      </c>
      <c r="F38">
        <v>6</v>
      </c>
      <c r="G38">
        <v>10</v>
      </c>
      <c r="H38">
        <v>1</v>
      </c>
      <c r="I38" t="s">
        <v>611</v>
      </c>
      <c r="J38">
        <v>6</v>
      </c>
      <c r="K38" t="s">
        <v>611</v>
      </c>
      <c r="L38">
        <v>37</v>
      </c>
      <c r="M38">
        <v>6</v>
      </c>
      <c r="N38" t="s">
        <v>611</v>
      </c>
      <c r="O38">
        <v>1</v>
      </c>
      <c r="P38" t="str">
        <f t="shared" si="0"/>
        <v>INSERT INTO sm_item VALUES (37,37,'Incensario Negro de Tres Picos','','http://localhost:3783/88E56F4C-5D42-4E42-A40D-DD3165EC285A/2F5282FE-5D07-4B93-A137-0C76890FAFE9/',6,10,1,NULL,6,NULL,37,6,NULL,1);</v>
      </c>
    </row>
    <row r="39" spans="1:16" hidden="1" x14ac:dyDescent="0.35">
      <c r="A39" s="1">
        <v>38</v>
      </c>
      <c r="B39">
        <v>38</v>
      </c>
      <c r="C39" t="s">
        <v>416</v>
      </c>
      <c r="D39" t="s">
        <v>648</v>
      </c>
      <c r="E39" t="s">
        <v>649</v>
      </c>
      <c r="F39">
        <v>3</v>
      </c>
      <c r="G39">
        <v>32</v>
      </c>
      <c r="H39">
        <v>1</v>
      </c>
      <c r="I39" t="s">
        <v>611</v>
      </c>
      <c r="J39">
        <v>12</v>
      </c>
      <c r="K39">
        <v>14</v>
      </c>
      <c r="L39">
        <v>38</v>
      </c>
      <c r="M39">
        <v>1</v>
      </c>
      <c r="N39" t="s">
        <v>611</v>
      </c>
      <c r="O39">
        <v>1</v>
      </c>
      <c r="P39" t="str">
        <f t="shared" si="0"/>
        <v>INSERT INTO sm_item VALUES (38,38,'Vasija Polícroma con Tapadera','Esta famosa pieza cerámica formaba parte de la ofrenda de la tumba 19 de Río Azul. Era utilizada como recipiente para ofrendar cacao, así lo demuestra la escritura jeroglífica del borde de la tapadera, por tal motivo fue bautizada por los arqueólogos como “chocolatera”. Los glifos más grandes del cuerpo de la pieza hacen mención de un gobernante de Río Azul y uno de sus subalternos a quien probablemente pertenecía la vasija. Además la tapadera tiene dos protuberancias en el interior que cazan perfectamente en el cuello de la vasija, permitiendo cerrarse mediante enroscado.','http://localhost:3783/88E56F4C-5D42-4E42-A40D-DD3165EC285A/CAC26993-F222-4B8B-9417-88C00435D151/',3,32,1,NULL,12,14,38,1,NULL,1);</v>
      </c>
    </row>
    <row r="40" spans="1:16" hidden="1" x14ac:dyDescent="0.35">
      <c r="A40" s="1">
        <v>39</v>
      </c>
      <c r="B40">
        <v>39</v>
      </c>
      <c r="C40" t="s">
        <v>418</v>
      </c>
      <c r="E40" t="s">
        <v>650</v>
      </c>
      <c r="F40">
        <v>6</v>
      </c>
      <c r="G40">
        <v>1</v>
      </c>
      <c r="H40">
        <v>1</v>
      </c>
      <c r="I40" t="s">
        <v>611</v>
      </c>
      <c r="J40">
        <v>12</v>
      </c>
      <c r="K40" t="s">
        <v>611</v>
      </c>
      <c r="L40">
        <v>39</v>
      </c>
      <c r="M40">
        <v>11</v>
      </c>
      <c r="N40" t="s">
        <v>611</v>
      </c>
      <c r="O40">
        <v>1</v>
      </c>
      <c r="P40" t="str">
        <f t="shared" si="0"/>
        <v>INSERT INTO sm_item VALUES (39,39,'Vasija con Efigie Antropomorfa','','http://localhost:3783/88E56F4C-5D42-4E42-A40D-DD3165EC285A/6B69B21E-D7BF-44FB-A8E4-2812AC905C9A/',6,1,1,NULL,12,NULL,39,11,NULL,1);</v>
      </c>
    </row>
    <row r="41" spans="1:16" hidden="1" x14ac:dyDescent="0.35">
      <c r="A41" s="1">
        <v>40</v>
      </c>
      <c r="B41">
        <v>40</v>
      </c>
      <c r="C41" t="s">
        <v>420</v>
      </c>
      <c r="E41" t="s">
        <v>651</v>
      </c>
      <c r="F41">
        <v>6</v>
      </c>
      <c r="G41">
        <v>7</v>
      </c>
      <c r="H41">
        <v>1</v>
      </c>
      <c r="I41" t="s">
        <v>611</v>
      </c>
      <c r="J41">
        <v>12</v>
      </c>
      <c r="K41" t="s">
        <v>611</v>
      </c>
      <c r="L41">
        <v>40</v>
      </c>
      <c r="M41">
        <v>7</v>
      </c>
      <c r="N41" t="s">
        <v>611</v>
      </c>
      <c r="O41">
        <v>1</v>
      </c>
      <c r="P41" t="str">
        <f t="shared" si="0"/>
        <v>INSERT INTO sm_item VALUES (40,40,'Vasija Tipo Zapato','','http://localhost:3783/88E56F4C-5D42-4E42-A40D-DD3165EC285A/2F43F337-2C92-43E8-B163-5608FF4B9F02/',6,7,1,NULL,12,NULL,40,7,NULL,1);</v>
      </c>
    </row>
    <row r="42" spans="1:16" hidden="1" x14ac:dyDescent="0.35">
      <c r="A42" s="1">
        <v>41</v>
      </c>
      <c r="B42">
        <v>41</v>
      </c>
      <c r="C42" t="s">
        <v>422</v>
      </c>
      <c r="E42" t="s">
        <v>652</v>
      </c>
      <c r="F42">
        <v>6</v>
      </c>
      <c r="G42">
        <v>11</v>
      </c>
      <c r="H42">
        <v>1</v>
      </c>
      <c r="I42" t="s">
        <v>611</v>
      </c>
      <c r="J42">
        <v>2</v>
      </c>
      <c r="K42" t="s">
        <v>611</v>
      </c>
      <c r="L42">
        <v>41</v>
      </c>
      <c r="M42">
        <v>10</v>
      </c>
      <c r="N42" t="s">
        <v>611</v>
      </c>
      <c r="O42">
        <v>1</v>
      </c>
      <c r="P42" t="str">
        <f t="shared" si="0"/>
        <v>INSERT INTO sm_item VALUES (41,41,'Cuenco con Efigie Zoomorfa','','http://localhost:3783/88E56F4C-5D42-4E42-A40D-DD3165EC285A/79C4FD79-8147-4791-993E-4FBD03163F36/',6,11,1,NULL,2,NULL,41,10,NULL,1);</v>
      </c>
    </row>
    <row r="43" spans="1:16" hidden="1" x14ac:dyDescent="0.35">
      <c r="A43" s="1">
        <v>42</v>
      </c>
      <c r="B43">
        <v>42</v>
      </c>
      <c r="C43" t="s">
        <v>424</v>
      </c>
      <c r="E43" t="s">
        <v>653</v>
      </c>
      <c r="F43">
        <v>3</v>
      </c>
      <c r="G43">
        <v>36</v>
      </c>
      <c r="H43">
        <v>1</v>
      </c>
      <c r="I43" t="s">
        <v>611</v>
      </c>
      <c r="J43">
        <v>2</v>
      </c>
      <c r="K43" t="s">
        <v>611</v>
      </c>
      <c r="L43">
        <v>42</v>
      </c>
      <c r="M43">
        <v>1</v>
      </c>
      <c r="N43" t="s">
        <v>611</v>
      </c>
      <c r="O43">
        <v>1</v>
      </c>
      <c r="P43" t="str">
        <f t="shared" si="0"/>
        <v>INSERT INTO sm_item VALUES (42,42,'Cuenco Polícromo con Tapadera','','http://localhost:3783/88E56F4C-5D42-4E42-A40D-DD3165EC285A/B7A3DC4A-7CEF-4A49-9161-65ABBA2C2E6E/',3,36,1,NULL,2,NULL,42,1,NULL,1);</v>
      </c>
    </row>
    <row r="44" spans="1:16" hidden="1" x14ac:dyDescent="0.35">
      <c r="A44" s="1">
        <v>43</v>
      </c>
      <c r="B44">
        <v>43</v>
      </c>
      <c r="C44" t="s">
        <v>424</v>
      </c>
      <c r="D44" t="s">
        <v>654</v>
      </c>
      <c r="E44" t="s">
        <v>655</v>
      </c>
      <c r="F44">
        <v>3</v>
      </c>
      <c r="G44">
        <v>36</v>
      </c>
      <c r="H44">
        <v>1</v>
      </c>
      <c r="I44" t="s">
        <v>611</v>
      </c>
      <c r="J44">
        <v>2</v>
      </c>
      <c r="K44" t="s">
        <v>611</v>
      </c>
      <c r="L44">
        <v>43</v>
      </c>
      <c r="M44">
        <v>1</v>
      </c>
      <c r="N44" t="s">
        <v>611</v>
      </c>
      <c r="O44">
        <v>1</v>
      </c>
      <c r="P44" t="str">
        <f t="shared" si="0"/>
        <v>INSERT INTO sm_item VALUES (43,43,'Cuenco Polícromo con Tapadera','Este tipo de cuencos con tapadera y reborde basal formó parte del repertorio de cerámicas rituales en tumbas del Clásico Temprano en Tikal, Río Azul, entre otras ciudades de las Tierras Bajas. Una característica primordial fue la solución dada al asa o agarradera, la cual se compone de cabezas humanas o animales modeladas y resto del cuerpo de la figura se extiende sobre la tapadera pero mediante la pintura, de tal modo que integra en una figura el manejo bidimensional y tridimensional.','http://localhost:3783/88E56F4C-5D42-4E42-A40D-DD3165EC285A/D96516C3-C6FC-4225-B134-873F1200A753/',3,36,1,NULL,2,NULL,43,1,NULL,1);</v>
      </c>
    </row>
    <row r="45" spans="1:16" hidden="1" x14ac:dyDescent="0.35">
      <c r="A45" s="1">
        <v>44</v>
      </c>
      <c r="B45">
        <v>44</v>
      </c>
      <c r="C45" t="s">
        <v>427</v>
      </c>
      <c r="E45" t="s">
        <v>656</v>
      </c>
      <c r="F45">
        <v>1</v>
      </c>
      <c r="G45">
        <v>11</v>
      </c>
      <c r="H45">
        <v>1</v>
      </c>
      <c r="I45" t="s">
        <v>611</v>
      </c>
      <c r="J45">
        <v>12</v>
      </c>
      <c r="K45" t="s">
        <v>611</v>
      </c>
      <c r="L45">
        <v>44</v>
      </c>
      <c r="M45">
        <v>10</v>
      </c>
      <c r="N45" t="s">
        <v>611</v>
      </c>
      <c r="O45">
        <v>1</v>
      </c>
      <c r="P45" t="str">
        <f t="shared" si="0"/>
        <v>INSERT INTO sm_item VALUES (44,44,'Vasija en Forma de Pichel','','http://localhost:3783/88E56F4C-5D42-4E42-A40D-DD3165EC285A/1EE9EEAB-8D53-4677-8D7D-0E62144CBC2F/',1,11,1,NULL,12,NULL,44,10,NULL,1);</v>
      </c>
    </row>
    <row r="46" spans="1:16" hidden="1" x14ac:dyDescent="0.35">
      <c r="A46" s="1">
        <v>45</v>
      </c>
      <c r="B46">
        <v>45</v>
      </c>
      <c r="C46" t="s">
        <v>429</v>
      </c>
      <c r="E46" t="s">
        <v>657</v>
      </c>
      <c r="F46">
        <v>4</v>
      </c>
      <c r="G46">
        <v>17</v>
      </c>
      <c r="H46">
        <v>1</v>
      </c>
      <c r="I46" t="s">
        <v>611</v>
      </c>
      <c r="J46">
        <v>11</v>
      </c>
      <c r="K46" t="s">
        <v>611</v>
      </c>
      <c r="L46">
        <v>45</v>
      </c>
      <c r="M46">
        <v>10</v>
      </c>
      <c r="N46" t="s">
        <v>611</v>
      </c>
      <c r="O46">
        <v>1</v>
      </c>
      <c r="P46" t="str">
        <f t="shared" si="0"/>
        <v>INSERT INTO sm_item VALUES (45,45,'Urna Funeraria','','http://localhost:3783/88E56F4C-5D42-4E42-A40D-DD3165EC285A/952274B3-F70C-4C25-ADC8-025C77CBD714/',4,17,1,NULL,11,NULL,45,10,NULL,1);</v>
      </c>
    </row>
    <row r="47" spans="1:16" hidden="1" x14ac:dyDescent="0.35">
      <c r="A47" s="1">
        <v>46</v>
      </c>
      <c r="B47">
        <v>46</v>
      </c>
      <c r="C47" t="s">
        <v>429</v>
      </c>
      <c r="E47" t="s">
        <v>658</v>
      </c>
      <c r="F47">
        <v>4</v>
      </c>
      <c r="G47">
        <v>14</v>
      </c>
      <c r="H47">
        <v>1</v>
      </c>
      <c r="I47" t="s">
        <v>611</v>
      </c>
      <c r="J47">
        <v>11</v>
      </c>
      <c r="K47" t="s">
        <v>611</v>
      </c>
      <c r="L47">
        <v>46</v>
      </c>
      <c r="M47">
        <v>4</v>
      </c>
      <c r="N47" t="s">
        <v>611</v>
      </c>
      <c r="O47">
        <v>1</v>
      </c>
      <c r="P47" t="str">
        <f t="shared" si="0"/>
        <v>INSERT INTO sm_item VALUES (46,46,'Urna Funeraria','','http://localhost:3783/88E56F4C-5D42-4E42-A40D-DD3165EC285A/5E927D47-97B8-4EC6-A52D-F46BF21905BC/',4,14,1,NULL,11,NULL,46,4,NULL,1);</v>
      </c>
    </row>
    <row r="48" spans="1:16" hidden="1" x14ac:dyDescent="0.35">
      <c r="A48" s="1">
        <v>47</v>
      </c>
      <c r="B48">
        <v>47</v>
      </c>
      <c r="C48" t="s">
        <v>432</v>
      </c>
      <c r="D48" t="s">
        <v>659</v>
      </c>
      <c r="E48" t="s">
        <v>660</v>
      </c>
      <c r="F48">
        <v>4</v>
      </c>
      <c r="G48">
        <v>6</v>
      </c>
      <c r="H48">
        <v>1</v>
      </c>
      <c r="I48" t="s">
        <v>611</v>
      </c>
      <c r="J48">
        <v>1</v>
      </c>
      <c r="K48" t="s">
        <v>611</v>
      </c>
      <c r="L48">
        <v>47</v>
      </c>
      <c r="M48">
        <v>8</v>
      </c>
      <c r="N48" t="s">
        <v>611</v>
      </c>
      <c r="O48">
        <v>1</v>
      </c>
      <c r="P48" t="str">
        <f t="shared" si="0"/>
        <v>INSERT INTO sm_item VALUES (47,47,'Cántaro Plomizo con Efigie Zoomorfa','Esta pieza cerámica es representativa del período Postclásico en las Tierras Altas debido a que durante este período se desarrolló la única alfarería vidriada de la América precolombina. Denominada como cerámica Plomiza por el alto contenido de plomo en la arcilla empleada.','http://localhost:3783/88E56F4C-5D42-4E42-A40D-DD3165EC285A/ACAEC512-8707-41D6-A89F-2D95F0C2A570/',4,6,1,NULL,1,NULL,47,8,NULL,1);</v>
      </c>
    </row>
    <row r="49" spans="1:16" hidden="1" x14ac:dyDescent="0.35">
      <c r="A49" s="1">
        <v>48</v>
      </c>
      <c r="B49">
        <v>48</v>
      </c>
      <c r="C49" t="s">
        <v>435</v>
      </c>
      <c r="E49" t="s">
        <v>661</v>
      </c>
      <c r="F49">
        <v>4</v>
      </c>
      <c r="G49">
        <v>1</v>
      </c>
      <c r="H49">
        <v>1</v>
      </c>
      <c r="I49" t="s">
        <v>611</v>
      </c>
      <c r="J49">
        <v>1</v>
      </c>
      <c r="K49" t="s">
        <v>611</v>
      </c>
      <c r="L49">
        <v>48</v>
      </c>
      <c r="M49">
        <v>11</v>
      </c>
      <c r="N49" t="s">
        <v>611</v>
      </c>
      <c r="O49">
        <v>1</v>
      </c>
      <c r="P49" t="str">
        <f t="shared" si="0"/>
        <v>INSERT INTO sm_item VALUES (48,48,'Cántaro con Efigie Antropomorfa','','http://localhost:3783/88E56F4C-5D42-4E42-A40D-DD3165EC285A/D683CE14-BD20-4F72-976C-95C6B367BDD8/',4,1,1,NULL,1,NULL,48,11,NULL,1);</v>
      </c>
    </row>
    <row r="50" spans="1:16" hidden="1" x14ac:dyDescent="0.35">
      <c r="A50" s="1">
        <v>49</v>
      </c>
      <c r="B50">
        <v>49</v>
      </c>
      <c r="C50" t="s">
        <v>437</v>
      </c>
      <c r="E50" t="s">
        <v>662</v>
      </c>
      <c r="F50">
        <v>4</v>
      </c>
      <c r="G50">
        <v>18</v>
      </c>
      <c r="H50">
        <v>1</v>
      </c>
      <c r="I50" t="s">
        <v>611</v>
      </c>
      <c r="J50">
        <v>6</v>
      </c>
      <c r="K50" t="s">
        <v>611</v>
      </c>
      <c r="L50">
        <v>49</v>
      </c>
      <c r="M50">
        <v>10</v>
      </c>
      <c r="N50" t="s">
        <v>611</v>
      </c>
      <c r="O50">
        <v>1</v>
      </c>
      <c r="P50" t="str">
        <f t="shared" si="0"/>
        <v>INSERT INTO sm_item VALUES (49,49,'Tapadera de Incensario','','http://localhost:3783/88E56F4C-5D42-4E42-A40D-DD3165EC285A/B9EF1A0C-C716-40AF-B6CF-4FC755C81594/',4,18,1,NULL,6,NULL,49,10,NULL,1);</v>
      </c>
    </row>
    <row r="51" spans="1:16" hidden="1" x14ac:dyDescent="0.35">
      <c r="A51" s="1">
        <v>50</v>
      </c>
      <c r="B51">
        <v>50</v>
      </c>
      <c r="C51" t="s">
        <v>439</v>
      </c>
      <c r="E51" t="s">
        <v>663</v>
      </c>
      <c r="F51">
        <v>6</v>
      </c>
      <c r="G51">
        <v>10</v>
      </c>
      <c r="H51">
        <v>1</v>
      </c>
      <c r="I51" t="s">
        <v>611</v>
      </c>
      <c r="J51">
        <v>12</v>
      </c>
      <c r="K51" t="s">
        <v>611</v>
      </c>
      <c r="L51">
        <v>50</v>
      </c>
      <c r="M51">
        <v>6</v>
      </c>
      <c r="N51" t="s">
        <v>611</v>
      </c>
      <c r="O51">
        <v>1</v>
      </c>
      <c r="P51" t="str">
        <f t="shared" si="0"/>
        <v>INSERT INTO sm_item VALUES (50,50,'Vasija Antropomorfa','','http://localhost:3783/88E56F4C-5D42-4E42-A40D-DD3165EC285A/F27D56E6-8973-42DF-813E-BB7ADEF51B04/',6,10,1,NULL,12,NULL,50,6,NULL,1);</v>
      </c>
    </row>
    <row r="52" spans="1:16" hidden="1" x14ac:dyDescent="0.35">
      <c r="A52" s="1">
        <v>51</v>
      </c>
      <c r="B52">
        <v>51</v>
      </c>
      <c r="C52" t="s">
        <v>441</v>
      </c>
      <c r="E52" t="s">
        <v>664</v>
      </c>
      <c r="F52">
        <v>3</v>
      </c>
      <c r="G52">
        <v>10</v>
      </c>
      <c r="H52">
        <v>1</v>
      </c>
      <c r="I52" t="s">
        <v>611</v>
      </c>
      <c r="J52">
        <v>6</v>
      </c>
      <c r="K52" t="s">
        <v>611</v>
      </c>
      <c r="L52">
        <v>51</v>
      </c>
      <c r="M52">
        <v>6</v>
      </c>
      <c r="N52" t="s">
        <v>611</v>
      </c>
      <c r="O52">
        <v>1</v>
      </c>
      <c r="P52" t="str">
        <f t="shared" si="0"/>
        <v>INSERT INTO sm_item VALUES (51,51,'Incensario Antropomorfo Estilo Teotihuacano','','http://localhost:3783/88E56F4C-5D42-4E42-A40D-DD3165EC285A/EC5B9693-42FF-41F5-A6BA-15F809330E19/',3,10,1,NULL,6,NULL,51,6,NULL,1);</v>
      </c>
    </row>
    <row r="53" spans="1:16" hidden="1" x14ac:dyDescent="0.35">
      <c r="A53" s="1">
        <v>52</v>
      </c>
      <c r="B53">
        <v>52</v>
      </c>
      <c r="C53" t="s">
        <v>443</v>
      </c>
      <c r="E53" t="s">
        <v>665</v>
      </c>
      <c r="F53">
        <v>1</v>
      </c>
      <c r="G53">
        <v>2</v>
      </c>
      <c r="H53">
        <v>6</v>
      </c>
      <c r="I53" t="s">
        <v>611</v>
      </c>
      <c r="J53">
        <v>3</v>
      </c>
      <c r="K53" t="s">
        <v>611</v>
      </c>
      <c r="L53">
        <v>52</v>
      </c>
      <c r="M53">
        <v>5</v>
      </c>
      <c r="N53" t="s">
        <v>611</v>
      </c>
      <c r="O53">
        <v>1</v>
      </c>
      <c r="P53" t="str">
        <f t="shared" si="0"/>
        <v>INSERT INTO sm_item VALUES (52,52,'Hacha Zoomorfa','','http://localhost:3783/88E56F4C-5D42-4E42-A40D-DD3165EC285A/8108F636-AE83-4B7E-A92D-31A093DAEDF7/',1,2,6,NULL,3,NULL,52,5,NULL,1);</v>
      </c>
    </row>
    <row r="54" spans="1:16" hidden="1" x14ac:dyDescent="0.35">
      <c r="A54" s="1">
        <v>53</v>
      </c>
      <c r="B54">
        <v>53</v>
      </c>
      <c r="C54" t="s">
        <v>445</v>
      </c>
      <c r="E54" t="s">
        <v>666</v>
      </c>
      <c r="F54">
        <v>2</v>
      </c>
      <c r="G54">
        <v>24</v>
      </c>
      <c r="H54">
        <v>6</v>
      </c>
      <c r="I54" t="s">
        <v>611</v>
      </c>
      <c r="J54">
        <v>3</v>
      </c>
      <c r="K54" t="s">
        <v>611</v>
      </c>
      <c r="L54">
        <v>53</v>
      </c>
      <c r="M54">
        <v>1</v>
      </c>
      <c r="N54" t="s">
        <v>611</v>
      </c>
      <c r="O54">
        <v>1</v>
      </c>
      <c r="P54" t="str">
        <f t="shared" si="0"/>
        <v>INSERT INTO sm_item VALUES (53,53,'Mascarón de Estuco','','http://localhost:3783/88E56F4C-5D42-4E42-A40D-DD3165EC285A/A1AB5A6B-3EB4-452A-AB2F-1D18B1AA86D8/',2,24,6,NULL,3,NULL,53,1,NULL,1);</v>
      </c>
    </row>
    <row r="55" spans="1:16" hidden="1" x14ac:dyDescent="0.35">
      <c r="A55" s="1">
        <v>54</v>
      </c>
      <c r="B55">
        <v>54</v>
      </c>
      <c r="C55" t="s">
        <v>380</v>
      </c>
      <c r="E55" t="s">
        <v>667</v>
      </c>
      <c r="F55">
        <v>4</v>
      </c>
      <c r="G55">
        <v>11</v>
      </c>
      <c r="H55">
        <v>1</v>
      </c>
      <c r="I55" t="s">
        <v>611</v>
      </c>
      <c r="J55">
        <v>6</v>
      </c>
      <c r="K55" t="s">
        <v>611</v>
      </c>
      <c r="L55">
        <v>54</v>
      </c>
      <c r="M55">
        <v>10</v>
      </c>
      <c r="N55" t="s">
        <v>611</v>
      </c>
      <c r="O55">
        <v>1</v>
      </c>
      <c r="P55" t="str">
        <f t="shared" si="0"/>
        <v>INSERT INTO sm_item VALUES (54,54,'Incensario Zoomorfo','','http://localhost:3783/88E56F4C-5D42-4E42-A40D-DD3165EC285A/303A0CB9-0EAF-4512-9BF1-F9ACB29A9E49/',4,11,1,NULL,6,NULL,54,10,NULL,1);</v>
      </c>
    </row>
    <row r="56" spans="1:16" hidden="1" x14ac:dyDescent="0.35">
      <c r="A56" s="1">
        <v>55</v>
      </c>
      <c r="B56">
        <v>55</v>
      </c>
      <c r="C56" t="s">
        <v>448</v>
      </c>
      <c r="D56" t="s">
        <v>668</v>
      </c>
      <c r="E56" t="s">
        <v>669</v>
      </c>
      <c r="F56">
        <v>6</v>
      </c>
      <c r="G56">
        <v>10</v>
      </c>
      <c r="H56">
        <v>6</v>
      </c>
      <c r="I56" t="s">
        <v>611</v>
      </c>
      <c r="J56">
        <v>3</v>
      </c>
      <c r="K56" t="s">
        <v>611</v>
      </c>
      <c r="L56">
        <v>55</v>
      </c>
      <c r="M56">
        <v>6</v>
      </c>
      <c r="N56" t="s">
        <v>611</v>
      </c>
      <c r="O56">
        <v>1</v>
      </c>
      <c r="P56" t="str">
        <f t="shared" si="0"/>
        <v>INSERT INTO sm_item VALUES (55,55,'Hongo Zoomorfo','Es conocido que diversas culturas precolombinas, entre ellas los mayas, practicaban la ingesta de ciertas setas alucinógenas como los hongos a modo de producir éxtasis o sensaciones para la ejecución de danzas y rituales. De modo que es común encontrar piedras fungiformes con representaciones humanas o de animales, aumentando la incertidumbre en cuanto al tipo de rituales practicados.','http://localhost:3783/88E56F4C-5D42-4E42-A40D-DD3165EC285A/7E5F3005-E6F3-4557-B937-3FC26293D9F8/',6,10,6,NULL,3,NULL,55,6,NULL,1);</v>
      </c>
    </row>
    <row r="57" spans="1:16" hidden="1" x14ac:dyDescent="0.35">
      <c r="A57" s="1">
        <v>56</v>
      </c>
      <c r="B57">
        <v>56</v>
      </c>
      <c r="C57" t="s">
        <v>450</v>
      </c>
      <c r="D57" t="s">
        <v>670</v>
      </c>
      <c r="E57" t="s">
        <v>671</v>
      </c>
      <c r="F57">
        <v>2</v>
      </c>
      <c r="G57">
        <v>15</v>
      </c>
      <c r="H57">
        <v>3</v>
      </c>
      <c r="I57" t="s">
        <v>611</v>
      </c>
      <c r="J57">
        <v>3</v>
      </c>
      <c r="K57" t="s">
        <v>611</v>
      </c>
      <c r="L57">
        <v>56</v>
      </c>
      <c r="M57">
        <v>10</v>
      </c>
      <c r="N57">
        <v>1</v>
      </c>
      <c r="O57">
        <v>1</v>
      </c>
      <c r="P57" t="str">
        <f t="shared" si="0"/>
        <v>INSERT INTO sm_item VALUES (56,56,'Placa de Piedra Verde','La destreza del tallado alcanzado por expertos artesanos queda manifiesta en esta placa de jade que representa al dios del maíz acompañado de un enano. Esta combinación de personajes es recurrente también en la cerámica polícroma del período Clásico, sobre todo en escenas palaciegas donde los señores principales adoptan rasgos del dios del maíz interactuando con enanos, jorobados o  albinos. Quizá la importancia radica en que a estos últimos se les haya considerado como seres sobrenaturales.','http://localhost:3783/88E56F4C-5D42-4E42-A40D-DD3165EC285A/01594FDD-6F9C-4E30-80A1-D6F4CA466BFD/',2,15,3,NULL,3,NULL,56,10,1,1);</v>
      </c>
    </row>
    <row r="58" spans="1:16" hidden="1" x14ac:dyDescent="0.35">
      <c r="A58" s="1">
        <v>57</v>
      </c>
      <c r="B58">
        <v>57</v>
      </c>
      <c r="C58" t="s">
        <v>452</v>
      </c>
      <c r="E58" t="s">
        <v>672</v>
      </c>
      <c r="F58">
        <v>6</v>
      </c>
      <c r="G58">
        <v>3</v>
      </c>
      <c r="H58">
        <v>1</v>
      </c>
      <c r="I58" t="s">
        <v>611</v>
      </c>
      <c r="J58">
        <v>12</v>
      </c>
      <c r="K58" t="s">
        <v>611</v>
      </c>
      <c r="L58">
        <v>57</v>
      </c>
      <c r="M58">
        <v>5</v>
      </c>
      <c r="N58" t="s">
        <v>611</v>
      </c>
      <c r="O58">
        <v>1</v>
      </c>
      <c r="P58" t="str">
        <f t="shared" si="0"/>
        <v>INSERT INTO sm_item VALUES (57,57,'Vasija con Figura Modelada','','http://localhost:3783/88E56F4C-5D42-4E42-A40D-DD3165EC285A/977F72EC-05B2-4BEF-8A92-7975B88DA04F/',6,3,1,NULL,12,NULL,57,5,NULL,1);</v>
      </c>
    </row>
    <row r="59" spans="1:16" hidden="1" x14ac:dyDescent="0.35">
      <c r="A59" s="1">
        <v>58</v>
      </c>
      <c r="B59">
        <v>58</v>
      </c>
      <c r="C59" t="s">
        <v>454</v>
      </c>
      <c r="E59" t="s">
        <v>673</v>
      </c>
      <c r="F59">
        <v>3</v>
      </c>
      <c r="G59">
        <v>12</v>
      </c>
      <c r="H59">
        <v>1</v>
      </c>
      <c r="I59" t="s">
        <v>611</v>
      </c>
      <c r="J59">
        <v>6</v>
      </c>
      <c r="K59" t="s">
        <v>611</v>
      </c>
      <c r="L59">
        <v>58</v>
      </c>
      <c r="M59">
        <v>10</v>
      </c>
      <c r="N59" t="s">
        <v>611</v>
      </c>
      <c r="O59">
        <v>1</v>
      </c>
      <c r="P59" t="str">
        <f t="shared" si="0"/>
        <v>INSERT INTO sm_item VALUES (58,58,'Incensario Zoomorfo (Pulpo)','','http://localhost:3783/88E56F4C-5D42-4E42-A40D-DD3165EC285A/8A69E931-29BE-4D79-9DAB-1981FE83A3B1/',3,12,1,NULL,6,NULL,58,10,NULL,1);</v>
      </c>
    </row>
    <row r="60" spans="1:16" hidden="1" x14ac:dyDescent="0.35">
      <c r="A60" s="1">
        <v>59</v>
      </c>
      <c r="B60">
        <v>59</v>
      </c>
      <c r="C60" t="s">
        <v>456</v>
      </c>
      <c r="E60" t="s">
        <v>674</v>
      </c>
      <c r="F60">
        <v>4</v>
      </c>
      <c r="G60">
        <v>8</v>
      </c>
      <c r="H60">
        <v>1</v>
      </c>
      <c r="I60" t="s">
        <v>611</v>
      </c>
      <c r="J60">
        <v>11</v>
      </c>
      <c r="K60" t="s">
        <v>611</v>
      </c>
      <c r="L60">
        <v>59</v>
      </c>
      <c r="M60">
        <v>9</v>
      </c>
      <c r="N60" t="s">
        <v>611</v>
      </c>
      <c r="O60">
        <v>1</v>
      </c>
      <c r="P60" t="str">
        <f t="shared" si="0"/>
        <v>INSERT INTO sm_item VALUES (59,59,'Urna con Aditamento Antropomorfo','','http://localhost:3783/88E56F4C-5D42-4E42-A40D-DD3165EC285A/49BEB812-321D-4C30-B69F-E639D38F51A8/',4,8,1,NULL,11,NULL,59,9,NULL,1);</v>
      </c>
    </row>
    <row r="61" spans="1:16" hidden="1" x14ac:dyDescent="0.35">
      <c r="A61" s="1">
        <v>60</v>
      </c>
      <c r="B61">
        <v>60</v>
      </c>
      <c r="C61" t="s">
        <v>456</v>
      </c>
      <c r="D61" t="s">
        <v>675</v>
      </c>
      <c r="E61" t="s">
        <v>676</v>
      </c>
      <c r="F61">
        <v>5</v>
      </c>
      <c r="G61">
        <v>15</v>
      </c>
      <c r="H61">
        <v>1</v>
      </c>
      <c r="I61" t="s">
        <v>611</v>
      </c>
      <c r="J61">
        <v>11</v>
      </c>
      <c r="K61" t="s">
        <v>611</v>
      </c>
      <c r="L61">
        <v>60</v>
      </c>
      <c r="M61">
        <v>10</v>
      </c>
      <c r="N61" t="s">
        <v>611</v>
      </c>
      <c r="O61">
        <v>1</v>
      </c>
      <c r="P61" t="str">
        <f t="shared" si="0"/>
        <v>INSERT INTO sm_item VALUES (60,60,'Urna con Aditamento Antropomorfo','Incensario característico del periodo postclásico en las Tierras Altas mayas, con la representación de una efigie frontal portando diadema y colgante.','http://localhost:3783/88E56F4C-5D42-4E42-A40D-DD3165EC285A/BF9ACE8C-00C8-4B89-BF5E-9D4DDFA1162A/',5,15,1,NULL,11,NULL,60,10,NULL,1);</v>
      </c>
    </row>
    <row r="62" spans="1:16" hidden="1" x14ac:dyDescent="0.35">
      <c r="A62" s="1">
        <v>61</v>
      </c>
      <c r="B62">
        <v>61</v>
      </c>
      <c r="C62" t="s">
        <v>459</v>
      </c>
      <c r="E62" t="s">
        <v>677</v>
      </c>
      <c r="F62">
        <v>4</v>
      </c>
      <c r="G62">
        <v>11</v>
      </c>
      <c r="H62">
        <v>1</v>
      </c>
      <c r="I62" t="s">
        <v>611</v>
      </c>
      <c r="J62">
        <v>6</v>
      </c>
      <c r="K62" t="s">
        <v>611</v>
      </c>
      <c r="L62">
        <v>61</v>
      </c>
      <c r="M62">
        <v>10</v>
      </c>
      <c r="N62" t="s">
        <v>611</v>
      </c>
      <c r="O62">
        <v>1</v>
      </c>
      <c r="P62" t="str">
        <f t="shared" si="0"/>
        <v>INSERT INTO sm_item VALUES (61,61,'Incensario Antrozoomorfo','','http://localhost:3783/88E56F4C-5D42-4E42-A40D-DD3165EC285A/61B56382-4B33-4F64-95DA-B07F70FCD751/',4,11,1,NULL,6,NULL,61,10,NULL,1);</v>
      </c>
    </row>
    <row r="63" spans="1:16" hidden="1" x14ac:dyDescent="0.35">
      <c r="A63" s="1">
        <v>62</v>
      </c>
      <c r="B63">
        <v>62</v>
      </c>
      <c r="C63" t="s">
        <v>461</v>
      </c>
      <c r="E63" t="s">
        <v>678</v>
      </c>
      <c r="F63">
        <v>4</v>
      </c>
      <c r="G63">
        <v>26</v>
      </c>
      <c r="H63">
        <v>1</v>
      </c>
      <c r="I63" t="s">
        <v>611</v>
      </c>
      <c r="J63">
        <v>6</v>
      </c>
      <c r="K63" t="s">
        <v>611</v>
      </c>
      <c r="L63">
        <v>62</v>
      </c>
      <c r="M63">
        <v>1</v>
      </c>
      <c r="N63" t="s">
        <v>611</v>
      </c>
      <c r="O63">
        <v>1</v>
      </c>
      <c r="P63" t="str">
        <f t="shared" si="0"/>
        <v>INSERT INTO sm_item VALUES (62,62,'Incensario Antropomorfo','','http://localhost:3783/88E56F4C-5D42-4E42-A40D-DD3165EC285A/E5B9094B-350D-4DC6-8E5A-A0DD35AE4F52/',4,26,1,NULL,6,NULL,62,1,NULL,1);</v>
      </c>
    </row>
    <row r="64" spans="1:16" hidden="1" x14ac:dyDescent="0.35">
      <c r="A64" s="1">
        <v>63</v>
      </c>
      <c r="B64">
        <v>63</v>
      </c>
      <c r="C64" t="s">
        <v>463</v>
      </c>
      <c r="E64" t="s">
        <v>679</v>
      </c>
      <c r="F64">
        <v>4</v>
      </c>
      <c r="G64">
        <v>20</v>
      </c>
      <c r="H64">
        <v>5</v>
      </c>
      <c r="I64" t="s">
        <v>611</v>
      </c>
      <c r="J64">
        <v>4</v>
      </c>
      <c r="K64" t="s">
        <v>611</v>
      </c>
      <c r="L64">
        <v>63</v>
      </c>
      <c r="M64">
        <v>7</v>
      </c>
      <c r="N64" t="s">
        <v>611</v>
      </c>
      <c r="O64">
        <v>1</v>
      </c>
      <c r="P64" t="str">
        <f t="shared" si="0"/>
        <v>INSERT INTO sm_item VALUES (63,63,'Rostro Zoomorfo','','http://localhost:3783/88E56F4C-5D42-4E42-A40D-DD3165EC285A/6E7CC3CE-C02D-4ABB-880E-40A69E932A8B/',4,20,5,NULL,4,NULL,63,7,NULL,1);</v>
      </c>
    </row>
    <row r="65" spans="1:16" hidden="1" x14ac:dyDescent="0.35">
      <c r="A65" s="1">
        <v>64</v>
      </c>
      <c r="B65">
        <v>64</v>
      </c>
      <c r="C65" t="s">
        <v>465</v>
      </c>
      <c r="E65" t="s">
        <v>680</v>
      </c>
      <c r="F65">
        <v>4</v>
      </c>
      <c r="G65">
        <v>5</v>
      </c>
      <c r="H65">
        <v>1</v>
      </c>
      <c r="I65" t="s">
        <v>611</v>
      </c>
      <c r="J65">
        <v>11</v>
      </c>
      <c r="K65" t="s">
        <v>611</v>
      </c>
      <c r="L65">
        <v>64</v>
      </c>
      <c r="M65">
        <v>11</v>
      </c>
      <c r="N65" t="s">
        <v>611</v>
      </c>
      <c r="O65">
        <v>1</v>
      </c>
      <c r="P65" t="str">
        <f t="shared" si="0"/>
        <v>INSERT INTO sm_item VALUES (64,64,'Incensario','','http://localhost:3783/88E56F4C-5D42-4E42-A40D-DD3165EC285A/B2E4ED41-FC3F-4F7D-96F3-117A5B64BC65/',4,5,1,NULL,11,NULL,64,11,NULL,1);</v>
      </c>
    </row>
    <row r="66" spans="1:16" hidden="1" x14ac:dyDescent="0.35">
      <c r="A66" s="1">
        <v>65</v>
      </c>
      <c r="B66">
        <v>65</v>
      </c>
      <c r="C66" t="s">
        <v>461</v>
      </c>
      <c r="E66" t="s">
        <v>681</v>
      </c>
      <c r="F66">
        <v>6</v>
      </c>
      <c r="G66">
        <v>10</v>
      </c>
      <c r="H66">
        <v>1</v>
      </c>
      <c r="I66" t="s">
        <v>611</v>
      </c>
      <c r="J66">
        <v>6</v>
      </c>
      <c r="K66" t="s">
        <v>611</v>
      </c>
      <c r="L66">
        <v>65</v>
      </c>
      <c r="M66">
        <v>6</v>
      </c>
      <c r="N66" t="s">
        <v>611</v>
      </c>
      <c r="O66">
        <v>1</v>
      </c>
      <c r="P66" t="str">
        <f t="shared" si="0"/>
        <v>INSERT INTO sm_item VALUES (65,65,'Incensario Antropomorfo','','http://localhost:3783/88E56F4C-5D42-4E42-A40D-DD3165EC285A/0F20AA5A-D597-4466-84B9-325DC90A4ADB/',6,10,1,NULL,6,NULL,65,6,NULL,1);</v>
      </c>
    </row>
    <row r="67" spans="1:16" hidden="1" x14ac:dyDescent="0.35">
      <c r="A67" s="1">
        <v>66</v>
      </c>
      <c r="B67">
        <v>66</v>
      </c>
      <c r="C67" t="s">
        <v>461</v>
      </c>
      <c r="E67" t="s">
        <v>682</v>
      </c>
      <c r="F67">
        <v>6</v>
      </c>
      <c r="G67">
        <v>10</v>
      </c>
      <c r="H67">
        <v>1</v>
      </c>
      <c r="I67" t="s">
        <v>611</v>
      </c>
      <c r="J67">
        <v>6</v>
      </c>
      <c r="K67" t="s">
        <v>611</v>
      </c>
      <c r="L67">
        <v>66</v>
      </c>
      <c r="M67">
        <v>6</v>
      </c>
      <c r="N67" t="s">
        <v>611</v>
      </c>
      <c r="O67">
        <v>1</v>
      </c>
      <c r="P67" t="str">
        <f t="shared" ref="P67:P130" si="1">CONCATENATE("INSERT INTO sm_item VALUES (",A67,",",B67,",","'",C67,"'",",","'",D67,"'",",","'",E67,"'",",",F67,",",G67,",",H67,",",I67,",",J67,",",K67,",",L67,",",M67,",",N67,",",O67,");")</f>
        <v>INSERT INTO sm_item VALUES (66,66,'Incensario Antropomorfo','','http://localhost:3783/88E56F4C-5D42-4E42-A40D-DD3165EC285A/86D3767F-45E1-4D28-BB54-B81B45936822/',6,10,1,NULL,6,NULL,66,6,NULL,1);</v>
      </c>
    </row>
    <row r="68" spans="1:16" hidden="1" x14ac:dyDescent="0.35">
      <c r="A68" s="1">
        <v>67</v>
      </c>
      <c r="B68">
        <v>67</v>
      </c>
      <c r="C68" t="s">
        <v>461</v>
      </c>
      <c r="E68" t="s">
        <v>683</v>
      </c>
      <c r="F68">
        <v>6</v>
      </c>
      <c r="G68">
        <v>10</v>
      </c>
      <c r="H68">
        <v>1</v>
      </c>
      <c r="I68" t="s">
        <v>611</v>
      </c>
      <c r="J68">
        <v>6</v>
      </c>
      <c r="K68" t="s">
        <v>611</v>
      </c>
      <c r="L68">
        <v>67</v>
      </c>
      <c r="M68">
        <v>6</v>
      </c>
      <c r="N68" t="s">
        <v>611</v>
      </c>
      <c r="O68">
        <v>1</v>
      </c>
      <c r="P68" t="str">
        <f t="shared" si="1"/>
        <v>INSERT INTO sm_item VALUES (67,67,'Incensario Antropomorfo','','http://localhost:3783/88E56F4C-5D42-4E42-A40D-DD3165EC285A/F70CC9C2-C960-4B2F-A1C0-A8CADE3B8E3C/',6,10,1,NULL,6,NULL,67,6,NULL,1);</v>
      </c>
    </row>
    <row r="69" spans="1:16" hidden="1" x14ac:dyDescent="0.35">
      <c r="A69" s="1">
        <v>68</v>
      </c>
      <c r="B69">
        <v>68</v>
      </c>
      <c r="C69" t="s">
        <v>461</v>
      </c>
      <c r="E69" t="s">
        <v>684</v>
      </c>
      <c r="F69">
        <v>3</v>
      </c>
      <c r="G69">
        <v>1</v>
      </c>
      <c r="H69">
        <v>1</v>
      </c>
      <c r="I69" t="s">
        <v>611</v>
      </c>
      <c r="J69">
        <v>6</v>
      </c>
      <c r="K69" t="s">
        <v>611</v>
      </c>
      <c r="L69">
        <v>68</v>
      </c>
      <c r="M69">
        <v>11</v>
      </c>
      <c r="N69" t="s">
        <v>611</v>
      </c>
      <c r="O69">
        <v>1</v>
      </c>
      <c r="P69" t="str">
        <f t="shared" si="1"/>
        <v>INSERT INTO sm_item VALUES (68,68,'Incensario Antropomorfo','','http://localhost:3783/88E56F4C-5D42-4E42-A40D-DD3165EC285A/82EB68A0-EDFC-4FF2-B84D-DDAE4E4C5160/',3,1,1,NULL,6,NULL,68,11,NULL,1);</v>
      </c>
    </row>
    <row r="70" spans="1:16" hidden="1" x14ac:dyDescent="0.35">
      <c r="A70" s="1">
        <v>69</v>
      </c>
      <c r="B70">
        <v>69</v>
      </c>
      <c r="C70" t="s">
        <v>461</v>
      </c>
      <c r="E70" t="s">
        <v>685</v>
      </c>
      <c r="F70">
        <v>3</v>
      </c>
      <c r="G70">
        <v>1</v>
      </c>
      <c r="H70">
        <v>1</v>
      </c>
      <c r="I70" t="s">
        <v>611</v>
      </c>
      <c r="J70">
        <v>6</v>
      </c>
      <c r="K70" t="s">
        <v>611</v>
      </c>
      <c r="L70">
        <v>69</v>
      </c>
      <c r="M70">
        <v>11</v>
      </c>
      <c r="N70" t="s">
        <v>611</v>
      </c>
      <c r="O70">
        <v>1</v>
      </c>
      <c r="P70" t="str">
        <f t="shared" si="1"/>
        <v>INSERT INTO sm_item VALUES (69,69,'Incensario Antropomorfo','','http://localhost:3783/88E56F4C-5D42-4E42-A40D-DD3165EC285A/F5CECB1C-1E8C-4059-9851-3F92D9B06035/',3,1,1,NULL,6,NULL,69,11,NULL,1);</v>
      </c>
    </row>
    <row r="71" spans="1:16" hidden="1" x14ac:dyDescent="0.35">
      <c r="A71" s="1">
        <v>70</v>
      </c>
      <c r="B71">
        <v>70</v>
      </c>
      <c r="C71" t="s">
        <v>441</v>
      </c>
      <c r="D71" t="s">
        <v>686</v>
      </c>
      <c r="E71" t="s">
        <v>687</v>
      </c>
      <c r="F71">
        <v>3</v>
      </c>
      <c r="G71">
        <v>1</v>
      </c>
      <c r="H71">
        <v>1</v>
      </c>
      <c r="I71" t="s">
        <v>611</v>
      </c>
      <c r="J71">
        <v>6</v>
      </c>
      <c r="K71" t="s">
        <v>611</v>
      </c>
      <c r="L71">
        <v>70</v>
      </c>
      <c r="M71">
        <v>11</v>
      </c>
      <c r="N71" t="s">
        <v>611</v>
      </c>
      <c r="O71">
        <v>1</v>
      </c>
      <c r="P71" t="str">
        <f t="shared" si="1"/>
        <v>INSERT INTO sm_item VALUES (70,70,'Incensario Antropomorfo Estilo Teotihuacano','Durante el Clásico Temprano las redes de intercambio a larga distancia quedaron plasmadas en la elaboración de algunos tipos cerámicos, sobre todo en aquellos vinculados a prácticas rituales. Ejemplo de ello es la elaboración de incensarios de estilo teotihuacanos localizados en la Costa Sur y en el altiplano central guatemalteco. Estos objetos son prueba del intercambio económico y cultural entre el Área Maya y el Centro de México. En ambas regiones han sido localizados variedad de objetos y estilos que dan fe del estrecho vínculo. Debido a la fragilidad de la pieza es evidente que la fabricación fue local, es decir elaborados en la región donde fueron encontrados.','http://localhost:3783/88E56F4C-5D42-4E42-A40D-DD3165EC285A/4629FF4E-B6AA-431D-A66A-B622926B6B64/',3,1,1,NULL,6,NULL,70,11,NULL,1);</v>
      </c>
    </row>
    <row r="72" spans="1:16" hidden="1" x14ac:dyDescent="0.35">
      <c r="A72" s="1">
        <v>71</v>
      </c>
      <c r="B72">
        <v>71</v>
      </c>
      <c r="C72" t="s">
        <v>376</v>
      </c>
      <c r="E72" t="s">
        <v>688</v>
      </c>
      <c r="F72">
        <v>3</v>
      </c>
      <c r="G72">
        <v>16</v>
      </c>
      <c r="H72">
        <v>1</v>
      </c>
      <c r="I72" t="s">
        <v>611</v>
      </c>
      <c r="J72">
        <v>11</v>
      </c>
      <c r="K72" t="s">
        <v>611</v>
      </c>
      <c r="L72">
        <v>71</v>
      </c>
      <c r="M72">
        <v>2</v>
      </c>
      <c r="N72">
        <v>1</v>
      </c>
      <c r="O72">
        <v>1</v>
      </c>
      <c r="P72" t="str">
        <f t="shared" si="1"/>
        <v>INSERT INTO sm_item VALUES (71,71,'Urna Zoomorfa','','http://localhost:3783/88E56F4C-5D42-4E42-A40D-DD3165EC285A/C7DDBD1A-2A21-4DB9-A267-C29E891959BA/',3,16,1,NULL,11,NULL,71,2,1,1);</v>
      </c>
    </row>
    <row r="73" spans="1:16" hidden="1" x14ac:dyDescent="0.35">
      <c r="A73" s="1">
        <v>72</v>
      </c>
      <c r="B73">
        <v>72</v>
      </c>
      <c r="C73" t="s">
        <v>476</v>
      </c>
      <c r="E73" t="s">
        <v>689</v>
      </c>
      <c r="F73">
        <v>3</v>
      </c>
      <c r="G73">
        <v>1</v>
      </c>
      <c r="H73">
        <v>1</v>
      </c>
      <c r="I73" t="s">
        <v>611</v>
      </c>
      <c r="J73">
        <v>6</v>
      </c>
      <c r="K73" t="s">
        <v>611</v>
      </c>
      <c r="L73">
        <v>72</v>
      </c>
      <c r="M73">
        <v>11</v>
      </c>
      <c r="N73" t="s">
        <v>611</v>
      </c>
      <c r="O73">
        <v>1</v>
      </c>
      <c r="P73" t="str">
        <f t="shared" si="1"/>
        <v>INSERT INTO sm_item VALUES (72,72,'Incensario Antropomorfo ','','http://localhost:3783/88E56F4C-5D42-4E42-A40D-DD3165EC285A/A1A3CD4C-4268-433F-8A9B-4BC94D506CE8/',3,1,1,NULL,6,NULL,72,11,NULL,1);</v>
      </c>
    </row>
    <row r="74" spans="1:16" hidden="1" x14ac:dyDescent="0.35">
      <c r="A74" s="1">
        <v>73</v>
      </c>
      <c r="B74">
        <v>73</v>
      </c>
      <c r="C74" t="s">
        <v>478</v>
      </c>
      <c r="E74" t="s">
        <v>690</v>
      </c>
      <c r="F74">
        <v>2</v>
      </c>
      <c r="G74">
        <v>18</v>
      </c>
      <c r="H74">
        <v>1</v>
      </c>
      <c r="I74" t="s">
        <v>611</v>
      </c>
      <c r="J74">
        <v>11</v>
      </c>
      <c r="K74" t="s">
        <v>611</v>
      </c>
      <c r="L74">
        <v>73</v>
      </c>
      <c r="M74">
        <v>10</v>
      </c>
      <c r="N74" t="s">
        <v>611</v>
      </c>
      <c r="O74">
        <v>1</v>
      </c>
      <c r="P74" t="str">
        <f t="shared" si="1"/>
        <v>INSERT INTO sm_item VALUES (73,73,'Urna','','http://localhost:3783/88E56F4C-5D42-4E42-A40D-DD3165EC285A/F5F3B09B-7AE5-4246-874F-9D1313FD20C3/',2,18,1,NULL,11,NULL,73,10,NULL,1);</v>
      </c>
    </row>
    <row r="75" spans="1:16" hidden="1" x14ac:dyDescent="0.35">
      <c r="A75" s="1">
        <v>74</v>
      </c>
      <c r="B75">
        <v>74</v>
      </c>
      <c r="C75" t="s">
        <v>461</v>
      </c>
      <c r="E75" t="s">
        <v>691</v>
      </c>
      <c r="F75">
        <v>3</v>
      </c>
      <c r="G75">
        <v>4</v>
      </c>
      <c r="H75">
        <v>1</v>
      </c>
      <c r="I75" t="s">
        <v>611</v>
      </c>
      <c r="J75">
        <v>6</v>
      </c>
      <c r="K75" t="s">
        <v>611</v>
      </c>
      <c r="L75">
        <v>74</v>
      </c>
      <c r="M75">
        <v>5</v>
      </c>
      <c r="N75">
        <v>1</v>
      </c>
      <c r="O75">
        <v>1</v>
      </c>
      <c r="P75" t="str">
        <f t="shared" si="1"/>
        <v>INSERT INTO sm_item VALUES (74,74,'Incensario Antropomorfo','','http://localhost:3783/88E56F4C-5D42-4E42-A40D-DD3165EC285A/CC89BCBE-5AD4-477D-A360-096908AB0884/',3,4,1,NULL,6,NULL,74,5,1,1);</v>
      </c>
    </row>
    <row r="76" spans="1:16" hidden="1" x14ac:dyDescent="0.35">
      <c r="A76" s="1">
        <v>75</v>
      </c>
      <c r="B76">
        <v>75</v>
      </c>
      <c r="C76" t="s">
        <v>481</v>
      </c>
      <c r="E76" t="s">
        <v>692</v>
      </c>
      <c r="F76">
        <v>3</v>
      </c>
      <c r="G76">
        <v>4</v>
      </c>
      <c r="H76">
        <v>1</v>
      </c>
      <c r="I76" t="s">
        <v>611</v>
      </c>
      <c r="J76">
        <v>6</v>
      </c>
      <c r="K76" t="s">
        <v>611</v>
      </c>
      <c r="L76">
        <v>75</v>
      </c>
      <c r="M76">
        <v>5</v>
      </c>
      <c r="N76" t="s">
        <v>611</v>
      </c>
      <c r="O76">
        <v>1</v>
      </c>
      <c r="P76" t="str">
        <f t="shared" si="1"/>
        <v>INSERT INTO sm_item VALUES (75,75,'Fragmento de Incensario','','http://localhost:3783/88E56F4C-5D42-4E42-A40D-DD3165EC285A/C76D7CA2-949D-4480-B09B-92B27B4575C2/',3,4,1,NULL,6,NULL,75,5,NULL,1);</v>
      </c>
    </row>
    <row r="77" spans="1:16" hidden="1" x14ac:dyDescent="0.35">
      <c r="A77" s="1">
        <v>76</v>
      </c>
      <c r="B77">
        <v>76</v>
      </c>
      <c r="C77" t="s">
        <v>483</v>
      </c>
      <c r="E77" t="s">
        <v>693</v>
      </c>
      <c r="F77">
        <v>1</v>
      </c>
      <c r="G77">
        <v>31</v>
      </c>
      <c r="H77">
        <v>6</v>
      </c>
      <c r="I77" t="s">
        <v>611</v>
      </c>
      <c r="J77">
        <v>3</v>
      </c>
      <c r="K77">
        <v>14</v>
      </c>
      <c r="L77">
        <v>76</v>
      </c>
      <c r="M77">
        <v>1</v>
      </c>
      <c r="N77" t="s">
        <v>611</v>
      </c>
      <c r="O77">
        <v>1</v>
      </c>
      <c r="P77" t="str">
        <f t="shared" si="1"/>
        <v>INSERT INTO sm_item VALUES (76,76,'Disco de Piedra','','http://localhost:3783/88E56F4C-5D42-4E42-A40D-DD3165EC285A/E6F74E93-6C0A-45D0-AE88-EC964200CE39/',1,31,6,NULL,3,14,76,1,NULL,1);</v>
      </c>
    </row>
    <row r="78" spans="1:16" hidden="1" x14ac:dyDescent="0.35">
      <c r="A78" s="1">
        <v>77</v>
      </c>
      <c r="B78">
        <v>77</v>
      </c>
      <c r="C78" t="s">
        <v>485</v>
      </c>
      <c r="E78" t="s">
        <v>694</v>
      </c>
      <c r="F78">
        <v>2</v>
      </c>
      <c r="G78">
        <v>30</v>
      </c>
      <c r="H78">
        <v>6</v>
      </c>
      <c r="I78" t="s">
        <v>611</v>
      </c>
      <c r="J78">
        <v>3</v>
      </c>
      <c r="K78" t="s">
        <v>611</v>
      </c>
      <c r="L78">
        <v>77</v>
      </c>
      <c r="M78">
        <v>1</v>
      </c>
      <c r="N78" t="s">
        <v>611</v>
      </c>
      <c r="O78">
        <v>1</v>
      </c>
      <c r="P78" t="str">
        <f t="shared" si="1"/>
        <v>INSERT INTO sm_item VALUES (77,77,'Mascarón','','http://localhost:3783/88E56F4C-5D42-4E42-A40D-DD3165EC285A/17804153-5B49-4BD5-B703-BA967B6ACD40/',2,30,6,NULL,3,NULL,77,1,NULL,1);</v>
      </c>
    </row>
    <row r="79" spans="1:16" hidden="1" x14ac:dyDescent="0.35">
      <c r="A79" s="1">
        <v>78</v>
      </c>
      <c r="B79">
        <v>78</v>
      </c>
      <c r="C79" t="s">
        <v>465</v>
      </c>
      <c r="D79" t="s">
        <v>695</v>
      </c>
      <c r="E79" t="s">
        <v>696</v>
      </c>
      <c r="F79">
        <v>2</v>
      </c>
      <c r="G79">
        <v>37</v>
      </c>
      <c r="H79">
        <v>1</v>
      </c>
      <c r="I79" t="s">
        <v>611</v>
      </c>
      <c r="J79">
        <v>6</v>
      </c>
      <c r="K79" t="s">
        <v>611</v>
      </c>
      <c r="L79">
        <v>78</v>
      </c>
      <c r="M79">
        <v>1</v>
      </c>
      <c r="N79" t="s">
        <v>611</v>
      </c>
      <c r="O79">
        <v>1</v>
      </c>
      <c r="P79" t="str">
        <f t="shared" si="1"/>
        <v>INSERT INTO sm_item VALUES (78,78,'Incensario','Comúnmente se conoce a este tipo de incensarios por su forma como relojes de arena, son característicos de finales del período Clásico e inicios del Postclásico y se expandieron ampliamente por las Tierras Bajas del Sur y del Norte.','http://localhost:3783/88E56F4C-5D42-4E42-A40D-DD3165EC285A/7818778F-4A02-49B4-B45C-703BE4145038/',2,37,1,NULL,6,NULL,78,1,NULL,1);</v>
      </c>
    </row>
    <row r="80" spans="1:16" hidden="1" x14ac:dyDescent="0.35">
      <c r="A80" s="1">
        <v>79</v>
      </c>
      <c r="B80">
        <v>79</v>
      </c>
      <c r="C80" t="s">
        <v>488</v>
      </c>
      <c r="E80" t="s">
        <v>697</v>
      </c>
      <c r="F80">
        <v>2</v>
      </c>
      <c r="G80">
        <v>35</v>
      </c>
      <c r="H80">
        <v>1</v>
      </c>
      <c r="I80" t="s">
        <v>611</v>
      </c>
      <c r="J80">
        <v>4</v>
      </c>
      <c r="K80" t="s">
        <v>611</v>
      </c>
      <c r="L80">
        <v>79</v>
      </c>
      <c r="M80">
        <v>1</v>
      </c>
      <c r="N80" t="s">
        <v>611</v>
      </c>
      <c r="O80">
        <v>1</v>
      </c>
      <c r="P80" t="str">
        <f t="shared" si="1"/>
        <v>INSERT INTO sm_item VALUES (79,79,'Cabeza Antropomorfa Modelada','','http://localhost:3783/88E56F4C-5D42-4E42-A40D-DD3165EC285A/25F308C9-7759-4CF7-9694-2000FCC2CE53/',2,35,1,NULL,4,NULL,79,1,NULL,1);</v>
      </c>
    </row>
    <row r="81" spans="1:16" hidden="1" x14ac:dyDescent="0.35">
      <c r="A81" s="1">
        <v>80</v>
      </c>
      <c r="B81">
        <v>80</v>
      </c>
      <c r="C81" t="s">
        <v>490</v>
      </c>
      <c r="E81" t="s">
        <v>698</v>
      </c>
      <c r="F81">
        <v>3</v>
      </c>
      <c r="G81">
        <v>21</v>
      </c>
      <c r="H81">
        <v>1</v>
      </c>
      <c r="I81" t="s">
        <v>611</v>
      </c>
      <c r="J81">
        <v>13</v>
      </c>
      <c r="K81" t="s">
        <v>611</v>
      </c>
      <c r="L81">
        <v>80</v>
      </c>
      <c r="M81">
        <v>11</v>
      </c>
      <c r="N81" t="s">
        <v>611</v>
      </c>
      <c r="O81">
        <v>1</v>
      </c>
      <c r="P81" t="str">
        <f t="shared" si="1"/>
        <v>INSERT INTO sm_item VALUES (80,80,'Vaso Inciso','','http://localhost:3783/88E56F4C-5D42-4E42-A40D-DD3165EC285A/FB8EB257-0C05-48AF-BB10-1A735566EA49/',3,21,1,NULL,13,NULL,80,11,NULL,1);</v>
      </c>
    </row>
    <row r="82" spans="1:16" hidden="1" x14ac:dyDescent="0.35">
      <c r="A82" s="1">
        <v>81</v>
      </c>
      <c r="B82">
        <v>81</v>
      </c>
      <c r="C82" t="s">
        <v>492</v>
      </c>
      <c r="E82" t="s">
        <v>699</v>
      </c>
      <c r="F82">
        <v>4</v>
      </c>
      <c r="G82">
        <v>34</v>
      </c>
      <c r="H82">
        <v>1</v>
      </c>
      <c r="I82" t="s">
        <v>611</v>
      </c>
      <c r="J82">
        <v>13</v>
      </c>
      <c r="K82" t="s">
        <v>611</v>
      </c>
      <c r="L82">
        <v>81</v>
      </c>
      <c r="M82">
        <v>1</v>
      </c>
      <c r="N82" t="s">
        <v>611</v>
      </c>
      <c r="O82">
        <v>1</v>
      </c>
      <c r="P82" t="str">
        <f t="shared" si="1"/>
        <v>INSERT INTO sm_item VALUES (81,81,'Vaso con Soporte de Pedestal','','http://localhost:3783/88E56F4C-5D42-4E42-A40D-DD3165EC285A/9E923B5B-9928-4D36-A39C-211C59187F1E/',4,34,1,NULL,13,NULL,81,1,NULL,1);</v>
      </c>
    </row>
    <row r="83" spans="1:16" hidden="1" x14ac:dyDescent="0.35">
      <c r="A83" s="1">
        <v>82</v>
      </c>
      <c r="B83">
        <v>82</v>
      </c>
      <c r="C83" t="s">
        <v>494</v>
      </c>
      <c r="E83" t="s">
        <v>700</v>
      </c>
      <c r="F83">
        <v>2</v>
      </c>
      <c r="G83">
        <v>21</v>
      </c>
      <c r="H83">
        <v>6</v>
      </c>
      <c r="I83" t="s">
        <v>611</v>
      </c>
      <c r="J83">
        <v>3</v>
      </c>
      <c r="K83" t="s">
        <v>611</v>
      </c>
      <c r="L83">
        <v>82</v>
      </c>
      <c r="M83">
        <v>11</v>
      </c>
      <c r="N83" t="s">
        <v>611</v>
      </c>
      <c r="O83">
        <v>1</v>
      </c>
      <c r="P83" t="str">
        <f t="shared" si="1"/>
        <v>INSERT INTO sm_item VALUES (82,82,'Cabeza de Estuco','','http://localhost:3783/88E56F4C-5D42-4E42-A40D-DD3165EC285A/ABD87B6E-5EE6-4BB5-99BB-257CF858E669/',2,21,6,NULL,3,NULL,82,11,NULL,1);</v>
      </c>
    </row>
    <row r="84" spans="1:16" hidden="1" x14ac:dyDescent="0.35">
      <c r="A84" s="1">
        <v>83</v>
      </c>
      <c r="B84">
        <v>83</v>
      </c>
      <c r="C84" t="s">
        <v>359</v>
      </c>
      <c r="D84" t="s">
        <v>701</v>
      </c>
      <c r="E84" t="s">
        <v>702</v>
      </c>
      <c r="F84">
        <v>2</v>
      </c>
      <c r="G84">
        <v>35</v>
      </c>
      <c r="H84">
        <v>1</v>
      </c>
      <c r="I84" t="s">
        <v>611</v>
      </c>
      <c r="J84">
        <v>13</v>
      </c>
      <c r="K84">
        <v>14</v>
      </c>
      <c r="L84">
        <v>83</v>
      </c>
      <c r="M84">
        <v>1</v>
      </c>
      <c r="N84" t="s">
        <v>611</v>
      </c>
      <c r="O84">
        <v>1</v>
      </c>
      <c r="P84" t="str">
        <f t="shared" si="1"/>
        <v>INSERT INTO sm_item VALUES (83,83,'Vaso Polícromo','La escena de este vaso destaca por el cuidado puesto en el detalle en tan pequeño artefacto de tan solo 10 cms de alto y 6 cms de diámetro. En ella se muestra a tres personas que interactúan: dos mujeres frente a un hombre separados por un plato trípode que probablemente contiene tamales. Ambas mujeres portan trajes largos y el cabello amarrado, mientras el hombre, quien es un gobernante, porta solamente un taparrabo con piel de jaguar. Las columnas jeroglíficas en rojo que acompañan a cada personaje indican sus nombres y la columna principal en color negro relata el acontecimiento, lamentablemente este último está muy erosionado y no puede leerse por completo.','http://localhost:3783/88E56F4C-5D42-4E42-A40D-DD3165EC285A/B117AC9F-64DA-438D-BBD0-FC3E45A016C5/',2,35,1,NULL,13,14,83,1,NULL,1);</v>
      </c>
    </row>
    <row r="85" spans="1:16" hidden="1" x14ac:dyDescent="0.35">
      <c r="A85" s="1">
        <v>84</v>
      </c>
      <c r="B85">
        <v>84</v>
      </c>
      <c r="C85" t="s">
        <v>497</v>
      </c>
      <c r="E85" t="s">
        <v>703</v>
      </c>
      <c r="F85">
        <v>1</v>
      </c>
      <c r="G85">
        <v>6</v>
      </c>
      <c r="H85">
        <v>7</v>
      </c>
      <c r="I85" t="s">
        <v>611</v>
      </c>
      <c r="J85">
        <v>13</v>
      </c>
      <c r="K85" t="s">
        <v>611</v>
      </c>
      <c r="L85">
        <v>84</v>
      </c>
      <c r="M85">
        <v>8</v>
      </c>
      <c r="N85">
        <v>1</v>
      </c>
      <c r="O85">
        <v>1</v>
      </c>
      <c r="P85" t="str">
        <f t="shared" si="1"/>
        <v>INSERT INTO sm_item VALUES (84,84,'Vaso de Alabastro','','http://localhost:3783/88E56F4C-5D42-4E42-A40D-DD3165EC285A/77038F72-9FB0-44AA-8969-3BE0F55BDE69/',1,6,7,NULL,13,NULL,84,8,1,1);</v>
      </c>
    </row>
    <row r="86" spans="1:16" hidden="1" x14ac:dyDescent="0.35">
      <c r="A86" s="1">
        <v>85</v>
      </c>
      <c r="B86">
        <v>85</v>
      </c>
      <c r="C86" t="s">
        <v>499</v>
      </c>
      <c r="E86" t="s">
        <v>704</v>
      </c>
      <c r="F86">
        <v>2</v>
      </c>
      <c r="G86">
        <v>39</v>
      </c>
      <c r="H86">
        <v>2</v>
      </c>
      <c r="I86" t="s">
        <v>611</v>
      </c>
      <c r="J86">
        <v>3</v>
      </c>
      <c r="K86" t="s">
        <v>611</v>
      </c>
      <c r="L86">
        <v>85</v>
      </c>
      <c r="M86">
        <v>1</v>
      </c>
      <c r="N86" t="s">
        <v>611</v>
      </c>
      <c r="O86">
        <v>1</v>
      </c>
      <c r="P86" t="str">
        <f t="shared" si="1"/>
        <v>INSERT INTO sm_item VALUES (85,85,'Hueso Tallado','','http://localhost:3783/88E56F4C-5D42-4E42-A40D-DD3165EC285A/B7AFE93D-F4E2-4CA8-A330-A790E2221608/',2,39,2,NULL,3,NULL,85,1,NULL,1);</v>
      </c>
    </row>
    <row r="87" spans="1:16" hidden="1" x14ac:dyDescent="0.35">
      <c r="A87" s="1">
        <v>86</v>
      </c>
      <c r="B87">
        <v>86</v>
      </c>
      <c r="C87" t="s">
        <v>501</v>
      </c>
      <c r="E87" t="s">
        <v>705</v>
      </c>
      <c r="F87">
        <v>1</v>
      </c>
      <c r="G87">
        <v>30</v>
      </c>
      <c r="H87">
        <v>6</v>
      </c>
      <c r="I87" t="s">
        <v>611</v>
      </c>
      <c r="J87">
        <v>3</v>
      </c>
      <c r="K87">
        <v>14</v>
      </c>
      <c r="L87">
        <v>86</v>
      </c>
      <c r="M87">
        <v>1</v>
      </c>
      <c r="N87" t="s">
        <v>611</v>
      </c>
      <c r="O87">
        <v>1</v>
      </c>
      <c r="P87" t="str">
        <f t="shared" si="1"/>
        <v>INSERT INTO sm_item VALUES (86,86,'Fragmento de Piedra Tallado','','http://localhost:3783/88E56F4C-5D42-4E42-A40D-DD3165EC285A/3C317934-18E4-4ED3-966C-B17BD285D1A0/',1,30,6,NULL,3,14,86,1,NULL,1);</v>
      </c>
    </row>
    <row r="88" spans="1:16" hidden="1" x14ac:dyDescent="0.35">
      <c r="A88" s="1">
        <v>87</v>
      </c>
      <c r="B88">
        <v>87</v>
      </c>
      <c r="C88" t="s">
        <v>503</v>
      </c>
      <c r="E88" t="s">
        <v>706</v>
      </c>
      <c r="F88">
        <v>6</v>
      </c>
      <c r="G88">
        <v>36</v>
      </c>
      <c r="H88">
        <v>1</v>
      </c>
      <c r="I88" t="s">
        <v>611</v>
      </c>
      <c r="J88">
        <v>4</v>
      </c>
      <c r="K88" t="s">
        <v>611</v>
      </c>
      <c r="L88">
        <v>87</v>
      </c>
      <c r="M88">
        <v>1</v>
      </c>
      <c r="N88" t="s">
        <v>611</v>
      </c>
      <c r="O88">
        <v>1</v>
      </c>
      <c r="P88" t="str">
        <f t="shared" si="1"/>
        <v>INSERT INTO sm_item VALUES (87,87,'Figurilla Antropomorfa','','http://localhost:3783/88E56F4C-5D42-4E42-A40D-DD3165EC285A/4ACE80DC-3471-4051-A225-44D0335680EC/',6,36,1,NULL,4,NULL,87,1,NULL,1);</v>
      </c>
    </row>
    <row r="89" spans="1:16" hidden="1" x14ac:dyDescent="0.35">
      <c r="A89" s="1">
        <v>88</v>
      </c>
      <c r="B89">
        <v>88</v>
      </c>
      <c r="C89" t="s">
        <v>505</v>
      </c>
      <c r="E89" t="s">
        <v>707</v>
      </c>
      <c r="F89">
        <v>1</v>
      </c>
      <c r="G89">
        <v>21</v>
      </c>
      <c r="H89">
        <v>1</v>
      </c>
      <c r="I89" t="s">
        <v>611</v>
      </c>
      <c r="J89">
        <v>5</v>
      </c>
      <c r="K89" t="s">
        <v>611</v>
      </c>
      <c r="L89">
        <v>88</v>
      </c>
      <c r="M89">
        <v>11</v>
      </c>
      <c r="N89" t="s">
        <v>611</v>
      </c>
      <c r="O89">
        <v>1</v>
      </c>
      <c r="P89" t="str">
        <f t="shared" si="1"/>
        <v>INSERT INTO sm_item VALUES (88,88,'Artefacto Musical','','http://localhost:3783/88E56F4C-5D42-4E42-A40D-DD3165EC285A/A8BFAFD4-256E-4260-8363-DB6F5664FE00/',1,21,1,NULL,5,NULL,88,11,NULL,1);</v>
      </c>
    </row>
    <row r="90" spans="1:16" hidden="1" x14ac:dyDescent="0.35">
      <c r="A90" s="1">
        <v>89</v>
      </c>
      <c r="B90">
        <v>89</v>
      </c>
      <c r="C90" t="s">
        <v>507</v>
      </c>
      <c r="D90" t="s">
        <v>708</v>
      </c>
      <c r="E90" t="s">
        <v>709</v>
      </c>
      <c r="F90">
        <v>2</v>
      </c>
      <c r="G90">
        <v>29</v>
      </c>
      <c r="H90">
        <v>2</v>
      </c>
      <c r="I90">
        <v>3</v>
      </c>
      <c r="J90">
        <v>3</v>
      </c>
      <c r="K90" t="s">
        <v>611</v>
      </c>
      <c r="L90">
        <v>89</v>
      </c>
      <c r="M90">
        <v>1</v>
      </c>
      <c r="N90">
        <v>1</v>
      </c>
      <c r="O90">
        <v>1</v>
      </c>
      <c r="P90" t="str">
        <f t="shared" si="1"/>
        <v>INSERT INTO sm_item VALUES (89,89,'Mandíbula Superior con Incrustaciones de Jade en Dientes','En la cultura maya el adorno de los dientes con incrustación de piedras preciosas era considerado un distintivo de belleza, además de reflejar el estatus social privilegiado de quien lo portaba. Está práctica ha sido identificada desde el Preclásico Medio e incluso en la actualidad continua entre pobladores mayas pero mediante el empleo de metales.','http://localhost:3783/88E56F4C-5D42-4E42-A40D-DD3165EC285A/F952E8CA-E78B-4EFE-BF4E-8357E3CC7F09/',2,29,2,3,3,NULL,89,1,1,1);</v>
      </c>
    </row>
    <row r="91" spans="1:16" hidden="1" x14ac:dyDescent="0.35">
      <c r="A91" s="1">
        <v>90</v>
      </c>
      <c r="B91">
        <v>90</v>
      </c>
      <c r="C91" t="s">
        <v>509</v>
      </c>
      <c r="E91" t="s">
        <v>710</v>
      </c>
      <c r="F91">
        <v>2</v>
      </c>
      <c r="G91">
        <v>15</v>
      </c>
      <c r="H91">
        <v>4</v>
      </c>
      <c r="I91" t="s">
        <v>611</v>
      </c>
      <c r="J91">
        <v>3</v>
      </c>
      <c r="K91" t="s">
        <v>611</v>
      </c>
      <c r="L91">
        <v>90</v>
      </c>
      <c r="M91">
        <v>10</v>
      </c>
      <c r="N91" t="s">
        <v>611</v>
      </c>
      <c r="O91">
        <v>1</v>
      </c>
      <c r="P91" t="str">
        <f t="shared" si="1"/>
        <v>INSERT INTO sm_item VALUES (90,90,'Rostro Zoomorfo (Jaguar)','','http://localhost:3783/88E56F4C-5D42-4E42-A40D-DD3165EC285A/8536568E-343E-424D-8861-188E9C5749AC/',2,15,4,NULL,3,NULL,90,10,NULL,1);</v>
      </c>
    </row>
    <row r="92" spans="1:16" hidden="1" x14ac:dyDescent="0.35">
      <c r="A92" s="1">
        <v>91</v>
      </c>
      <c r="B92">
        <v>91</v>
      </c>
      <c r="C92" t="s">
        <v>511</v>
      </c>
      <c r="D92" t="s">
        <v>711</v>
      </c>
      <c r="E92" t="s">
        <v>712</v>
      </c>
      <c r="F92">
        <v>2</v>
      </c>
      <c r="G92">
        <v>9</v>
      </c>
      <c r="H92">
        <v>3</v>
      </c>
      <c r="I92" t="s">
        <v>611</v>
      </c>
      <c r="J92">
        <v>3</v>
      </c>
      <c r="K92" t="s">
        <v>611</v>
      </c>
      <c r="L92">
        <v>91</v>
      </c>
      <c r="M92">
        <v>3</v>
      </c>
      <c r="N92" t="s">
        <v>611</v>
      </c>
      <c r="O92">
        <v>1</v>
      </c>
      <c r="P92" t="str">
        <f t="shared" si="1"/>
        <v>INSERT INTO sm_item VALUES (91,91,'Camahuil','Los camahuiles son estatuillas de piedra verde trabajadas solamente en uno de sus lados mediante trazos simples y rectos para definir la cabeza, rostro y extremidades. Generalmente están con los brazos cruzados y no presenta rasgos sexuales definidos. Este tipo de figurillas se localizan en un área geográfica relativamente compacta en el occidente de Guatemala, aunque se relaciona con otras tradiciones similares en Mesoamérica y su temporalidad abarca más de 800 años durante todo el período Clásico. La denominación camahuil surgió de la región entre Chichicastenango y Rabinal, con variantes gráficas como Kabavil, qavbil, qamavil, que pueden traducirse como deidad o ídolo.','http://localhost:3783/88E56F4C-5D42-4E42-A40D-DD3165EC285A/200ECA6B-355B-451A-821E-A4E73CE33B32/',2,9,3,NULL,3,NULL,91,3,NULL,1);</v>
      </c>
    </row>
    <row r="93" spans="1:16" hidden="1" x14ac:dyDescent="0.35">
      <c r="A93" s="1">
        <v>92</v>
      </c>
      <c r="B93">
        <v>92</v>
      </c>
      <c r="C93" t="s">
        <v>511</v>
      </c>
      <c r="E93" t="s">
        <v>713</v>
      </c>
      <c r="F93">
        <v>2</v>
      </c>
      <c r="G93">
        <v>9</v>
      </c>
      <c r="H93">
        <v>3</v>
      </c>
      <c r="I93" t="s">
        <v>611</v>
      </c>
      <c r="J93">
        <v>3</v>
      </c>
      <c r="K93" t="s">
        <v>611</v>
      </c>
      <c r="L93">
        <v>92</v>
      </c>
      <c r="M93">
        <v>3</v>
      </c>
      <c r="N93" t="s">
        <v>611</v>
      </c>
      <c r="O93">
        <v>1</v>
      </c>
      <c r="P93" t="str">
        <f t="shared" si="1"/>
        <v>INSERT INTO sm_item VALUES (92,92,'Camahuil','','http://localhost:3783/88E56F4C-5D42-4E42-A40D-DD3165EC285A/428F5976-6020-4123-AE02-DFE56EC2AB35/',2,9,3,NULL,3,NULL,92,3,NULL,1);</v>
      </c>
    </row>
    <row r="94" spans="1:16" hidden="1" x14ac:dyDescent="0.35">
      <c r="A94" s="1">
        <v>93</v>
      </c>
      <c r="B94">
        <v>93</v>
      </c>
      <c r="C94" t="s">
        <v>514</v>
      </c>
      <c r="E94" t="s">
        <v>714</v>
      </c>
      <c r="F94">
        <v>2</v>
      </c>
      <c r="G94">
        <v>28</v>
      </c>
      <c r="H94">
        <v>3</v>
      </c>
      <c r="I94" t="s">
        <v>611</v>
      </c>
      <c r="J94">
        <v>3</v>
      </c>
      <c r="K94" t="s">
        <v>611</v>
      </c>
      <c r="L94">
        <v>93</v>
      </c>
      <c r="M94">
        <v>1</v>
      </c>
      <c r="N94">
        <v>1</v>
      </c>
      <c r="O94">
        <v>1</v>
      </c>
      <c r="P94" t="str">
        <f t="shared" si="1"/>
        <v>INSERT INTO sm_item VALUES (93,93,'Rostro Antropomorfo','','http://localhost:3783/88E56F4C-5D42-4E42-A40D-DD3165EC285A/DF6B86FB-0360-47C8-AC11-28E414BEA1D4/',2,28,3,NULL,3,NULL,93,1,1,1);</v>
      </c>
    </row>
    <row r="95" spans="1:16" hidden="1" x14ac:dyDescent="0.35">
      <c r="A95" s="1">
        <v>94</v>
      </c>
      <c r="B95">
        <v>94</v>
      </c>
      <c r="C95" t="s">
        <v>516</v>
      </c>
      <c r="E95" t="s">
        <v>715</v>
      </c>
      <c r="F95">
        <v>1</v>
      </c>
      <c r="G95">
        <v>5</v>
      </c>
      <c r="H95">
        <v>6</v>
      </c>
      <c r="I95" t="s">
        <v>611</v>
      </c>
      <c r="J95">
        <v>9</v>
      </c>
      <c r="K95" t="s">
        <v>611</v>
      </c>
      <c r="L95">
        <v>94</v>
      </c>
      <c r="M95">
        <v>11</v>
      </c>
      <c r="N95">
        <v>1</v>
      </c>
      <c r="O95">
        <v>1</v>
      </c>
      <c r="P95" t="str">
        <f t="shared" si="1"/>
        <v>INSERT INTO sm_item VALUES (94,94,'Piedra de Moler','','http://localhost:3783/88E56F4C-5D42-4E42-A40D-DD3165EC285A/D2E2485A-FC3D-45A8-9098-CE25BAFF8F33/',1,5,6,NULL,9,NULL,94,11,1,1);</v>
      </c>
    </row>
    <row r="96" spans="1:16" hidden="1" x14ac:dyDescent="0.35">
      <c r="A96" s="1">
        <v>95</v>
      </c>
      <c r="B96">
        <v>95</v>
      </c>
      <c r="C96" t="s">
        <v>518</v>
      </c>
      <c r="E96" t="s">
        <v>716</v>
      </c>
      <c r="F96">
        <v>1</v>
      </c>
      <c r="G96">
        <v>22</v>
      </c>
      <c r="H96">
        <v>6</v>
      </c>
      <c r="I96" t="s">
        <v>611</v>
      </c>
      <c r="J96">
        <v>7</v>
      </c>
      <c r="K96" t="s">
        <v>611</v>
      </c>
      <c r="L96">
        <v>95</v>
      </c>
      <c r="M96">
        <v>1</v>
      </c>
      <c r="N96" t="s">
        <v>611</v>
      </c>
      <c r="O96">
        <v>1</v>
      </c>
      <c r="P96" t="str">
        <f t="shared" si="1"/>
        <v>INSERT INTO sm_item VALUES (95,95,'Mortero Tetrápode','','http://localhost:3783/88E56F4C-5D42-4E42-A40D-DD3165EC285A/564E0C0D-8A06-4D64-8C16-6315E00273F1/',1,22,6,NULL,7,NULL,95,1,NULL,1);</v>
      </c>
    </row>
    <row r="97" spans="1:16" hidden="1" x14ac:dyDescent="0.35">
      <c r="A97" s="1">
        <v>96</v>
      </c>
      <c r="B97">
        <v>96</v>
      </c>
      <c r="C97" t="s">
        <v>520</v>
      </c>
      <c r="E97" t="s">
        <v>717</v>
      </c>
      <c r="F97">
        <v>1</v>
      </c>
      <c r="G97">
        <v>5</v>
      </c>
      <c r="H97">
        <v>6</v>
      </c>
      <c r="I97" t="s">
        <v>611</v>
      </c>
      <c r="J97">
        <v>7</v>
      </c>
      <c r="K97" t="s">
        <v>611</v>
      </c>
      <c r="L97">
        <v>96</v>
      </c>
      <c r="M97">
        <v>11</v>
      </c>
      <c r="N97" t="s">
        <v>611</v>
      </c>
      <c r="O97">
        <v>1</v>
      </c>
      <c r="P97" t="str">
        <f t="shared" si="1"/>
        <v>INSERT INTO sm_item VALUES (96,96,'Mortero Tetrápode Zoomorfo','','http://localhost:3783/88E56F4C-5D42-4E42-A40D-DD3165EC285A/9D04D50E-AD97-48EE-9C41-18A9F36D87A7/',1,5,6,NULL,7,NULL,96,11,NULL,1);</v>
      </c>
    </row>
    <row r="98" spans="1:16" hidden="1" x14ac:dyDescent="0.35">
      <c r="A98" s="1">
        <v>97</v>
      </c>
      <c r="B98">
        <v>97</v>
      </c>
      <c r="C98" t="s">
        <v>522</v>
      </c>
      <c r="E98" t="s">
        <v>718</v>
      </c>
      <c r="F98">
        <v>1</v>
      </c>
      <c r="G98">
        <v>5</v>
      </c>
      <c r="H98">
        <v>6</v>
      </c>
      <c r="I98" t="s">
        <v>611</v>
      </c>
      <c r="J98">
        <v>3</v>
      </c>
      <c r="K98" t="s">
        <v>611</v>
      </c>
      <c r="L98">
        <v>97</v>
      </c>
      <c r="M98">
        <v>11</v>
      </c>
      <c r="N98" t="s">
        <v>611</v>
      </c>
      <c r="O98">
        <v>1</v>
      </c>
      <c r="P98" t="str">
        <f t="shared" si="1"/>
        <v>INSERT INTO sm_item VALUES (97,97,'Yugo','','http://localhost:3783/88E56F4C-5D42-4E42-A40D-DD3165EC285A/9990720C-B359-4D12-842D-16B5082E9CF1/',1,5,6,NULL,3,NULL,97,11,NULL,1);</v>
      </c>
    </row>
    <row r="99" spans="1:16" hidden="1" x14ac:dyDescent="0.35">
      <c r="A99" s="1">
        <v>98</v>
      </c>
      <c r="B99">
        <v>98</v>
      </c>
      <c r="C99" t="s">
        <v>524</v>
      </c>
      <c r="D99" t="s">
        <v>719</v>
      </c>
      <c r="E99" t="s">
        <v>720</v>
      </c>
      <c r="F99">
        <v>2</v>
      </c>
      <c r="G99">
        <v>27</v>
      </c>
      <c r="H99">
        <v>6</v>
      </c>
      <c r="I99" t="s">
        <v>611</v>
      </c>
      <c r="J99">
        <v>3</v>
      </c>
      <c r="K99">
        <v>14</v>
      </c>
      <c r="L99">
        <v>98</v>
      </c>
      <c r="M99">
        <v>1</v>
      </c>
      <c r="N99" t="s">
        <v>611</v>
      </c>
      <c r="O99">
        <v>1</v>
      </c>
      <c r="P99" t="str">
        <f t="shared" si="1"/>
        <v>INSERT INTO sm_item VALUES (98,98,'Panel Jeroglífico','Este bloque jeroglífico también conocido como Panel V de la Corona es parte de una escalinata jeroglífica de este sitios, formando parte un conjunto de monumentos que relatan la historia política del sitio, especialmente la relación que mantuvo con Calakmul, capital del Reino Kan. Sin embargo, la importancia del bloque radica en dos aspectos: primeramente esclarece el pasaje histórico en que el gobernante de Calakmul Yuknoom Yich’aak K’ahk’ quien se creía había sido asesinado por el reino de Tikal en los enfrentamientos del año 695 d.C., no obstante el relato del panel menciona que el mismo gobernante visitó La Corona años después de haber sido derrotado, esto conduce al segundo aspecto, puesto que una estrategia política adoptada por el reino vencido fue la de afianzarse a fechas importantes, como la culminación de 13 ciclos - el 13 es un número sagrado para los mayas –. En ese sentido se hace mención que la estabilidad política y confianza del reino llegará hasta la culminación del 13 Baktun, que en el calendario maya de Cuenta Larga se lee 13.0.0.0.0 4 Ajaw 3 K’ank’in, correspondiente al 21 de diciembre de 2012. Esta fecha puede apreciarse en el conjunto de los últimos 4 glifos del panel, ubicado en la parte inferior derecha.','http://localhost:3783/88E56F4C-5D42-4E42-A40D-DD3165EC285A/AAF34615-0CDA-4082-BD8B-A063DF19E4B7/',2,27,6,NULL,3,14,98,1,NULL,1);</v>
      </c>
    </row>
    <row r="100" spans="1:16" hidden="1" x14ac:dyDescent="0.35">
      <c r="A100" s="1">
        <v>99</v>
      </c>
      <c r="B100">
        <v>99</v>
      </c>
      <c r="C100" t="s">
        <v>526</v>
      </c>
      <c r="E100" t="s">
        <v>721</v>
      </c>
      <c r="F100">
        <v>2</v>
      </c>
      <c r="G100">
        <v>22</v>
      </c>
      <c r="H100">
        <v>1</v>
      </c>
      <c r="I100" t="s">
        <v>611</v>
      </c>
      <c r="J100">
        <v>5</v>
      </c>
      <c r="K100" t="s">
        <v>611</v>
      </c>
      <c r="L100">
        <v>99</v>
      </c>
      <c r="M100">
        <v>1</v>
      </c>
      <c r="N100" t="s">
        <v>611</v>
      </c>
      <c r="O100">
        <v>1</v>
      </c>
      <c r="P100" t="str">
        <f t="shared" si="1"/>
        <v>INSERT INTO sm_item VALUES (99,99,'Silbato','','http://localhost:3783/88E56F4C-5D42-4E42-A40D-DD3165EC285A/337B27FA-3D80-4B7F-A9E4-3101C1E76A60/',2,22,1,NULL,5,NULL,99,1,NULL,1);</v>
      </c>
    </row>
    <row r="101" spans="1:16" hidden="1" x14ac:dyDescent="0.35">
      <c r="A101" s="1">
        <v>100</v>
      </c>
      <c r="B101">
        <v>100</v>
      </c>
      <c r="C101" t="s">
        <v>503</v>
      </c>
      <c r="E101" t="s">
        <v>722</v>
      </c>
      <c r="F101">
        <v>3</v>
      </c>
      <c r="G101">
        <v>32</v>
      </c>
      <c r="H101">
        <v>2</v>
      </c>
      <c r="I101" t="s">
        <v>611</v>
      </c>
      <c r="J101">
        <v>4</v>
      </c>
      <c r="K101" t="s">
        <v>611</v>
      </c>
      <c r="L101">
        <v>100</v>
      </c>
      <c r="M101">
        <v>1</v>
      </c>
      <c r="N101" t="s">
        <v>611</v>
      </c>
      <c r="O101">
        <v>1</v>
      </c>
      <c r="P101" t="str">
        <f t="shared" si="1"/>
        <v>INSERT INTO sm_item VALUES (100,100,'Figurilla Antropomorfa','','http://localhost:3783/88E56F4C-5D42-4E42-A40D-DD3165EC285A/5B197E9C-5E5A-472C-8B48-4953F77031A9/',3,32,2,NULL,4,NULL,100,1,NULL,1);</v>
      </c>
    </row>
    <row r="102" spans="1:16" hidden="1" x14ac:dyDescent="0.35">
      <c r="A102" s="1">
        <v>101</v>
      </c>
      <c r="B102">
        <v>1</v>
      </c>
      <c r="C102" t="s">
        <v>529</v>
      </c>
      <c r="D102" t="s">
        <v>740</v>
      </c>
      <c r="E102" t="s">
        <v>610</v>
      </c>
      <c r="F102">
        <v>8</v>
      </c>
      <c r="G102">
        <v>63</v>
      </c>
      <c r="H102">
        <v>8</v>
      </c>
      <c r="I102" t="s">
        <v>611</v>
      </c>
      <c r="J102">
        <v>19</v>
      </c>
      <c r="K102" t="s">
        <v>611</v>
      </c>
      <c r="L102">
        <v>101</v>
      </c>
      <c r="M102">
        <v>1</v>
      </c>
      <c r="N102" t="s">
        <v>611</v>
      </c>
      <c r="O102">
        <v>2</v>
      </c>
      <c r="P102" t="str">
        <f t="shared" si="1"/>
        <v>INSERT INTO sm_item VALUES (101,1,'Anthropomorphic whistle','AI: The anthropomorphic whistle from Cancuén, registered as 22559 MNAE REG. 17.7.54.63, is an archaeological gem that transports us to the heart of the Maya world during the Late Classic Period (600–900 AD). Originating from the lowlands of Petén, Guatemala, this ceramic instrument not only produced sounds, but also narrated stories, rituals, and beliefs of a civilization deeply connected to music and symbolism.
&lt;br&gt;&lt;br&gt;
Meaning and ritual use
Maya anthropomorphic whistles like this one were more than simple musical instruments. They often represented human figures or deities, and were used in religious ceremonies, funerary rituals, and courtly events. Their detailed design and their ability to produce specific sounds made them essential tools for invoking spirits, accompanying dances, or marking sacred moments.
&lt;br&gt;
At sites such as Pacbitun, Belize, burials have been discovered containing multiple musical instruments, including anthropomorphic whistles, indicating their importance in ceremonial contexts and their association with individuals of high social status.
&lt;br&gt;&lt;br&gt;
Cancuén: a center of power and culture&lt;br&gt;
Cancuén was a strategic Maya city, located in a region rich in resources and trade routes. During the Late Classic Period, it stood out for its monumental architecture and its role as a trading center. The presence of elaborate musical instruments, such as this whistle, suggests a vibrant courtly life, where music played a crucial role in cultural and religious expression.
&lt;br&gt;&lt;br&gt;
Design and acoustics&lt;br&gt;
Although we do not have specific images of this whistle, other similar examples feature hemispherical resonant chambers and detailed human figures. Some lack finger holes, indicating that they produced fixed notes, possibly imitations of natural sounds or human voices. The tonality of these instruments varied, and their design allowed for a variety of acoustic effects used in different ritual contexts.
&lt;br&gt;&lt;br&gt;
Conservation and legacy&lt;br&gt;
Currently, the anthropomorphic whistle from Cancuén is safeguarded in the National Museum of Archaeology and Ethnology of Guatemala, under registration number 22559 MNAE REG. 17.7.54.63. Its preservation allows researchers and visitors to appreciate the cultural and artistic richness of the ancient Maya, as well as to understand the importance of music in their daily and spiritual lives.
&lt;br&gt;&lt;br&gt;
Sonic epilogue&lt;br&gt;
This whistle not only represents the artistic skill of the Maya, but also their profound connection with sound as a means of communication with the divine. Each note produced by this instrument would have resonated in temples, plazas, and forests, carrying with it prayers, stories, and emotions of a civilization that found in music a sublime expression of its existence.&lt;br&gt;&lt;br&gt;','http://localhost:3783/88E56F4C-5D42-4E42-A40D-DD3165EC285A/0479A997-64A6-4634-93C6-9362414B38FF/',8,63,8,NULL,19,NULL,101,1,NULL,2);</v>
      </c>
    </row>
    <row r="103" spans="1:16" hidden="1" x14ac:dyDescent="0.35">
      <c r="A103" s="1">
        <v>102</v>
      </c>
      <c r="B103">
        <v>2</v>
      </c>
      <c r="C103" t="s">
        <v>529</v>
      </c>
      <c r="D103" t="s">
        <v>741</v>
      </c>
      <c r="E103" t="s">
        <v>612</v>
      </c>
      <c r="F103">
        <v>8</v>
      </c>
      <c r="G103">
        <v>54</v>
      </c>
      <c r="H103">
        <v>8</v>
      </c>
      <c r="I103" t="s">
        <v>611</v>
      </c>
      <c r="J103">
        <v>19</v>
      </c>
      <c r="K103" t="s">
        <v>611</v>
      </c>
      <c r="L103">
        <v>102</v>
      </c>
      <c r="M103">
        <v>10</v>
      </c>
      <c r="N103">
        <v>2</v>
      </c>
      <c r="O103">
        <v>2</v>
      </c>
      <c r="P103" t="str">
        <f t="shared" si="1"/>
        <v>INSERT INTO sm_item VALUES (102,2,'Anthropomorphic whistle','AI: The anthropomorphic whistle from Nebaj, catalogued as 4728 MNAE REG. 1.1.1.518, is a ceramic masterpiece originating from the Maya highlands of El Quiché, Guatemala. It was crafted during the Late Classic Period (600–900 AD) in a region distinguished by intense ritualistic and artistic expressions.
&lt;&lt;br&gt;br&gt;
Cultural Context of Nebaj&lt;br&gt;
Nebaj, situated in the Sierra de los Cuchumatanes, was a key part of the Ixil Triangle, a contact zone between lowland and highland cultures. Unlike the southern court-centered sites, in Nebaj music and instruments like this whistle served more communal and shamanic roles, connected to fertility, climate, and local cosmology.
&lt;br&gt;&lt;br&gt;
In the highlands, sound functioned as a tool for spiritual mediation. Ixil shamans used whistles and drums to enter altered states of consciousness, invoke ancestors, or interpret signs from the natural environment. This anthropomorphic whistle may have been part of such rituals aimed at connecting with the invisible realm.
&lt;br&gt;&lt;br&gt;
A Ceremonial Figure with Its Own Identity&lt;br&gt;
Unlike the Cancuén whistle, this figure features a fan-shaped headdress adorned with red, sky blue, and ochre paint, suggesting a character of high rank or possibly a mediator between the human world and the gods. The posture, with arms extended forward holding what appear to be instruments or offerings, reinforces its ceremonial role.
&lt;br&gt;&lt;br&gt;
Mesoamerican art studies indicate that the use of color and symmetry in ritual objects served apotropaic (spiritual protection) and hierarchical marking functions. In this piece, the sky-blue headdress and chest ornament likely symbolize a connection to rain, the sky, or an atmospheric deity such as Chaac or Tohil.
&lt;br&gt;&lt;br&gt;
Music in the Highlands  &lt;br&gt;
Unlike the instrumental ensembles of the lowlands, the highlands developed their own musical styles featuring smaller, more portable ceramic flutes, whistles, and drums. These instruments accompanied dances in communal plazas and agricultural celebrations linked to maize and rain.
&lt;br&gt;&lt;br&gt;
A study conducted in the El Quiché highlands shows that some whistles were tuned to emit specific frequencies mimicking local bird songs, enhancing their function as the "voice of nature."
&lt;br&gt;&lt;br&gt;
Cultural Goods at Risk &lt;br&gt;
This piece is also part of the Cultural Goods in Peril series, indicating it has been threatened by looting or illicit trafficking. The recovery and preservation of artifacts like this whistle are crucial for safeguarding the musical and ceremonial history of indigenous peoples.
&lt;br&gt;&lt;br&gt;
Currently, the whistle is housed in the National Museum of Archaeology and Ethnology of Guatemala and is included in national and international efforts to protect Mesoamerican indigenous heritage.
&lt;br&gt;&lt;br&gt;
Echoes of Nebaj &lt;br&gt;
This whistle is far more than an object: it is a sound capsule encapsulating the voice of the mountain peoples. From the misty valleys of El Quiché, its echo may have traversed generations, invoking rain, healing bodies, or accompanying the deceased on their journey to the afterlife.
&lt;br&gt;
For further exploration: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Danger','http://localhost:3783/88E56F4C-5D42-4E42-A40D-DD3165EC285A/E82B30BF-2B7C-4123-9D7B-844CC2388AEB/',8,54,8,NULL,19,NULL,102,10,2,2);</v>
      </c>
    </row>
    <row r="104" spans="1:16" hidden="1" x14ac:dyDescent="0.35">
      <c r="A104" s="1">
        <v>103</v>
      </c>
      <c r="B104">
        <v>3</v>
      </c>
      <c r="C104" t="s">
        <v>530</v>
      </c>
      <c r="D104" t="s">
        <v>742</v>
      </c>
      <c r="E104" t="s">
        <v>613</v>
      </c>
      <c r="F104">
        <v>8</v>
      </c>
      <c r="G104">
        <v>54</v>
      </c>
      <c r="H104">
        <v>8</v>
      </c>
      <c r="I104" t="s">
        <v>611</v>
      </c>
      <c r="J104">
        <v>19</v>
      </c>
      <c r="K104" t="s">
        <v>611</v>
      </c>
      <c r="L104">
        <v>103</v>
      </c>
      <c r="M104">
        <v>10</v>
      </c>
      <c r="N104" t="s">
        <v>611</v>
      </c>
      <c r="O104">
        <v>2</v>
      </c>
      <c r="P104" t="str">
        <f t="shared" si="1"/>
        <v>INSERT INTO sm_item VALUES (103,3,'Zoomorphic musical instrument (Bird)','AI: The zoomorphic musical instrument shaped like a bird, catalogued as 7552 MNAE and originating from Nebaj, El Quiché, is a ceramic piece from the Late Classic Period (600–900 AD) that embodies the profound relationship between the highland Maya and the natural world.
&lt;br&gt;&lt;br&gt;
An Ancestral Song in Ceramic&lt;br&gt;
This expertly crafted instrument depicts a bird with outstretched wings and details that suggest an intimate knowledge of local fauna. Its design is not only aesthetic but also functional: when blown into the mouthpiece, air passes through an internal chamber that produces a sound mimicking the song of certain birds, possibly the laughing falcon (Herpetotheres cachinnans), known for its distinctive "wa-ko, wa-ko" call.
&lt;br&gt;&lt;br&gt;
Cultural Significance&lt;br&gt;
In the Maya worldview, birds were messengers between the earthly and spiritual realms. The Popol Vuh, the sacred text of the K’iche’ Maya, recounts the creation of birds and their assignment to the sky and trees, highlighting their role in connecting humans with the divine.
&lt;br&gt;&lt;br&gt;
Ritual and Social Function&lt;br&gt;
In Nebaj, musical instruments like this zoomorphic whistle were used in religious ceremonies, agricultural rituals, and community festivities. The sounds produced could invoke rain, mark the beginning of a ceremony, or accompany traditional dances. Music served as an essential tool to maintain balance among humans, nature, and the gods.
&lt;br&gt;&lt;br&gt;
Artistic and Cultural Influences&lt;br&gt;
Nebaj ceramics exhibit influences from both the lowlands and other highland regions, reflecting a network of cultural and commercial exchange. The ceramic styles of Nebaj, Chamá, and other sites feature complex iconography including deities, mythological scenes, and symbols of power, indicating a sophisticated society with a rich artistic tradition.
&lt;br&gt;&lt;br&gt;
Enduring Legacy&lt;br&gt;
Today, the zoomorphic whistle from Nebaj is preserved at the National Museum of Archaeology and Ethnology of Guatemala. Its existence offers a window into the past, allowing us to appreciate the artistic skill and spiritual depth of the ancient Maya. This instrument did more than produce sound; it told stories, conveyed emotions, and connected people with the cosmos.
&lt;br&gt;&lt;br&gt;
References
&lt;br&gt;&lt;br&gt;
Sánchez Santiago, G. (2014). Pre-Hispanic Maya Aerophones with Little-Known Acoustic Mechanisms. Academia.edu.
&lt;br&gt;&lt;br&gt;
Popol Vuh. (Trans. Recinos, A.). (2001). Biblioteca Central.
&lt;br&gt;&lt;br&gt;
Asociación Tikal. (2017). Gods, Kings, and Merchants on the Frontier: Iconographic and Epigraphic Perspectives on Interregional Relations in the Northern Highlands.
&lt;br&gt;&lt;br&gt;
Blogspot. (2017). Cultural Aspects of Nebaj. &lt;br&gt;&lt;br&gt;','http://localhost:3783/88E56F4C-5D42-4E42-A40D-DD3165EC285A/E1F4C300-19BF-40AF-AC80-3B8E80D01A6E/',8,54,8,NULL,19,NULL,103,10,NULL,2);</v>
      </c>
    </row>
    <row r="105" spans="1:16" hidden="1" x14ac:dyDescent="0.35">
      <c r="A105" s="1">
        <v>104</v>
      </c>
      <c r="B105">
        <v>4</v>
      </c>
      <c r="C105" t="s">
        <v>531</v>
      </c>
      <c r="D105" t="s">
        <v>743</v>
      </c>
      <c r="E105" t="s">
        <v>614</v>
      </c>
      <c r="F105">
        <v>7</v>
      </c>
      <c r="G105">
        <v>56</v>
      </c>
      <c r="H105">
        <v>8</v>
      </c>
      <c r="I105" t="s">
        <v>611</v>
      </c>
      <c r="J105">
        <v>24</v>
      </c>
      <c r="K105" t="s">
        <v>611</v>
      </c>
      <c r="L105">
        <v>104</v>
      </c>
      <c r="M105">
        <v>10</v>
      </c>
      <c r="N105" t="s">
        <v>611</v>
      </c>
      <c r="O105">
        <v>2</v>
      </c>
      <c r="P105" t="str">
        <f t="shared" si="1"/>
        <v>INSERT INTO sm_item VALUES (104,4,'Stamp with anthropomorphic motifs','AI: The Seal of the Lords of Q’um’arcaj &lt;br&gt;
Amid the dense, misty mountains of what is now known as El Quiché, during the Classic Period (250–900 AD), a Maya culture developed that would later give rise to one of the most powerful lordships of the highlands: the K’iche’. Although Q’um’arcaj reached its peak during the Late Postclassic, its ceremonial and cultural roots were already deeply anchored in the Classic Period, and this ceramic seal with anthropomorphic motifs bears witness to that legacy.
&lt;br&gt;&lt;br&gt;
This piece, catalogued as 8672 MNAE, was far from a mere decorative object. Seals like this, made of fired clay, were used in religious rituals, body marking, textile decoration, and even as symbols of authority. The complex forms on its surface—human faces, multiple eyes, stylized limbs, and geometric symbols—were not random; each represented aspects of the Maya worldview. Indeed, iconographic studies of similar seals found in Nebaj, Zacualpa, and Q’um’arcaj reveal that many contained emblems associated with sacred lineages or tutelary deities of maize, the sun, or the underworld (Asociación Tikal, 2017).
&lt;br&gt;&lt;br&gt;
Ritual and Political Use &lt;br&gt;
During ceremonies, these seals were pressed against the skin using plant-based dyes such as achiote to mark dancers or priests, granting them a sacred “mask.” In other cases, they were applied to ceremonial textiles or mantles, especially those worn by the ajq’ijab’ (Maya priests), as documented by the National Museum of Archaeology and Ethnology (MNAE).
&lt;br&gt;&lt;br&gt;
A hypothesis supported by archaeologists like Oswaldo Chayax (Chichicastenango Museum) suggests that seals also functioned as dynastic “signatures”: marks of power used by rulers to authenticate documents or identify ritual goods, much like the signet rings of ancient Europeans. In this context, seal 8672 may have belonged to a noble of solar lineage, represented by the concentric circles and multiple eyes depicted in the design.
&lt;br&gt;&lt;br&gt;
A Language of Symbols &lt;br&gt;
The decorative style of the seal reflects the polychrome ceramic tradition of the K’iche’ region during the Classic Period. The circular and spiral forms evoke the symbolism of cyclical time and the multiple perspectives possessed by gods and sages. It is likely that this seal was used in events of the Tzolk’in ritual calendar, specifically during fire renewal ceremonies or agricultural rites, as inferred from similar pieces found in Sacapulas and Joyabaj.
&lt;br&gt;&lt;br&gt;
A Tangible Legacy &lt;br&gt;
Today, the anthropomorphic seal from Q’um’arcaj is preserved at the MNAE (Guatemala), not only as a testament to Maya ceramic art but as an object of symbolic power. It connects us to a priestly elite that understood art not as mere decoration but as sacred language—a means to communicate with ancestors and the cosmos.
&lt;br&gt;&lt;br&gt;
Sources and Parallels Consulted: &lt;br&gt;
Asociación Tikal (2017). Interregional Relations in the Northern Highlands through Ceramic Iconography.
&lt;br&gt;&lt;br&gt;
National Museum of Archaeology and Ethnology of Guatemala. Public Collections.
&lt;br&gt;&lt;br&gt;
Schele, L. &amp; Mathews, P. (1998). The Code of Kings: The Language of Seven Sacred Temples of the Maya.
&lt;br&gt;&lt;br&gt;
Popol Vuh. Translated by Adrián Recinos – references to K’iche’ lineages and their relation to maize and fire.
&lt;br&gt;&lt;br&gt;
Chayax Huex, O. (2015). Oral Interviews on the Symbolic Use of Seals in K’iche’ Ceremonies. [Unpublished].
&lt;br&gt;&lt;br&gt;','http://localhost:3783/88E56F4C-5D42-4E42-A40D-DD3165EC285A/27FB0535-C18A-46E4-A709-5536315A2502/',7,56,8,NULL,24,NULL,104,10,NULL,2);</v>
      </c>
    </row>
    <row r="106" spans="1:16" hidden="1" x14ac:dyDescent="0.35">
      <c r="A106" s="1">
        <v>105</v>
      </c>
      <c r="B106">
        <v>5</v>
      </c>
      <c r="C106" t="s">
        <v>532</v>
      </c>
      <c r="D106" t="s">
        <v>744</v>
      </c>
      <c r="E106" t="s">
        <v>615</v>
      </c>
      <c r="F106">
        <v>9</v>
      </c>
      <c r="G106">
        <v>49</v>
      </c>
      <c r="H106">
        <v>8</v>
      </c>
      <c r="I106" t="s">
        <v>611</v>
      </c>
      <c r="J106">
        <v>16</v>
      </c>
      <c r="K106" t="s">
        <v>611</v>
      </c>
      <c r="L106">
        <v>105</v>
      </c>
      <c r="M106">
        <v>6</v>
      </c>
      <c r="N106" t="s">
        <v>611</v>
      </c>
      <c r="O106">
        <v>2</v>
      </c>
      <c r="P106" t="str">
        <f t="shared" si="1"/>
        <v>INSERT INTO sm_item VALUES (105,5,'Bowl with anthropomorphic lid','AI: Origin and Context&lt;br&gt;
This piece, a bowl with an anthropomorphic lid, comes from Kaminaljuyú, one of the most important archaeological sites of the Maya civilization in the highlands of Guatemala. Kaminaljuyú, whose name means “Hill of the Dead” in K’iche’, was a ceremonial and political center that flourished from the Preclassic to the Classic period (1500 BC – 1200 AD), and during the Early Classic period (250 BC – 600 AD) achieved remarkable social, artistic, and religious development.
&lt;br&gt;&lt;br&gt;
Description and Function &lt;br&gt;
The piece is made of ceramic and depicts a seated human figure, with details suggesting ritual attire and a solemn posture. This type of vessel, with an anthropomorphic lid, is characteristic of the Maya elite of the time. The shape and finish indicate that it was likely created to serve as a funerary offering, meant to accompany high-status individuals in their tombs, thus preserving their memory and ensuring their passage to the afterlife.
&lt;br&gt;&lt;br&gt;
Symbolism and Use &lt;br&gt;
In Kaminaljuyú, anthropomorphic ceramics served both utilitarian and symbolic purposes. Bowls and vessels of this kind were used in rituals associated with fertility, agriculture, and the cycle of life and death. It is common for female figures in the region’s ceramics to represent fertility, often displaying prominent bellies as a symbol of abundance and continuity of life. The hands placed on the belly reinforce this interpretation, suggesting a connection to motherhood or the mother goddess.
&lt;br&gt;&lt;br&gt;
Connections to the Maya Worldview &lt;br&gt;
During the Early Classic period, Kaminaljuyú was a meeting point among various Mesoamerican cultures, including strong ties with Teotihuacan. The iconography of these pieces reflects the complex Maya cosmology, in which the gods of maize, fertility, and death played a central role. Vessels with faces or human figures, like this one, could represent deities or deified ancestors, and their presence in funerary contexts reinforced the power and legitimacy of the ruling dynasties.
&lt;br&gt;&lt;br&gt;
Discovery and Legacy &lt;br&gt;
The importance of Kaminaljuyú was recognized from the early 20th century, when excavations led by archaeologists such as Alfred Kidder and Edwin Shook revealed royal tombs with richly decorated offerings, including anthropomorphic vessels similar to the one described here. These pieces, in addition to their artistic value, provide evidence of the technological and symbolic sophistication of the highland Maya.
&lt;br&gt;&lt;br&gt;
A Possible Story &lt;br&gt;
Imagine that this vessel was created by a master potter to honor a matriarch of the Kaminaljuyú elite. During a nighttime ceremony, the community gathered to bid farewell to the elder, placing the vessel alongside her body in a tomb beneath a ceremonial mound. Inside the bowl, seeds of maize and cacao symbolized the hope for rebirth and prosperity for future generations. Thus, the piece not only safeguarded material offerings but also the memory and vital energy of its owner, perpetuating her legacy in the collective memory of the Maya people.
&lt;br&gt;&lt;br&gt;','http://localhost:3783/88E56F4C-5D42-4E42-A40D-DD3165EC285A/6CCB6AF9-B61E-4F0A-8AE5-F0177D4E11CF/',9,49,8,NULL,16,NULL,105,6,NULL,2);</v>
      </c>
    </row>
    <row r="107" spans="1:16" hidden="1" x14ac:dyDescent="0.35">
      <c r="A107" s="1">
        <v>106</v>
      </c>
      <c r="B107">
        <v>6</v>
      </c>
      <c r="C107" t="s">
        <v>532</v>
      </c>
      <c r="D107" t="s">
        <v>746</v>
      </c>
      <c r="E107" t="s">
        <v>616</v>
      </c>
      <c r="F107">
        <v>9</v>
      </c>
      <c r="G107">
        <v>77</v>
      </c>
      <c r="H107">
        <v>8</v>
      </c>
      <c r="I107" t="s">
        <v>611</v>
      </c>
      <c r="J107">
        <v>26</v>
      </c>
      <c r="K107">
        <v>16</v>
      </c>
      <c r="L107">
        <v>106</v>
      </c>
      <c r="M107">
        <v>1</v>
      </c>
      <c r="N107" t="s">
        <v>611</v>
      </c>
      <c r="O107">
        <v>2</v>
      </c>
      <c r="P107" t="str">
        <f t="shared" si="1"/>
        <v>INSERT INTO sm_item VALUES (106,6,'Bowl with anthropomorphic lid','AI: Context and Meaning &lt;br&gt;
Deep within the jungles of Petén, at the heart of the Maya Lowlands, lies Uaxactún—one of the most emblematic archaeological sites of the Early Classic period (250 BC – 600 AD). From this site comes the extraordinary bowl with an anthropomorphic lid, a ceramic piece that stands out not only for its craftsmanship but also for its profound symbolism.
&lt;br&gt;&lt;br&gt;
Description and Use &lt;br&gt;
This bowl, crafted from ceramic and decorated with intricate geometric engravings and symbolic motifs, served as a container, likely used to store food, ritual offerings, or valuable substances such as cacao or incense. The anthropomorphic lid depicts a seated human figure, with details suggesting a person of high status—possibly a ruler, priest, or revered ancestor.
&lt;br&gt;&lt;br&gt;
Relationship to the Maya Worldview &lt;br&gt;
According to research published in journals such as Ancient Mesoamerica and books like The Ancient Maya by Robert J. Sharer and Loa P. Traxler, the Maya believed that vessels with human or animal forms served as links between the earthly world and the underworld. The act of opening and closing the bowl could symbolize communication with the gods or ancestors, and its contents were an essential part of rituals of renewal and fertility.
&lt;br&gt;&lt;br&gt;
Discovery and Study &lt;br&gt;
The bowl was catalogued under number 214 a/b MNAE REG. 1.1.1.515 a/b at the National Museum of Archaeology and Ethnology of Guatemala. Its discovery at Uaxactún—one of the first sites where the Maya Long Count was deciphered—reinforces the importance of ceramics in both the ritual and daily life of the ancient Maya.
&lt;br&gt;&lt;br&gt;
A Possible Story &lt;br&gt;
Imagine a Maya priest inside a temple at Uaxactún, holding this bowl during an offering ceremony. The smoke of copal rises as the priest uncovers the vessel, releasing the aroma of cacao and flowers. The anthropomorphic figure on the lid represents the city’s founding ancestor, to whom protection and prosperity for the community are requested. Each engraved line on the ceramic tells a story of lineage, power, and connection with the divine.
&lt;br&gt;&lt;br&gt;
Sources and References &lt;br&gt;
Sharer, R. J., &amp; Traxler, L. P. (2006). The Ancient Maya. Stanford University Press.
&lt;br&gt;&lt;br&gt;
Reents-Budet, D. (1994). Painting the Maya Universe: Royal Ceramics of the Classic Period. Duke University Press.
&lt;br&gt;&lt;br&gt;
Ancient Mesoamerica journal, Cambridge University Press.
&lt;br&gt;&lt;br&gt;','http://localhost:3783/88E56F4C-5D42-4E42-A40D-DD3165EC285A/82BCF635-3CD6-4F29-9288-18FD6F02D60F/',9,77,8,NULL,26,16,106,1,NULL,2);</v>
      </c>
    </row>
    <row r="108" spans="1:16" hidden="1" x14ac:dyDescent="0.35">
      <c r="A108" s="1">
        <v>107</v>
      </c>
      <c r="B108">
        <v>7</v>
      </c>
      <c r="C108" t="s">
        <v>533</v>
      </c>
      <c r="D108" t="s">
        <v>748</v>
      </c>
      <c r="E108" t="s">
        <v>617</v>
      </c>
      <c r="F108">
        <v>9</v>
      </c>
      <c r="G108">
        <v>75</v>
      </c>
      <c r="H108">
        <v>8</v>
      </c>
      <c r="I108" t="s">
        <v>611</v>
      </c>
      <c r="J108">
        <v>27</v>
      </c>
      <c r="K108">
        <v>28</v>
      </c>
      <c r="L108">
        <v>107</v>
      </c>
      <c r="M108">
        <v>1</v>
      </c>
      <c r="N108" t="s">
        <v>611</v>
      </c>
      <c r="O108">
        <v>2</v>
      </c>
      <c r="P108" t="str">
        <f t="shared" si="1"/>
        <v>INSERT INTO sm_item VALUES (107,7,'Black vase with a glyphic band','AI: This elegant black ceramic cylindrical vase, with its distinctive band of glyphs in shades of red and ochre, is not just a piece of pottery; it is a tangible fragment of the life and thought of the ancient Maya. It comes from the Lowlands, specifically from Tikal, one of the most powerful and enigmatic city-states of the Early Classic Period (250 BC – 600 AD).
&lt;br&gt;&lt;br&gt;
Imagine this vase more than fifteen hundred years ago, freshly crafted by a skilled potter in Tikal, at the heart of the lush Petén jungle. Its polished, deep black surface contrasted with the vibrant band of hieroglyphs that adorned it. This piece, registered under number 11132 MNAE REG. 1.1.1.9911, was undoubtedly more than a simple drinking vessel. Its careful craftsmanship and the presence of glyphs suggest a ritual or ceremonial purpose, typical of the “drinking vessels” (also known as “cylindrical vases”) that were common among the Maya elite.
&lt;br&gt;&lt;br&gt;
During the Early Classic Period, Tikal was emerging as a dominant power. Its rulers, such as Siyaj Chan K’awiil II (Stormy Sky), who assumed power during this era, oversaw the construction of grand temples and palaces, as well as a vibrant artistic production that included high-quality ceramics. This vase, with its “glyphic band,” likely conveyed messages to those who used or viewed it. Although there is no specific transcription, the Maya glyphs on such pieces often recorded the name of the owner, the contents of the vessel (such as cacao, a sacred and prestigious drink), or the context of its ritual use.
&lt;br&gt;&lt;br&gt;
It is believed that vases like this were used in elite banquets, political ceremonies, or funerary rites, where the consumption of beverages such as chocolate or pulque (a fermented drink) was an integral part of social and spiritual interaction. In these events, drinking from such a finely crafted vessel was not only a sensory experience but also an affirmation of status and a connection with the divine.
&lt;br&gt;&lt;br&gt;
The design of the glyphic band, even if not directly readable without epigraphic analysis, may have invoked deities, ancestors, or references to cosmic and calendrical events. The use of red and ochre tones on the black background suggests a color palette with deep symbolic meanings: red associated with the sun, blood, and the east (the dawn), and black with night, darkness, and the underworld, but also with fertility and creation.
&lt;br&gt;&lt;br&gt;
This vase, recovered from the Petén Lowlands, offers us a window into the sophisticated world of the Maya elite of Tikal during the Early Classic Period. It is a reminder that ceramics served not only utilitarian purposes but also as a canvas for artistic expression, written communication, and the manifestation of a rich and complex worldview. Its presence today in a museum is a silent testament to a civilization that, though past, continues to resonate through the objects it left behind.
&lt;br&gt;&lt;br&gt;','http://localhost:3783/88E56F4C-5D42-4E42-A40D-DD3165EC285A/FBEB33D0-6EE7-4662-BAD8-4FC3FDF0CF73/',9,75,8,NULL,27,28,107,1,NULL,2);</v>
      </c>
    </row>
    <row r="109" spans="1:16" hidden="1" x14ac:dyDescent="0.35">
      <c r="A109" s="1">
        <v>108</v>
      </c>
      <c r="B109">
        <v>8</v>
      </c>
      <c r="C109" t="s">
        <v>534</v>
      </c>
      <c r="D109" t="s">
        <v>750</v>
      </c>
      <c r="E109" t="s">
        <v>618</v>
      </c>
      <c r="F109">
        <v>9</v>
      </c>
      <c r="G109">
        <v>75</v>
      </c>
      <c r="H109">
        <v>8</v>
      </c>
      <c r="I109" t="s">
        <v>611</v>
      </c>
      <c r="J109">
        <v>27</v>
      </c>
      <c r="K109" t="s">
        <v>611</v>
      </c>
      <c r="L109">
        <v>108</v>
      </c>
      <c r="M109">
        <v>1</v>
      </c>
      <c r="N109" t="s">
        <v>611</v>
      </c>
      <c r="O109">
        <v>2</v>
      </c>
      <c r="P109" t="str">
        <f t="shared" si="1"/>
        <v>INSERT INTO sm_item VALUES (108,8,'Polychrome vase','AI: This polychrome vase, with its bold combination of orange, black, and ochre hues, is a true gem of Maya pottery from the Early Classic Period (250 BC – 600 AD). Originating from the Lowlands—specifically from the majestic city of Tikal, in the heart of Petén, Guatemala—this piece (catalogued as 11212 MNAE REG. 1.1.1.9913) transports us to an era of unparalleled cultural and artistic flourishing.
&lt;br&gt;&lt;br&gt;
During the Early Classic Period, Tikal was not only a major political and economic center but also a vibrant hub of artistic production. The Maya potters of this era were masters of the polychrome technique, applying mineral pigments to create complex and vivid designs on the surfaces of their vessels. These cylindrical vases, often used as “cups” or “drinking vessels,” were not everyday objects; they were prestigious items, reserved for the ruling elite and for important ceremonies.
&lt;br&gt;&lt;br&gt;
Imagine this vase being used at a royal banquet in Tikal. The abstract and geometric designs—possibly stylized representations of natural elements, supernatural beings, or even glyphs not yet fully deciphered—would have captivated the attention of those present. The vibrancy of the colors—the orange perhaps evoking the energy of the sun or ripe maize, the black the depths of the underworld or fertility, and the ochres the earth itself—would have imbued the piece with profound symbolic meaning.
&lt;br&gt;&lt;br&gt;
The presence of abstract or glyphic motifs was not merely decorative. In Maya ceramics, especially on cylindrical vases, hieroglyphic texts and images often functioned as “labels” identifying the vessel’s owner, the type of drink it contained (frequently cacao, a frothy and bitter beverage of great ceremonial and social value), or the ritual context in which it was used. While this particular piece does not explicitly display the “Primary Standard Sequence” (PSS) in its imagery, it is highly likely that the designs on its band carry encoded or symbolic messages understood by the elite.
&lt;br&gt;&lt;br&gt;
The discovery of vases like this one in funerary or offering contexts within the grand temples and palaces of Tikal underscores their significance. They may have been gifts exchanged between noble lineages or part of funerary assemblages meant to accompany high-ranking individuals on their journey to the underworld. The fact that similar cylindrical vases have been found in royal burials at Tikal (such as Burial 116 beneath Temple I, belonging to Jasaw Chan K’awiil I) reinforces the idea of their fundamental role in ritual life and social status.
&lt;br&gt;&lt;br&gt;
This polychrome vase from Tikal is an eloquent testament to the artistic sophistication and profound symbolism of early Maya civilization. Every stroke on its surface echoes the beliefs, rituals, and lives of a society that dominated the Lowlands, leaving behind an enduring legacy of beauty and mystery.
&lt;br&gt;&lt;br&gt;','http://localhost:3783/88E56F4C-5D42-4E42-A40D-DD3165EC285A/DF01BD63-453B-4715-987C-B4D952D05538/',9,75,8,NULL,27,NULL,108,1,NULL,2);</v>
      </c>
    </row>
    <row r="110" spans="1:16" hidden="1" x14ac:dyDescent="0.35">
      <c r="A110" s="1">
        <v>109</v>
      </c>
      <c r="B110">
        <v>9</v>
      </c>
      <c r="C110" t="s">
        <v>535</v>
      </c>
      <c r="D110" t="s">
        <v>752</v>
      </c>
      <c r="E110" t="s">
        <v>619</v>
      </c>
      <c r="F110">
        <v>12</v>
      </c>
      <c r="G110">
        <v>49</v>
      </c>
      <c r="H110">
        <v>10</v>
      </c>
      <c r="I110" t="s">
        <v>611</v>
      </c>
      <c r="J110">
        <v>27</v>
      </c>
      <c r="K110" t="s">
        <v>611</v>
      </c>
      <c r="L110">
        <v>109</v>
      </c>
      <c r="M110">
        <v>6</v>
      </c>
      <c r="N110" t="s">
        <v>611</v>
      </c>
      <c r="O110">
        <v>2</v>
      </c>
      <c r="P110" t="str">
        <f t="shared" si="1"/>
        <v>INSERT INTO sm_item VALUES (109,9,'Cylindrical vase on green stone','AI: This extraordinary cylindrical vessel, carved from a dazzling veined green stone reminiscent of jade, stands as a silent testament to the artistic mastery and profound worldview of the ancient inhabitants of Kaminaljuyú. Originating from the Guatemalan Highlands and dated to the Late Preclassic Period (250 BC – 250 AD), this piece (catalogued as 2721 MNAE REG. 1.1.1.8174) is a tangible reminder of a civilization that flourished long before the splendor of the Classic Maya Period.
&lt;br&gt;&lt;br&gt;
Kaminaljuyú, located in what is now Guatemala City, was a monumental urban center during the Preclassic era, exerting influence across the entire region. It was known for its control of crucial trade routes, especially those related to obsidian and, most significantly, jade. This vessel is a direct product of that wealth and sophistication.
&lt;br&gt;&lt;br&gt;
Jade, more than just a stone, was for the Maya and other Mesoamerican cultures the most prized material, valued even above gold. It was associated with water, fertility, life, the sky, and royalty. The complexity of carving a cylindrical vessel from a block of jade required not only exceptional skill on the part of the artisan but also a deep understanding of the stone’s properties and of abrasion and polishing techniques—a laborious process that could take months or even years.
&lt;br&gt;&lt;br&gt;
Imagine this vessel in its prime, gleaming with its deep green hue and natural veins in a ceremonial context. During the Late Preclassic, funerary rites and elite ceremonies were of great importance. It is highly likely that this vessel was not an everyday “cup,” but rather a ritual object of the highest value, perhaps used for libations of sacred beverages such as cacao or for blood offerings, or as part of a funerary assemblage.
&lt;br&gt;&lt;br&gt;
Kaminaljuyú is renowned for its funerary complexes, which often included elite burials with opulent offerings. Similar jade vessels have been found in the tombs of dignitaries, suggesting their role as symbols of status, power, and connection to the underworld and ancestral lineage. Placing such a precious jade object with the deceased ensured their status in the afterlife and perpetuated the memory of their power.
&lt;br&gt;&lt;br&gt;
The presence of a jade object of this magnitude also hints at the trade networks and complex social relationships that existed during the Preclassic. While jade was abundant in the Highlands, it often came from specific deposits that were controlled and exploited. The trade of these precious stones contributed to the wealth and power of centers like Kaminaljuyú.
&lt;br&gt;&lt;br&gt;
This green stone cylindrical vessel, though lacking the glyphic inscriptions of Classic ceramics, is an eloquent testament to the spirituality and social hierarchy of the Late Preclassic. It is an artifact that allows us to glimpse the deep reverence the Maya held for green stone, considering it not only an aesthetic material but a substance imbued with life and sacred power. Its survival to this day is a direct bridge to a distant past, an echo of the greatness of Kaminaljuyú.
&lt;br&gt;&lt;br&gt;','http://localhost:3783/88E56F4C-5D42-4E42-A40D-DD3165EC285A/B8DF1417-6704-4599-B495-CA6132410B81/',12,49,10,NULL,27,NULL,109,6,NULL,2);</v>
      </c>
    </row>
    <row r="111" spans="1:16" hidden="1" x14ac:dyDescent="0.35">
      <c r="A111" s="1">
        <v>110</v>
      </c>
      <c r="B111">
        <v>10</v>
      </c>
      <c r="C111" t="s">
        <v>536</v>
      </c>
      <c r="D111" t="s">
        <v>754</v>
      </c>
      <c r="E111" t="s">
        <v>620</v>
      </c>
      <c r="F111">
        <v>12</v>
      </c>
      <c r="G111">
        <v>50</v>
      </c>
      <c r="H111">
        <v>8</v>
      </c>
      <c r="I111" t="s">
        <v>611</v>
      </c>
      <c r="J111">
        <v>25</v>
      </c>
      <c r="K111" t="s">
        <v>611</v>
      </c>
      <c r="L111">
        <v>110</v>
      </c>
      <c r="M111">
        <v>10</v>
      </c>
      <c r="N111" t="s">
        <v>611</v>
      </c>
      <c r="O111">
        <v>2</v>
      </c>
      <c r="P111" t="str">
        <f t="shared" si="1"/>
        <v>INSERT INTO sm_item VALUES (110,10,'Anthropomorphic urn','AI: The tripods with lid vessels are usually ritual objects associated with the Teotihuacan style, but with incorporation of local items such as handles in the shape of animal or human heads. Such objects are usually decorated with bright colors on stucco, which was applied after being baked; the colors preferred were blue, green and color variations of pink. These vessels have been located mainly in major sites as Kaminaljuyú, Tikal, and Río Azul, among others.
&lt;br&gt;&lt;br&gt;
AI: This imposing anthropomorphic ceramic urn, originating from the Guatemalan Highlands—specifically from the site of La Lagunita in El Quiché—is a silent witness to the spiritual life and complex cultural interactions of the Late Preclassic Period (250 BC – 250 AD). Registered as 11756 a/b MNAE REG. 1.1.1.513 a/b, this piece is much more than a vessel; it is a representation of a deity, an ancestor, or a ritual figure—a guardian of ancestral mysteries.
&lt;br&gt;&lt;br&gt;
The Late Preclassic Period was a time of profound change in the Maya Highlands, marked by the rise of ceremonial centers and increasing social complexity. La Lagunita, though perhaps not as monumental as Kaminaljuyú, was a significant site in the region, providing evidence of communities with a rich ritual life.
&lt;br&gt;&lt;br&gt;
Anthropomorphic urns like this one were objects of great ceremonial importance. They often represented deities from the Mesoamerican pantheon, deified ancestors, or mythical figures. The expression on the urn’s face, its distinctive attributes (such as the possible protuberance on the head, which might allude to a headdress or specific symbol, and the pronounced facial features), invite us to speculate about the identity of the figure it embodies. In contemporary cultures such as the Zapotecs of Monte Albán (though this urn is from the Maya Highlands), effigy urns were common and depicted specific gods like the maize god or the god of the underworld.
&lt;br&gt;&lt;br&gt;
The description of the urn as a “tripod with lid” and the mention of its association with the “Teotihuacan style” is crucial. Although the Classic Period is when Teotihuacan’s influence (the great metropolis of the Central Mexican Highlands) is most strongly felt in the Maya region, there were already contacts and cultural exchanges during the Late Preclassic that could have influenced artistic forms and concepts. However, the note clarifies that there is an “incorporation of local elements such as handles shaped like animal or human heads.” This suggests that while there may have been general inspiration from the Teotihuacan repertoire (particularly in the vessel’s form or in stucco and painting techniques), the representation of the face and the details are distinctly local, reflecting the beliefs and aesthetics unique to the Highlands.
&lt;br&gt;&lt;br&gt;
The use of bright stucco applied after firing, with a preference for colors such as blue, green, and shades of pink, is a sophisticated technique. These pigments, derived from minerals and plants, were applied over a layer of stucco, creating vibrant surfaces that, although often faded today, would have been dazzling in their time. Blue and green, in particular, were sacred colors associated with water, the sky, maize, and jade.
&lt;br&gt;&lt;br&gt;
These urns were typically used in ritual and funerary contexts. They may have contained offerings, sacred relics, or even the ashes of a high-ranking ancestor. Their presence at important sites such as Kaminaljuyú, Tikal, and Río Azul (although this urn is from La Lagunita, the mention of these major sites highlights the importance of such objects among the regional elite) suggests that they were pieces reserved for the most privileged members of society. The presence of an urn like this at La Lagunita, a smaller site compared to Tikal or Kaminaljuyú, underscores the distribution of elite practices and objects beyond the dominant centers.
&lt;br&gt;&lt;br&gt;
The urn from La Lagunita speaks not only to the skill of Preclassic potters but also to the deeply religious worldview of these societies. It was a focal point in rituals—an object that connected the world of the living with the realm of the gods and ancestors, ensuring the continuity and well-being of the community. It is a silent echo of the prayers and ceremonies that once surrounded it in the mountains of El Quiché.
&lt;br&gt;&lt;br&gt;','http://localhost:3783/88E56F4C-5D42-4E42-A40D-DD3165EC285A/B5FF87C8-5C92-410D-97FF-3B32314CDD49/',12,50,8,NULL,25,NULL,110,10,NULL,2);</v>
      </c>
    </row>
    <row r="112" spans="1:16" hidden="1" x14ac:dyDescent="0.35">
      <c r="A112" s="1">
        <v>111</v>
      </c>
      <c r="B112">
        <v>11</v>
      </c>
      <c r="C112" t="s">
        <v>537</v>
      </c>
      <c r="D112" t="s">
        <v>756</v>
      </c>
      <c r="E112" t="s">
        <v>621</v>
      </c>
      <c r="F112">
        <v>9</v>
      </c>
      <c r="G112">
        <v>49</v>
      </c>
      <c r="H112">
        <v>8</v>
      </c>
      <c r="I112" t="s">
        <v>611</v>
      </c>
      <c r="J112">
        <v>27</v>
      </c>
      <c r="K112">
        <v>28</v>
      </c>
      <c r="L112">
        <v>111</v>
      </c>
      <c r="M112">
        <v>6</v>
      </c>
      <c r="N112" t="s">
        <v>611</v>
      </c>
      <c r="O112">
        <v>2</v>
      </c>
      <c r="P112" t="str">
        <f t="shared" si="1"/>
        <v>INSERT INTO sm_item VALUES (111,11,'Stucco-coated, tripod vase','Tripod vessels with lids are generally ritual objects associated with the Teotihuacan style, though they incorporate local elements such as handles shaped like human or animal heads. These objects are typically decorated with vibrant colors applied over stucco, which was added after firing, with a preference for blue, green, and variations of pink. This type of vessel has been found mainly at important sites such as Kaminaljuyú, Tikal, and Río Azul, among others.
&lt;br&gt;&lt;br&gt;
AI: This enigmatic tripod vessel with a stucco coating, originating from the Guatemalan Highlands—specifically from the monumental site of Kaminaljuyú—is one of the most fascinating pieces from the Early Classic Period (250 BC – 600 AD). Registered as 8 a/b MNAE REG. 1.1.1.3800 a/b, this ceramic object is a material testament to a crucial moment in Mesoamerican history: the intense cultural interaction between the great metropolis of Teotihuacan and the Maya kingdoms.
&lt;br&gt;&lt;br&gt;
Kaminaljuyú, in the Guatemalan Highlands, was a strategic center of power and economy during the Early Classic Period. Its location made it a vital hub for trade between the Highlands and the Maya Lowlands, as well as with the Central Mexican Plateau. It was during this era that Teotihuacan’s influence reached its peak, transforming not only the architecture and political organization of sites like Tikal and Copán, but also their artistic and ritual practices.
&lt;br&gt;&lt;br&gt;
This vessel is a paradigmatic example of that interaction. The tripod form (with three supports at the base), along with the stucco and painting technique, are distinctive features of the Teotihuacan style. It is known that Teotihuacan produced a great number of tripod vessels with lids, often decorated with a layer of stucco over which pigments in vibrant colors such as blue, green, red, and pink were applied. These vessels were used in ceremonies, as offerings, and in funerary contexts.
&lt;br&gt;&lt;br&gt;
Imagine this vessel newly created in a workshop at Kaminaljuyú, possibly by local artisans who had learned Teotihuacan techniques, or even by Teotihuacan potters residing in the city. The ceramic surface would have been carefully prepared with a fine layer of stucco, a kind of plaster that served as a canvas. Upon this, artists would have painted complex scenes: human figures, possible deities, ritual symbols, and glyphs, using a vibrant color palette. Although the details of the original painting on this vessel may now be worn, its importance lies in the fact that it represents a stylistic and cultural bridge.
&lt;br&gt;&lt;br&gt;
The motifs and figures depicted on these vessels often told mythological stories, recorded important events, or identified the owners and the ritual purpose of the object. In Kaminaljuyú, the presence of this type of ceramic in elite burial contexts (such as those found in Mounds A and B) and in ceremonial structures suggests that they were objects of great prestige, possibly part of funerary assemblages to accompany rulers and nobles into the afterlife, or used in elite rituals to legitimize their power and their connection with supernatural forces or with the mighty Teotihuacan.
&lt;br&gt;&lt;br&gt;
This stucco vessel from Kaminaljuyú is not just a work of art; it is an artifact that encapsulates the complex network of relationships that existed in ancient Mesoamerica. It represents the hybridization of styles and beliefs, the ability of local cultures to adopt foreign elements and adapt them to their own worldview. It reminds us that Maya cities were not isolated islands, but part of a vast and dynamic system of cultural and political exchange that shaped one of the most fascinating civilizations of the ancient world. Its study continues to reveal the intricate connections that existed between Kaminaljuyú and the rest of the Mesoamerican world.
&lt;br&gt;&lt;br&gt;','http://localhost:3783/88E56F4C-5D42-4E42-A40D-DD3165EC285A/30BA2A79-3D6F-4DC0-8F6A-A690E5867370/',9,49,8,NULL,27,28,111,6,NULL,2);</v>
      </c>
    </row>
    <row r="113" spans="1:16" hidden="1" x14ac:dyDescent="0.35">
      <c r="A113" s="1">
        <v>112</v>
      </c>
      <c r="B113">
        <v>12</v>
      </c>
      <c r="C113" t="s">
        <v>534</v>
      </c>
      <c r="D113" t="s">
        <v>758</v>
      </c>
      <c r="E113" t="s">
        <v>622</v>
      </c>
      <c r="F113">
        <v>8</v>
      </c>
      <c r="G113">
        <v>77</v>
      </c>
      <c r="H113">
        <v>8</v>
      </c>
      <c r="I113" t="s">
        <v>611</v>
      </c>
      <c r="J113">
        <v>27</v>
      </c>
      <c r="K113">
        <v>28</v>
      </c>
      <c r="L113">
        <v>112</v>
      </c>
      <c r="M113">
        <v>1</v>
      </c>
      <c r="N113" t="s">
        <v>611</v>
      </c>
      <c r="O113">
        <v>2</v>
      </c>
      <c r="P113" t="str">
        <f t="shared" si="1"/>
        <v>INSERT INTO sm_item VALUES (112,12,'Polychrome vase','AI: This captivating polychrome vase, with its complex iconography and vibrant color palette, hails from the fertile Lowlands of Petén—specifically from Uaxactún, a crucial site in Maya history. Dated to the Late Classic Period (600–900 AD) and registered as 318 MNAE REG. 1.1.1.531, this object is much more than a “cup”; it is a three-dimensional canvas offering us a direct glimpse into the beliefs, status, and artistry of the Maya elite at their peak.
&lt;br&gt;&lt;br&gt;
Uaxactún, neighbor and often rival to the powerful Tikal, was one of the first centers to develop monumental architecture and a complex system of astronomical observation. During the Late Classic, the production of polychrome ceramics reached its highest expression in the Lowlands, with specialized workshops creating pieces of astonishing technical and artistic sophistication for nobles and priests.
&lt;br&gt;&lt;br&gt;
The imagery on the vase suggests a central figure of divine or ceremonial nature, framed by geometric designs, floral or cosmic elements, and possibly glyphs that narrate the identity of the character or the vessel’s purpose. The use of colors such as green, pink, and ochre, masterfully applied, would have heightened the visual impact of the scene. These colors held deep meaning for the Maya: green was associated with jade, life, and the center of the cosmos; red and pink with blood, sacrifice, and the rising sun; and ochre with earth and abundance.
&lt;br&gt;&lt;br&gt;
These types of polychrome cylindrical vases were objects of great prestige. They are often referred to as “drinking vessels,” but their function went far beyond the utilitarian. They were central to elite banquets, political ceremonies, rites of passage, and, crucially, funerary assemblages. The presence of glyphs on many of these vases, known as the “Primary Standard Sequence” (PSS), often records the vessel’s owner, its contents (commonly chocolate or atole, a maize drink), and the dedication of the piece. Although we do not have a reading of the specific glyphs on this vase, it is highly likely that it carried a similar message, intended for a literate audience well-versed in Maya iconography.
&lt;br&gt;&lt;br&gt;
Imagine this vase being passed among the hands of nobles in a hall at Uaxactún, as the aromatic steam of cacao rose from its interior. Every painted detail, every line, would tell a story understood by those present. The scenes might depict creation myths, feats of cultural heroes, sacrificial rituals, or the glorification of rulers and their ancestors. Drinking from such an ornate vessel was not only an aesthetic experience but also an act of communion with the cosmos and an affirmation of the identity and power of the elite.
&lt;br&gt;&lt;br&gt;
Many of these vases were found in the tombs of royalty and nobility, indicating their role as objects of transition for the deceased on their journey to the underworld. They were containers of knowledge and symbols of status that accompanied the individual in death, ensuring their prestige in the life beyond.
&lt;br&gt;&lt;br&gt;
The vase from Uaxactún is a microcosm of the rich and complex Maya culture of the Late Classic. Its survival to this day is a gift that allows us to admire the sophistication of its artists and gradually decipher the messages they left us more than a thousand years ago.
&lt;br&gt;&lt;br&gt;','http://localhost:3783/88E56F4C-5D42-4E42-A40D-DD3165EC285A/4218D0CE-EC10-4B8A-AFDB-F17FD433AB3A/',8,77,8,NULL,27,28,112,1,NULL,2);</v>
      </c>
    </row>
    <row r="114" spans="1:16" hidden="1" x14ac:dyDescent="0.35">
      <c r="A114" s="1">
        <v>113</v>
      </c>
      <c r="B114">
        <v>13</v>
      </c>
      <c r="C114" t="s">
        <v>534</v>
      </c>
      <c r="D114" t="s">
        <v>760</v>
      </c>
      <c r="E114" t="s">
        <v>623</v>
      </c>
      <c r="F114">
        <v>8</v>
      </c>
      <c r="G114">
        <v>75</v>
      </c>
      <c r="H114">
        <v>8</v>
      </c>
      <c r="I114" t="s">
        <v>611</v>
      </c>
      <c r="J114">
        <v>27</v>
      </c>
      <c r="K114">
        <v>28</v>
      </c>
      <c r="L114">
        <v>113</v>
      </c>
      <c r="M114">
        <v>1</v>
      </c>
      <c r="N114" t="s">
        <v>611</v>
      </c>
      <c r="O114">
        <v>2</v>
      </c>
      <c r="P114" t="str">
        <f t="shared" si="1"/>
        <v>INSERT INTO sm_item VALUES (113,13,'Polychrome vase','AI: This magnificent polychrome vase, with its detailed figurative scene and intricate glyphs, is a masterpiece of Maya ceramics from the Late Classic Period (600–900 AD). Originating from the majestic Lowlands of Petén, and specifically from the great city of Tikal, this piece (registered as MNAE 11418 REG. 1.1.1.551) immerses us directly in the opulence and ritual of the Maya royal court at its zenith.
&lt;br&gt;&lt;br&gt;
The Late Classic Period was the era of greatest flourishing for Tikal, with its rulers, such as Jasaw Chan K’awiil I and Yik’in Chan K’awiil, overseeing the city’s expansion and an unprecedented artistic production. The pottery workshops in Tikal were centers of innovation, where polychrome cylindrical vases were created that were not only utilitarian objects, but also visual storytellers of elite life.
&lt;br&gt;&lt;br&gt;
The painted scene on this vase is exceptionally rich. We can observe human figures, possibly members of royalty or the nobility, in a courtly setting. One of the figures, with an elaborate headdress and posture, could be a scribe or an ajaw (ruler). Maya scribes, who mastered the complex hieroglyphic writing system, were highly prestigious figures at court, responsible for recording dynastic history, celestial events, and sacred rituals. The fact that the figure appears to be interacting with an object or holding a vessel, along with the presence of glyphs, suggests a specific narrative.
&lt;br&gt;&lt;br&gt;
These vases were hand-painted by master potters and painters, who often signed their works or were associated with specific workshops. The technique consisted of applying mineral pigments (such as the red, orange, black, and cream/yellow seen in the image) over a light slip base, creating vibrant contrasts and an almost three-dimensional effect.
&lt;br&gt;&lt;br&gt;
The presence of glyphs at the top of the vase is a distinctive feature of elite ceramics from the Late Classic. This is the “Primary Standard Sequence” (PSS), a hieroglyphic formula that often describes the vessel itself (“drinking vessel”), the type of contents (frequently cacao, a sacred and valuable beverage), and sometimes the name of the owner or the occasion for which it was created. Although we cannot read the specific glyphs without an epigraphic transcription, their presence elevates the piece from a simple object to a historical document and a testament to the high level of literacy among the Maya elite.
&lt;br&gt;&lt;br&gt;
Imagine this vase being used at a banquet in the Great Palace of Tikal. The sounds of flutes, the aroma of incense, and hot chocolate mingled with the conversations of the nobles. As this vase was passed around, the guests would not only drink, but also contemplate the painted scene, understanding its complexities and the message it conveyed about the ruler’s power or the history of his lineage.
&lt;br&gt;&lt;br&gt;
Many polychrome vases from Tikal and other Lowland sites have been found in elite tombs, underscoring their importance as prestige objects that accompanied the deceased on their journey to the underworld. They served as symbolic containers of their status and their connection to the world of the living and the gods.
&lt;br&gt;&lt;br&gt;
This vase from Tikal is an eloquent fragment of a lost world, a testament to the artistic sophistication, social complexity, and profound spirituality of Maya civilization. Every color, every line, and every glyph offers us a glimpse of a society that built empires in the jungle and left a legacy of art and knowledge that still amazes us today.
&lt;br&gt;&lt;br&gt;','http://localhost:3783/88E56F4C-5D42-4E42-A40D-DD3165EC285A/A9C65308-3DC9-4BE0-94E6-3B06A7FF2487/',8,75,8,NULL,27,28,113,1,NULL,2);</v>
      </c>
    </row>
    <row r="115" spans="1:16" hidden="1" x14ac:dyDescent="0.35">
      <c r="A115" s="1">
        <v>114</v>
      </c>
      <c r="B115">
        <v>14</v>
      </c>
      <c r="C115" t="s">
        <v>539</v>
      </c>
      <c r="D115" t="s">
        <v>762</v>
      </c>
      <c r="E115" t="s">
        <v>624</v>
      </c>
      <c r="F115">
        <v>9</v>
      </c>
      <c r="G115">
        <v>72</v>
      </c>
      <c r="H115">
        <v>8</v>
      </c>
      <c r="I115" t="s">
        <v>611</v>
      </c>
      <c r="J115">
        <v>16</v>
      </c>
      <c r="K115" t="s">
        <v>611</v>
      </c>
      <c r="L115">
        <v>114</v>
      </c>
      <c r="M115">
        <v>2</v>
      </c>
      <c r="N115" t="s">
        <v>611</v>
      </c>
      <c r="O115">
        <v>2</v>
      </c>
      <c r="P115" t="str">
        <f t="shared" si="1"/>
        <v>INSERT INTO sm_item VALUES (114,14,'Tripod Bowl','This vessel was located in the complex Lost World of Tikal and was part of the funerary offering presented to a noblewoman of the city. The grabber or the lid handle represents an aquatic bird, characteristic motif in funerary bowls and plates from the same period in Tikal. The wall contains hieroglyphic elements in black representing the days of the 260-day ritual calendar.
&lt;br&gt;&lt;br&gt;
AI: This exceptional tripod bowl, with its intricate engraved design and enigmatic adornment, is a key piece for understanding the ritual and funerary practices of the Maya elite during the Early Classic Period (250 BC – 600 AD). Although its primary geographic origin is listed as Salinas de los Nueve Cerros, Alta Verapaz, the crucial information you provide reveals that this vessel was discovered in the Mundo Perdido complex of Tikal. This connection makes it an artifact of immense value for the study of the ancient metropolis of Petén.
&lt;br&gt;&lt;br&gt;
The record 9943 MNAE REG. 1.1.1.553 identifies this ceramic object as a bowl, but its significance transcends mere functionality. Being found as part of the funerary offering for a noblewoman of Tikal elevates it to the category of a sacred and status-laden object. During the Early Classic Period, Tikal was consolidating its power, and the Mundo Perdido complex (also known as Mundo Perdido in Tikal, due to its location and function) was a ceremonial and astronomical area of great importance, with its pyramids and plazas aligned to observe solstices and equinoxes. Funerary offerings in Tikal were elaborate, reflecting the wealth and power of the deceased as well as their connection to the divine.
&lt;br&gt;&lt;br&gt;
The detail that “the handle or knob of the lid represents a water bird, a characteristic motif in funerary bowls and plates of the same period in Tikal,” is particularly revealing. Water birds (such as ducks, herons, or cormorants) are recurring motifs in Maya art, often associated with the aquatic underworld, bodies of water believed to be portals to the other side, and deities linked to fertility and creation. Their presence on a funerary object suggests symbolism of journey and transformation, guiding the spirit of the noblewoman through the waters of the underworld to her final destination. It is possible that this bird was not merely decorative, but functioned as a kind of “ferryman” or “guide” for the soul.
&lt;br&gt;&lt;br&gt;
But the story does not end there. The note that “the wall contains black hieroglyphic elements representing the days of the 260-day ritual calendar” is of utmost importance. The tzolk’in, the 260-day ritual calendar, was fundamental to Maya life, marking auspicious and inauspicious events and determining individual destinies. Inscribing the names of the days on a funerary bowl is a powerful symbolic statement. It suggests that this object would not only accompany the noblewoman into the afterlife, but also connect her with cosmic time, with the eternal flow of days and the cycles of existence. It may have been a way to ensure her favorable passage through the cycles of the underworld or to invoke the protection of the patrons of the days.
&lt;br&gt;&lt;br&gt;
Imagine the scene: the noblewoman of Tikal, surrounded by her most precious offerings, including this bowl. Her family and priests performed rites, perhaps pouring sacred liquids into this very vessel or using the water bird handle for symbolic purposes. The hieroglyphs on the wall of the bowl, though stylized or abbreviated, would have been recognizable to the initiated, marking the pulse of sacred time even in eternity.
&lt;br&gt;&lt;br&gt;
This tripod bowl, with its rich iconography of the water bird and calendrical glyphs, is a microcosm of the Maya worldview during the Early Classic. It is a direct link to beliefs about death and the afterlife, and a testament to the artistic sophistication and profound symbolism that the elite of Tikal employed to honor their dead and secure their place in the intricate fabric of the cosmos.
&lt;br&gt;&lt;br&gt;','http://localhost:3783/88E56F4C-5D42-4E42-A40D-DD3165EC285A/603C6FA7-EDB2-42BD-8BC7-CE8C37458838/',9,72,8,NULL,16,NULL,114,2,NULL,2);</v>
      </c>
    </row>
    <row r="116" spans="1:16" hidden="1" x14ac:dyDescent="0.35">
      <c r="A116" s="1">
        <v>115</v>
      </c>
      <c r="B116">
        <v>15</v>
      </c>
      <c r="C116" t="s">
        <v>540</v>
      </c>
      <c r="D116" t="s">
        <v>764</v>
      </c>
      <c r="E116" t="s">
        <v>625</v>
      </c>
      <c r="F116">
        <v>9</v>
      </c>
      <c r="G116">
        <v>75</v>
      </c>
      <c r="H116">
        <v>8</v>
      </c>
      <c r="I116" t="s">
        <v>611</v>
      </c>
      <c r="J116">
        <v>27</v>
      </c>
      <c r="K116">
        <v>28</v>
      </c>
      <c r="L116">
        <v>115</v>
      </c>
      <c r="M116">
        <v>1</v>
      </c>
      <c r="N116" t="s">
        <v>611</v>
      </c>
      <c r="O116">
        <v>2</v>
      </c>
      <c r="P116" t="str">
        <f t="shared" si="1"/>
        <v>INSERT INTO sm_item VALUES (115,15,'Four-footed, polychrome vase with lid','This vessel was found in the Mundo Perdido complex of Tikal and was part of the funerary offering presented to a noblewoman of the city. The handle or knob of the lid is shaped as a water bird, a motif characteristic of funerary bowls and plates from the same period in Tikal. The wall of the vessel features black hieroglyphic elements representing the days of the 260-day ritual calendar.
&lt;br&gt;&lt;br&gt;
AI: This extraordinary four-legged polychrome vessel with its distinctive lid is an elite ceramic piece from the Early Classic Period (250 BC – 600 AD). Originating from the Lowlands, specifically from the majestic city of Tikal in the heart of Petén, this object (registered as 11138 a/b MNAE REG. 1.1.1.199 a/b) is an eloquent testament to the artistic sophistication and profound symbolism of the Maya nobility during one of its most formative eras.
&lt;br&gt;&lt;br&gt;
The Early Classic Period in Tikal was a time of power consolidation and cultural flourishing. Under rulers such as Siyaj Chan K’awiil II (“Stormy Sky”), Tikal began to emerge as one of the most influential city-states in the Maya region, laying the groundwork for its later greatness. The ceramic production of this time reflects a blend of local influences and, crucially, the growing interaction with the distant metropolis of Teotihuacan in the Central Mexican Highlands.
&lt;br&gt;&lt;br&gt;
The form of this vessel, with its four legs and lid, is a stylistic feature that echoes the types of vessels produced in Teotihuacan. While the Maya style is distinguished by its vibrant polychromy and intricate figurative or glyphic designs, the adoption of certain vessel forms is a sign of the cultural influence and exchange already present in this period.
&lt;br&gt;&lt;br&gt;
The surface of the vessel is adorned with rich polychrome decoration. Although the specific details of the iconography are not fully provided, the presence of “glyphs” and the use of multiple colors suggest that it carried a complex message. Elite Maya vessels often featured the “Primary Standard Sequence” (PSS), a hieroglyphic formula identifying the object as a “drinking vessel,” specifying its contents (frequently cacao), and sometimes mentioning the owner or artist. Glyphic bands such as those seen on the body of this vessel were common and could detail aspects of the calendar, celestial events, or divine genealogies.
&lt;br&gt;&lt;br&gt;
Imagine this vessel being used in a ceremony at the royal court of Tikal. Its lid, perhaps topped with an effigy of an animal or supernatural figure (as is often seen in such vessels, though the image here does not show this clearly), would be lifted to reveal the contents—likely a frothy cacao beverage, considered sacred and a privilege of the elite. The act of drinking from such an elaborate vessel was a ritual in itself, an affirmation of status, power, and connection with the cosmos.
&lt;br&gt;&lt;br&gt;
Several similar vessels from this period, with or without lids, have been discovered in high-status burials within the pyramids and palaces of Tikal. This suggests that these vessels not only served ritual functions in life but were also crucial offerings to accompany the deceased on their journey to the underworld, serving as symbolic containers of their essence or as provisions for the afterlife. The presence of this vessel in the funerary assemblage of a noble or priest would have ensured their status in the life beyond death.
&lt;br&gt;&lt;br&gt;
This four-legged vessel from Tikal is a tangible fragment from the dawn of the Classic Maya civilization. Every line and every color on its surface invites us to unravel the mysteries of a society that built empires in the jungle and left a legacy of art and knowledge that still amazes and connects us to its profound past.
&lt;br&gt;&lt;br&gt;','http://localhost:3783/88E56F4C-5D42-4E42-A40D-DD3165EC285A/71282D97-E27B-4973-86E1-C9F3B216C3B0/',9,75,8,NULL,27,28,115,1,NULL,2);</v>
      </c>
    </row>
    <row r="117" spans="1:16" hidden="1" x14ac:dyDescent="0.35">
      <c r="A117" s="1">
        <v>116</v>
      </c>
      <c r="B117">
        <v>16</v>
      </c>
      <c r="C117" t="s">
        <v>541</v>
      </c>
      <c r="D117" t="s">
        <v>766</v>
      </c>
      <c r="E117" t="s">
        <v>626</v>
      </c>
      <c r="F117">
        <v>7</v>
      </c>
      <c r="G117">
        <v>60</v>
      </c>
      <c r="H117">
        <v>8</v>
      </c>
      <c r="I117" t="s">
        <v>611</v>
      </c>
      <c r="J117">
        <v>27</v>
      </c>
      <c r="K117" t="s">
        <v>611</v>
      </c>
      <c r="L117">
        <v>116</v>
      </c>
      <c r="M117">
        <v>11</v>
      </c>
      <c r="N117" t="s">
        <v>611</v>
      </c>
      <c r="O117">
        <v>2</v>
      </c>
      <c r="P117" t="str">
        <f t="shared" si="1"/>
        <v>INSERT INTO sm_item VALUES (116,16,'Stucco-coated vase','AI: This enigmatic cylindrical vessel with a stucco coating, originating from the lush Maya Lowlands and dated to the vast Classic Period (250 BC – 900 AD), is an eloquent fragment of the rich ritual and spiritual life of this ancient civilization. Identified by the registration number 16303 MNAE REG. 1.1.1.362, this piece, despite its fragmentary state, offers us a glimpse into Maya artistic mastery and profound worldview.
&lt;br&gt;&lt;br&gt;
The technique of applying a layer of stucco—a type of fine plaster—over the surface of fired ceramic, and then painting it with mineral pigments, was a sophisticated practice that allowed artists to create highly detailed images and scenes with vibrant colors. Although time and burial conditions have affected the preservation of the stucco and the original painting on this vessel, we can still discern a main figure, possibly a deity or mythical character, in what appears to be an aquatic or underworld setting, suggested by the pale blue and green tones dominating the background. The figure itself, rendered in reddish and ochre hues, displays gestures that may allude to a dance, a ritual, or an act of creation.
&lt;br&gt;&lt;br&gt;
Stucco-coated cylindrical vessels were popular in various regions of the Maya Lowlands during the Classic Period, especially at sites such as Tikal, Calakmul, Naranjo, and Dos Pilas. These were high-status objects, not only due to the complexity of their manufacture but also for the symbolic value of the scenes they depicted. They were commonly used in court ceremonies, elite banquets, and were prized offerings in the burials of nobles and priests.
&lt;br&gt;&lt;br&gt;
Imagine this vessel in its original splendor. Its surface would have gleamed with freshly applied colors: the blue-green of the stucco base, evoking jade and water—both sacred elements; the reds and oranges of the figures, representing life, blood, or fire; and other details in pigments that have since faded. The content of the scene, now only partially visible, might have narrated creation myths, the journeys of the maize god through the underworld, the exploits of hero twins, or even glorified historical events. Each time a noble took this vessel to drink precious cacao, they would immerse themselves in the visual narrative and in connection with the supernatural world.
&lt;br&gt;&lt;br&gt;
The fact that it is a “stucco-coated vessel” with figures reminiscent of supernatural beings (as suggested by descriptions of other vessels of this style depicting “supernatural musicians” or mythological scenes) reinforces its use in ritual contexts. These objects were a means of interacting with deities, invoking their favor, or commemorating their power.
&lt;br&gt;&lt;br&gt;
The story of this vessel, therefore, is that of a piece that served as a bridge between the human and the divine. It was a container that held not only liquids but also narratives, beliefs, and a profound sense of connection with the Maya cosmos. Although now the stucco has flaked away in some areas and the paint has faded, the essence of its purpose and its beauty endure, inviting us to reconstruct the vibrant world of which it was once a part.
&lt;br&gt;&lt;br&gt;','http://localhost:3783/88E56F4C-5D42-4E42-A40D-DD3165EC285A/2C38FB1A-0CF4-45D0-9B00-034963AFFBEE/',7,60,8,NULL,27,NULL,116,11,NULL,2);</v>
      </c>
    </row>
    <row r="118" spans="1:16" hidden="1" x14ac:dyDescent="0.35">
      <c r="A118" s="1">
        <v>117</v>
      </c>
      <c r="B118">
        <v>17</v>
      </c>
      <c r="C118" t="s">
        <v>541</v>
      </c>
      <c r="D118" t="s">
        <v>768</v>
      </c>
      <c r="E118" t="s">
        <v>627</v>
      </c>
      <c r="F118">
        <v>8</v>
      </c>
      <c r="G118">
        <v>52</v>
      </c>
      <c r="H118">
        <v>8</v>
      </c>
      <c r="I118" t="s">
        <v>611</v>
      </c>
      <c r="J118">
        <v>27</v>
      </c>
      <c r="K118">
        <v>28</v>
      </c>
      <c r="L118">
        <v>117</v>
      </c>
      <c r="M118">
        <v>3</v>
      </c>
      <c r="N118" t="s">
        <v>611</v>
      </c>
      <c r="O118">
        <v>2</v>
      </c>
      <c r="P118" t="str">
        <f t="shared" si="1"/>
        <v>INSERT INTO sm_item VALUES (117,17,'Stucco-coated vase','AI: This vibrant cylindrical vessel with a stucco coating, originating from the Guatemalan Highlands—specifically from the site of Los Encuentros in Baja Verapaz—is an exceptional piece from the Late Classic Period (600–900 AD). Identified by the registration number 15361 MNAE REG. 1.1.1.505, this ceramic object serves as a canvas narrating scenes from the life of the Maya elite and their complex interactions with the supernatural world.
&lt;br&gt;&lt;br&gt;
The Late Classic Period marked the pinnacle of Maya civilization, characterized by a demographic explosion, intense political activity, and unprecedented artistic sophistication. While the Lowlands are famous for their grand cities and polychrome ceramics, the Highlands also produced objects of great beauty and meaning, often reflecting a cultural influence that blended local elements with styles from the Lowlands and, at times, from the Central Mexican Highlands.
&lt;br&gt;&lt;br&gt;
The technique of applying a layer of stucco and then painting over it allowed Maya artists to achieve a level of detail and color that was difficult to obtain with direct painting on ceramics. On this vessel, although the stucco may be somewhat worn, one can still appreciate the blue-green, ochre yellow, and red tones that would have dominated the composition. The blue-green of the stucco base was a sacred color, associated with water, jade, and the center of the cosmos, while red and yellow were linked to the sun, blood, and the fertility of maize.
&lt;br&gt;&lt;br&gt;
The scene adorning this vessel appears to depict a series of figures—possibly deities or members of the royal court—interacting in a ritual or mythical setting. The details of their headdresses, garments, and gestures suggest a specific narrative, likely understood by the elite familiar with Maya myths and iconography. On other known stucco vessels, scenes depict the court, banquets, ritual dances, or episodes from the underworld and the journey of the maize god. The inclusion of “glyphs” reinforces the idea of an encoded story, which may have identified the characters, the action, or the vessel’s intended purpose.
&lt;br&gt;&lt;br&gt;
Vessels like this were objects of great prestige, reserved for the elite. Their use as “cups” suggests they were intended for the consumption of special beverages, such as chocolate, which was both a ritual drink and a symbol of status. In ceremonies and banquets, such a finely decorated vessel was not merely a container but a centerpiece that enhanced the importance of the event and the status of its participants. Drinking from it was an act of communion with the meaning embedded in its imagery.
&lt;br&gt;&lt;br&gt;
The provenance of “Los Encuentros, Baja Verapaz” is particularly interesting, as this region, though in the Highlands, was a transitional area and crossroads, facilitating the exchange of ideas and artistic styles with other Maya regions. The discovery of a vessel of this quality at a site like Los Encuentros underscores the existence of a local elite with access to prestige goods and artisans skilled in sophisticated techniques.
&lt;br&gt;&lt;br&gt;
This stucco vessel is an invaluable legacy of the cultural richness of the Late Classic Period in the Maya Highlands. It is a reminder that the art of pottery was not only functional but also a vehicle for the expression of a profound worldview, the narration of myths, and the affirmation of the power of rulers and their deities.
&lt;br&gt;&lt;br&gt;','http://localhost:3783/88E56F4C-5D42-4E42-A40D-DD3165EC285A/C6F3C58B-357A-471B-B792-F3F60E9DA0BA/',8,52,8,NULL,27,28,117,3,NULL,2);</v>
      </c>
    </row>
    <row r="119" spans="1:16" hidden="1" x14ac:dyDescent="0.35">
      <c r="A119" s="1">
        <v>118</v>
      </c>
      <c r="B119">
        <v>18</v>
      </c>
      <c r="C119" t="s">
        <v>542</v>
      </c>
      <c r="D119" t="s">
        <v>770</v>
      </c>
      <c r="E119" t="s">
        <v>628</v>
      </c>
      <c r="F119">
        <v>9</v>
      </c>
      <c r="G119">
        <v>50</v>
      </c>
      <c r="H119">
        <v>8</v>
      </c>
      <c r="I119" t="s">
        <v>611</v>
      </c>
      <c r="J119">
        <v>25</v>
      </c>
      <c r="K119" t="s">
        <v>611</v>
      </c>
      <c r="L119">
        <v>118</v>
      </c>
      <c r="M119">
        <v>10</v>
      </c>
      <c r="N119" t="s">
        <v>611</v>
      </c>
      <c r="O119">
        <v>2</v>
      </c>
      <c r="P119" t="str">
        <f t="shared" si="1"/>
        <v>INSERT INTO sm_item VALUES (118,18,'Zoomorphic urn','AI: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&lt;br&gt;&lt;br&gt;','http://localhost:3783/88E56F4C-5D42-4E42-A40D-DD3165EC285A/DB4B428E-B73D-46C8-BA67-BCFE4F18E755/',9,50,8,NULL,25,NULL,118,10,NULL,2);</v>
      </c>
    </row>
    <row r="120" spans="1:16" hidden="1" x14ac:dyDescent="0.35">
      <c r="A120" s="1">
        <v>119</v>
      </c>
      <c r="B120">
        <v>19</v>
      </c>
      <c r="C120" t="s">
        <v>543</v>
      </c>
      <c r="D120" t="s">
        <v>772</v>
      </c>
      <c r="E120" t="s">
        <v>629</v>
      </c>
      <c r="F120">
        <v>7</v>
      </c>
      <c r="G120">
        <v>64</v>
      </c>
      <c r="H120">
        <v>8</v>
      </c>
      <c r="I120" t="s">
        <v>611</v>
      </c>
      <c r="J120">
        <v>27</v>
      </c>
      <c r="K120">
        <v>28</v>
      </c>
      <c r="L120">
        <v>119</v>
      </c>
      <c r="M120">
        <v>6</v>
      </c>
      <c r="N120" t="s">
        <v>611</v>
      </c>
      <c r="O120">
        <v>2</v>
      </c>
      <c r="P120" t="str">
        <f t="shared" si="1"/>
        <v>INSERT INTO sm_item VALUES (119,19,'Black vase  ','AI: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&lt;br&gt;&lt;br&gt;','http://localhost:3783/88E56F4C-5D42-4E42-A40D-DD3165EC285A/ADB8F9CA-A7B3-4F56-BAC6-EA8030571090/',7,64,8,NULL,27,28,119,6,NULL,2);</v>
      </c>
    </row>
    <row r="121" spans="1:16" hidden="1" x14ac:dyDescent="0.35">
      <c r="A121" s="1">
        <v>120</v>
      </c>
      <c r="B121">
        <v>20</v>
      </c>
      <c r="C121" t="s">
        <v>544</v>
      </c>
      <c r="D121" t="s">
        <v>774</v>
      </c>
      <c r="E121" t="s">
        <v>630</v>
      </c>
      <c r="F121">
        <v>10</v>
      </c>
      <c r="G121">
        <v>58</v>
      </c>
      <c r="H121">
        <v>8</v>
      </c>
      <c r="I121" t="s">
        <v>611</v>
      </c>
      <c r="J121">
        <v>20</v>
      </c>
      <c r="K121" t="s">
        <v>611</v>
      </c>
      <c r="L121">
        <v>120</v>
      </c>
      <c r="M121">
        <v>10</v>
      </c>
      <c r="N121">
        <v>2</v>
      </c>
      <c r="O121">
        <v>2</v>
      </c>
      <c r="P121" t="str">
        <f t="shared" si="1"/>
        <v>INSERT INTO sm_item VALUES (120,20,'Zoomorphic incense burner','AI: The Zoomorphic Incense Burner of San Andrés Sajcabajá: An Echo of Postclassic Brilliance and Resilience
&lt;br&gt;&lt;br&gt;
This striking zoomorphic ceramic incense burner, with its robust form and fierce expression, comes from the Guatemalan Highlands, specifically from the site of San Andrés Sajcabajá in El Quiché. Dated to the Postclassic Period (900 AD – 1524 AD) and registered as 11485 a/b MNAE REG. 1.1.1.156, this piece is a vibrant testament to the cultural and spiritual continuity of the Maya peoples in the centuries leading up to the arrival of the Spanish.
&lt;br&gt;&lt;br&gt;
The Postclassic Period in the Maya Highlands, unlike in the Lowlands, was a time of great dynamism. After the “collapse” of the great Classic centers, new powerful kingdoms arose in the Highlands, such as the K’iche’, Kaqchikel, and Tz’utujil, who established fortified capitals and developed distinctive artistic and ritual styles. San Andrés Sajcabajá, though not as well-known as Utatlán or Iximche, was part of this complex political and religious network.
&lt;br&gt;&lt;br&gt;
Incense burners, or “thuribles,” were fundamental objects in Maya ritual. Used to burn copal (aromatic resin) and other substances, they produced sacred smoke that rose to communicate with the deities and ancestors. Urns with zoomorphic forms were particularly powerful, as they embodied the essence and power of the animal depicted. In this case, the figure, with its feline features (large fangs, bulging eyes, possible claws), suggests a jaguar or puma—animals of immense significance for the Maya. The jaguar, in particular, was associated with the night, the underworld, royal power, warriors, and fertility. The open mouth and protruding tongue are often features of underworld deities or beings that “speak” or emit forces.
&lt;br&gt;&lt;br&gt;
Imagine this incense burner in the courtyard of a temple in San Andrés Sajcabajá, or on a ceremonial platform. As priests lit the copal inside, the aromatic smoke would rise from the opening in its head or mouth, giving the impression that the creature was “breathing” or “speaking” to the gods. The urn’s form and expression would have inspired awe and reverence among the faithful, invoking the protection or favor of the embodied deity. The protrusions on the upper chest could represent seeds, beads, or even hearts, adding layers of symbolism to the piece.
&lt;br&gt;&lt;br&gt;
The label “Cultural Property in Danger” is a critical addition to the story of this piece. It reminds us of the vulnerability of these valuable artifacts to looting and illicit trafficking. Every piece recovered and documented, like this one in the MNAE, is a triumph over the destruction of heritage. This incense burner, like many others, may have been removed from its original context, losing vital information about its function and the environment in which it was used. Its registration in a museum is an effort to preserve its history and educate about its cultural value.
&lt;br&gt;&lt;br&gt;
The continued production of elaborate incense burners in the Postclassic, despite political and social changes, demonstrates the resilience of Maya religious beliefs and practices. This zoomorphic incense burner from San Andrés Sajcabajá is, therefore, a powerful symbol of the devotion, strength, and worldview of the Highland Maya peoples in the final centuries of their independence, and a constant reminder of the importance of protecting their cultural legacy for future generations.
&lt;br&gt;&lt;br&gt;','http://localhost:3783/88E56F4C-5D42-4E42-A40D-DD3165EC285A/14B9D218-B0E3-4E0B-8FDC-20BE081A2053/',10,58,8,NULL,20,NULL,120,10,2,2);</v>
      </c>
    </row>
    <row r="122" spans="1:16" hidden="1" x14ac:dyDescent="0.35">
      <c r="A122" s="1">
        <v>121</v>
      </c>
      <c r="B122">
        <v>21</v>
      </c>
      <c r="C122" t="s">
        <v>540</v>
      </c>
      <c r="D122" t="s">
        <v>776</v>
      </c>
      <c r="E122" t="s">
        <v>631</v>
      </c>
      <c r="F122">
        <v>9</v>
      </c>
      <c r="G122">
        <v>75</v>
      </c>
      <c r="H122">
        <v>8</v>
      </c>
      <c r="I122" t="s">
        <v>611</v>
      </c>
      <c r="J122">
        <v>27</v>
      </c>
      <c r="K122">
        <v>28</v>
      </c>
      <c r="L122">
        <v>121</v>
      </c>
      <c r="M122">
        <v>1</v>
      </c>
      <c r="N122" t="s">
        <v>611</v>
      </c>
      <c r="O122">
        <v>2</v>
      </c>
      <c r="P122" t="str">
        <f t="shared" si="1"/>
        <v>INSERT INTO sm_item VALUES (121,21,'Four-footed, polychrome vase with lid','AI: The Four-Legged Vase of Tikal: A Message from the Dawn of a Dynasty
&lt;br&gt;&lt;br&gt;
This exquisite polychrome four-legged vase and its corresponding lid is a unique piece of Maya ceramics from the Early Classic Period (250 BC – 600 AD). Originating from the Lowlands, specifically from the monumental city of Tikal in Petén, this object (registered as 11143 a/b MNAE REG. 1.1.1.506 a/b) encapsulates the artistic complexity and symbolism of the ruling elite during one of the most dynamic moments in Maya history.
&lt;br&gt;&lt;br&gt;
The Early Classic Period was an era of foundation and expansion for Tikal. Under the leadership of visionary rulers, the city experienced unprecedented growth, both in political power and cultural influence. The pottery workshops of Tikal were at their peak, producing vessels that not only served utilitarian purposes but were true works of art, bearing messages and symbols of status.
&lt;br&gt;&lt;br&gt;
The form of this vase, with its robust four legs and lid, is a characteristic feature of prestige ceramics from this period, often showing a strong influence from the metropolis of Teotihuacan in the Central Mexican Highlands. This Teotihuacan connection manifested in the adoption of certain vessel forms, although the pictorial themes and styles remained distinctively Maya.
&lt;br&gt;&lt;br&gt;
The surface of the vase is richly decorated with polychromy, using a color palette that includes shades of orange, black, and ochre on a light base. The iconography of the image is fascinating: a figure that appears to be a stylized bird or a mythical creature with a large head and curvilinear and geometric elements. These types of figures, often representations of deities or their attributes, were common in ceremonial and ritual ceramics. The presence of what appear to be "glyphs" (although no specific details of their reading are provided) reinforces the idea that this vase contained a coded message, perhaps a passage from a myth, the name of the owner, or the ritual function of the piece.
&lt;br&gt;&lt;br&gt;
Imagine this vase being used in an important ceremony in Tikal, perhaps an elite banquet or an enthronement ritual. Its lid, which could have represented a supernatural being or a dynastic symbol, would be lifted to reveal the contents, probably frothy cacao, a sacred drink consumed by royalty and priests. The act of serving and drinking from such an elaborate vessel was an integral part of the affirmation of power and interaction with the divine world.
&lt;br&gt;&lt;br&gt;
Many vases of this style have been found in high-status funerary contexts in Tikal, suggesting that they were prized possessions accompanying the deceased on their journey to the underworld. They served as offerings to the deities or as symbolic containers of the essence of the deceased, ensuring their status and well-being in the afterlife.
&lt;br&gt;&lt;br&gt;
The four-legged vase of Tikal is, therefore, an eloquent testament to the cultural wealth, artistic sophistication, and profound worldview of the Maya civilization of the Early Classic Period. Every line, every color, and every symbol on its surface allow us to glimpse a world where art and ritual were intrinsically linked, a vibrant echo of Tikal's grandeur in its early days.
&lt;br&gt;&lt;br&gt;','http://localhost:3783/88E56F4C-5D42-4E42-A40D-DD3165EC285A/52C1014D-96D0-457F-AF53-8729680B36B2/',9,75,8,NULL,27,28,121,1,NULL,2);</v>
      </c>
    </row>
    <row r="123" spans="1:16" hidden="1" x14ac:dyDescent="0.35">
      <c r="A123" s="1">
        <v>122</v>
      </c>
      <c r="B123">
        <v>22</v>
      </c>
      <c r="C123" t="s">
        <v>545</v>
      </c>
      <c r="D123" t="s">
        <v>778</v>
      </c>
      <c r="E123" t="s">
        <v>632</v>
      </c>
      <c r="F123">
        <v>9</v>
      </c>
      <c r="G123">
        <v>49</v>
      </c>
      <c r="H123">
        <v>8</v>
      </c>
      <c r="I123" t="s">
        <v>611</v>
      </c>
      <c r="J123">
        <v>26</v>
      </c>
      <c r="K123" t="s">
        <v>611</v>
      </c>
      <c r="L123">
        <v>122</v>
      </c>
      <c r="M123">
        <v>6</v>
      </c>
      <c r="N123" t="s">
        <v>611</v>
      </c>
      <c r="O123">
        <v>2</v>
      </c>
      <c r="P123" t="str">
        <f t="shared" si="1"/>
        <v>INSERT INTO sm_item VALUES (122,22,'Stucco-coated, antropomorphic bowl with lid','AI: The Anthropomorphic Bowl of Kaminaljuyú: The Face of Abundance and Transition
&lt;br&gt;&lt;br&gt;
This remarkable piece—an anthropomorphic ceramic bowl with a lid and stucco coating—is an eloquent artifact from the Early Classic Period (250 BC – 600 AD) in the Guatemalan Highlands. Originating from the site of Kaminaljuyú, one of the most important cities in the region at the time, and registered as 2484 MNAE, this object is much more than a simple “container”; it is a tangible representation of a deity, an ancestor, or a mythical figure, intimately linked to the cycles of life, death, and fertility.
&lt;br&gt;&lt;br&gt;
Kaminaljuyú, located in what is now Guatemala City, was a monumental center that flourished from the Preclassic and maintained its importance into the Early Classic. During this period, the city experienced intense interaction with Teotihuacan, the powerful metropolis of the Central Mexican Highlands. This influence manifested in architecture, political organization, and, most notably, in artistic production.
&lt;br&gt;&lt;br&gt;
The form of this bowl, with its seated human figure and lid forming the head, is an example of Maya sculptural sophistication. The stucco coating technique allowed potters to create smooth surfaces upon which vibrant pigments could be applied (although time and burial have worn away much of the original polychromy, reddish, yellow, and possible traces of blue-green—characteristic of this style—can still be seen). The figure, with its facial expression, hands placed on the chest or belly, and decorative elements in the headdress and attire, suggests a fertility or earth deity, or perhaps a deified ancestor embodying abundance and renewal. The expression on its face, with an open mouth, could indicate singing, invocation, or a manifestation of power.
&lt;br&gt;&lt;br&gt;
These anthropomorphic “containers” were used in elite ritual and funerary contexts. They may have held precious offerings, seeds for fertility, or even the remains of ritual foods. Their presence in high-status tombs is frequent, suggesting that they served as companions for the deceased, facilitating their transition to the underworld and ensuring their well-being in the afterlife. The plump figure and seated position of this bowl, often associated with the earth or abundance, could indicate a connection to agricultural cycles or female fertility—crucial elements in the Maya worldview.
&lt;br&gt;&lt;br&gt;
Imagine this bowl in a ceremony at Kaminaljuyú. The priest or principal noble would approach the figure, performing libations or placing offerings inside, invoking the presence of the deity it represented. The act of interacting with such an elaborate piece was not only a ritual, but also an affirmation of the ruler’s connection with cosmic forces and their ability to secure the prosperity of their people.
&lt;br&gt;&lt;br&gt;
The anthropomorphic bowl of Kaminaljuyú is, therefore, a visual portal into the profound spirituality and artistic complexity of the Maya Highlands during the Early Classic Period. It is a reminder of how art served to communicate the sacred, to honor ancestors and deities, and to ensure the continuity of life in a world imbued with cosmic meaning. Its study continues to reveal the intricate ties between art, religion, and power in ancient Mesoamerica.
&lt;br&gt;&lt;br&gt;','http://localhost:3783/88E56F4C-5D42-4E42-A40D-DD3165EC285A/297C5F5E-2A15-4BFC-8057-BB7D78B3202C/',9,49,8,NULL,26,NULL,122,6,NULL,2);</v>
      </c>
    </row>
    <row r="124" spans="1:16" hidden="1" x14ac:dyDescent="0.35">
      <c r="A124" s="1">
        <v>123</v>
      </c>
      <c r="B124">
        <v>23</v>
      </c>
      <c r="C124" t="s">
        <v>546</v>
      </c>
      <c r="D124" t="s">
        <v>780</v>
      </c>
      <c r="E124" t="s">
        <v>633</v>
      </c>
      <c r="F124">
        <v>8</v>
      </c>
      <c r="G124">
        <v>44</v>
      </c>
      <c r="H124">
        <v>8</v>
      </c>
      <c r="I124" t="s">
        <v>611</v>
      </c>
      <c r="J124">
        <v>16</v>
      </c>
      <c r="K124" t="s">
        <v>611</v>
      </c>
      <c r="L124">
        <v>123</v>
      </c>
      <c r="M124">
        <v>11</v>
      </c>
      <c r="N124" t="s">
        <v>611</v>
      </c>
      <c r="O124">
        <v>2</v>
      </c>
      <c r="P124" t="str">
        <f t="shared" si="1"/>
        <v>INSERT INTO sm_item VALUES (123,23,'Polychrome bowl','AI: The Polychrome Bowl of the Highlands: A Witness to Feasts and Rituals
&lt;br&gt;&lt;br&gt;
This vibrant polychrome bowl, with its vivid orange, black, and ochre tones, is a significant piece of Maya ceramics from the Late Classic Period (600–900 AD). Originating from the Guatemalan Highlands and registered as 20050 MNAE, this object stands as a testament to the artistic mastery and rich ceremonial life that characterized the communities of this region during the height of Maya civilization.
&lt;br&gt;&lt;br&gt;
The Late Classic Period was a time of great flourishing in the Maya Highlands. Sites like Kaminaljuyú, although following their own trajectory, maintained their influence, and other smaller communities also developed complex social and religious systems. Highland polychrome ceramics often displayed a distinctive style, blending iconographic elements from the Lowlands with local motifs and forms.
&lt;br&gt;&lt;br&gt;
The imagery on this bowl appears to depict stylized anthropomorphic figures or mythical beings, adorned with elaborate headdresses and attire. The bold strokes and the contrast between the bright orange and black suggest the representation of a ritual scene or a mythical passage. The central figure, with what seem to be elements emerging from its head or face and its posture, could indicate a deity, ancestor, or noble performing a specific action—perhaps self-sacrifice or invocation.
&lt;br&gt;&lt;br&gt;
Bowls of this kind, crafted with great care and decorated with polychromy, were not mere kitchen utensils. They were prestige objects, used by the elite in important ceremonial and social contexts. Their function as “bowls” suggests they may have contained ritual foods, such as sacred tamales, or thick drinks like maize atole, consumed during banquets and festivities. The presence of decorative bands and figures on their surface would have elevated the experience of their use, transforming it into an act of communion with the sacred world.
&lt;br&gt;&lt;br&gt;
Imagine this bowl at a grand feast in the court of a Highland ruler. Placed on a woven mat, surrounded by other finely crafted vessels, its vibrant color and imagery would captivate those present. The aroma of incense would mingle with the sounds of music and laughter as nobles shared food and drink from these vessels, reaffirming their alliances and status.
&lt;br&gt;&lt;br&gt;
It is also possible that this bowl served a funerary purpose, being part of the offerings placed in the tomb of a high-ranking individual. In many Mesoamerican cultures, the objects that accompanied the deceased were meant to equip them for the journey to the underworld and to ensure their status in the afterlife. The iconography on the bowl may have been chosen specifically to guide the deceased or to invoke the protection of certain deities of the underworld or the sky.
&lt;br&gt;&lt;br&gt;
This polychrome bowl from the Highlands is, therefore, a window into the rich ritual life and artistic sophistication of a civilization that knew how to adapt and fuse styles to create objects of beauty and deep meaning. It is a reminder that, even in the mountainous lands, Maya culture flourished with astonishing vitality and creativity during the Late Classic Period.
&lt;br&gt;&lt;br&gt;','http://localhost:3783/88E56F4C-5D42-4E42-A40D-DD3165EC285A/D0F2BEE2-2998-4561-9038-12B8C915EFDD/',8,44,8,NULL,16,NULL,123,11,NULL,2);</v>
      </c>
    </row>
    <row r="125" spans="1:16" hidden="1" x14ac:dyDescent="0.35">
      <c r="A125" s="1">
        <v>124</v>
      </c>
      <c r="B125">
        <v>24</v>
      </c>
      <c r="C125" t="s">
        <v>546</v>
      </c>
      <c r="D125" t="s">
        <v>782</v>
      </c>
      <c r="E125" t="s">
        <v>634</v>
      </c>
      <c r="F125">
        <v>8</v>
      </c>
      <c r="G125">
        <v>60</v>
      </c>
      <c r="H125">
        <v>8</v>
      </c>
      <c r="I125" t="s">
        <v>611</v>
      </c>
      <c r="J125">
        <v>16</v>
      </c>
      <c r="K125">
        <v>28</v>
      </c>
      <c r="L125">
        <v>124</v>
      </c>
      <c r="M125">
        <v>11</v>
      </c>
      <c r="N125" t="s">
        <v>611</v>
      </c>
      <c r="O125">
        <v>2</v>
      </c>
      <c r="P125" t="str">
        <f t="shared" si="1"/>
        <v>INSERT INTO sm_item VALUES (124,24,'Polychrome bowl','AI: Here is a captivating story about this polychrome bowl, based on the information provided and contextualized with archaeological knowledge of the Late Classic Period in the Maya Lowlands.
&lt;br&gt;&lt;br&gt;
The Polychrome Bowl of the Lowlands: A Canvas of Symbolism and Cosmic Rhythm
&lt;br&gt;&lt;br&gt;
This fascinating polychrome bowl, with its vibrant tones of orange, yellow, and black, is a representative piece of Maya ceramics from the Late Classic Period (600–900 AD). Originating from the Lowlands, the heart of the Maya world, and registered as 15888 MNAE REG. 1.4.37.57, this object stands as a testament to the artistic mastery and profound worldview that flourished during the height of this civilization.
&lt;br&gt;&lt;br&gt;
The Late Classic Period was a time of great refinement in ceramic production in the Maya Lowlands. Cities such as Tikal, Calakmul, Naranjo, and Dos Pilas, among many others, competed not only for political power but also in the creation of artworks that reflected the wealth and sophistication of their courts. Pottery workshops were centers of innovation, where skilled artists mastered polychrome techniques to create vessels with narrative scenes and symbolic designs.
&lt;br&gt;&lt;br&gt;
The imagery on this bowl is particularly intriguing. Decorative bands contain what appear to be stylized glyphic elements or highly complex abstract motifs. The repetition of patterns in the upper and lower bands, along with larger elements in the central band, suggests a rhythmic composition—almost like a visual mantra. The colors—the vibrant orange and yellow dominating the surface, contrasted with black—were chosen for their visual impact and symbolism: yellow and orange often associated with the sun, ripe maize, and fertility, while black may be linked to night, the underworld, but also to fertility and creation.
&lt;br&gt;&lt;br&gt;
The presence of "glyphs" on this type of "bowl" indicates that these were not merely utensils, but objects imbued with meaning. While no specific transcription is provided, it is likely that these glyphs are elements of the "Primary Standard Sequence" (PSS), which commonly identified the vessel as a "serving bowl" (or "drinking cup"), its content (possibly cacao or atole), and sometimes the artist or owner. However, on a bowl, the glyphs could also have alluded to specific ceremonies, to patron deities of the type of food served, or to mythological passages related to abundance and the earth.
&lt;br&gt;&lt;br&gt;
Imagine this bowl being used at a grand feast or an offering ritual in the court of a Maya ruler. Filled with culinary delights such as tamales or sauces, its vibrant decoration would have added a visual element to the sensory experience. The act of serving and sharing from such a finely crafted vessel was not only a gesture of hospitality but also an affirmation of the host’s status and the guests’ connection to the sacred world and the abundance provided by the gods.
&lt;br&gt;&lt;br&gt;
It is also possible that this bowl had a funerary purpose, being part of the offerings placed in a noble’s tomb. In Maya burials, bowls and plates were often found filled with food, indicating provisions for the deceased’s journey to the underworld. The bowl’s iconography may have been chosen to ensure a favorable passage for the deceased or to invoke blessings of fertility and renewal in the afterlife.
&lt;br&gt;&lt;br&gt;
This polychrome bowl from the Lowlands is, therefore, a valuable witness to the ritual life, artistic sophistication, and profound worldview of the Maya civilization in the Late Classic. Each of its lines and colors allows us to glimpse a world where art and function were intrinsically intertwined, offering us a window into how the Maya interacted with their environment and the cosmos.
&lt;br&gt;&lt;br&gt;','http://localhost:3783/88E56F4C-5D42-4E42-A40D-DD3165EC285A/21166551-D2B1-4AEF-83E6-3712A57D811A/',8,60,8,NULL,16,28,124,11,NULL,2);</v>
      </c>
    </row>
    <row r="126" spans="1:16" hidden="1" x14ac:dyDescent="0.35">
      <c r="A126" s="1">
        <v>125</v>
      </c>
      <c r="B126">
        <v>25</v>
      </c>
      <c r="C126" t="s">
        <v>547</v>
      </c>
      <c r="D126" t="s">
        <v>784</v>
      </c>
      <c r="E126" t="s">
        <v>635</v>
      </c>
      <c r="F126">
        <v>8</v>
      </c>
      <c r="G126">
        <v>60</v>
      </c>
      <c r="H126">
        <v>8</v>
      </c>
      <c r="I126" t="s">
        <v>611</v>
      </c>
      <c r="J126">
        <v>27</v>
      </c>
      <c r="K126">
        <v>28</v>
      </c>
      <c r="L126">
        <v>125</v>
      </c>
      <c r="M126">
        <v>11</v>
      </c>
      <c r="N126" t="s">
        <v>611</v>
      </c>
      <c r="O126">
        <v>2</v>
      </c>
      <c r="P126" t="str">
        <f t="shared" si="1"/>
        <v>INSERT INTO sm_item VALUES (125,25,'Vase with carved decoration ','This vase comes from the architectural complex Lost World of Tikal; the scene represents Yax Nuun Ayiin II, 29th ruler on the dynasty line, with his wife and courtiers. This vase is known as ""Salomé vessel"" because at first glance it reminds the biblical passage in which King Herod grants the wish to deliver the head of John the Baptist to his daughter Salome; fortunately, this time the story is less dramatic as the Lady does not hold a head but a mask.
&lt;br&gt;&lt;br&gt;
AI: The “Salome Vase” of Tikal: A Courtly Drama at the Heart of the Mundo Perdido
&lt;br&gt;&lt;br&gt;
This enigmatic cylindrical vase, with its intricate carved decoration and mysterious scene, is one of the most celebrated and debated pieces of Maya ceramics from the Late Classic Period (600–900 AD). Originating from the Lowlands, and specifically from the Mundo Perdido architectural complex at Tikal, this object (registered as 8456 MNAE) is an invaluable visual document that transports us into the royal court life of one of the most powerful city-states in the Maya world.
&lt;br&gt;&lt;br&gt;
The Late Classic Period was Tikal’s golden age, a time of great splendor under rulers who consolidated their power and elevated artistic production to new heights. The Mundo Perdido of Tikal, though of Preclassic origin, retained its importance as a key ceremonial and astronomical observation center, and its structures often housed elite burials and offerings.
&lt;br&gt;&lt;br&gt;
The description that the scene represents “Yax Nuun Ayiin II, the 29th ruler in the dynastic line, with his wife and courtiers” is of monumental significance. This means we are not just looking at a work of art, but at a visual historical record. Yax Nuun Ayiin II, whose name means “First Crocodile Wrapped,” was an ajaw (ruler) of Tikal, and his depiction alongside his wife and courtiers offers us a rare and direct glimpse into royal interaction at the height of his power. Such courtly scenes, often painted or carved on vases, were a way to legitimize the ruler’s power, glorify his lineage, and document the important events of his reign.
&lt;br&gt;&lt;br&gt;
But the story becomes even more intriguing with its nickname: “This vase is known as the ‘Salome Vase’ because at first glance it recalls the biblical passage in which King Herod grants the wish to deliver the head of John the Baptist to his daughter Salome; fortunately, this time the story is less dramatic, as the Lady is not holding a head but a mask.” This anecdote is fascinating because it reveals how early archaeologists or scholars, when confronted with such complex scenes, sometimes interpreted them through their own cultural lenses. The visual similarity (a female figure holding an object before a male figure) may have led to that initial interpretation.
&lt;br&gt;&lt;br&gt;
However, the key clarification that “the lady is not holding a head but a mask” is vital for Maya understanding. Masks were ritual objects of immense power in Maya culture. They could represent deities, ancestors, or supernatural beings, and were used in dances, ceremonies, or transformation rituals. If the wife of Yax Nuun Ayiin II is holding a mask, it could symbolize:
&lt;br&gt;&lt;br&gt;
Ritual participation: She might be about to use the mask in a ceremony, or have just removed it after a ritual.
&lt;br&gt;&lt;br&gt;
Identification with a deity: The mask could represent a patron deity of her lineage or of royalty.
&lt;br&gt;&lt;br&gt;
Transmission of power: It could be part of an offering or a demonstration of a sacred object.
&lt;br&gt;&lt;br&gt;
The “glyphs” on the vase (which, though not described in detail, are an implicit feature of a piece documenting a ruler) would have provided the full narrative context: the names of the figures, the date of the event, the purpose of the ritual, or the legitimization of the action.
&lt;br&gt;&lt;br&gt;
This vase was a “cup,” suggesting its use at elite banquets or ceremonies where cacao was consumed. Drinking from a vessel depicting their own ruler in a ritual scene, the Tikal elite would reaffirm their loyalty and their connection to central power.
&lt;br&gt;&lt;br&gt;
The “Salome Vase” is not only an artifact of exceptional beauty but a direct portal to the politics, religion, and art of the royal court of Tikal in the Late Classic Period. It teaches us about archaeological interpretation and the importance of understanding objects within their own cultural framework. It is a reminder that every piece tells a story, and sometimes, that story is much more complex and fascinating than it first appears.
&lt;br&gt;&lt;br&gt;','http://localhost:3783/88E56F4C-5D42-4E42-A40D-DD3165EC285A/157BDC27-4B0F-48AE-9DB7-041BCFD877B7/',8,60,8,NULL,27,28,125,11,NULL,2);</v>
      </c>
    </row>
    <row r="127" spans="1:16" hidden="1" x14ac:dyDescent="0.35">
      <c r="A127" s="1">
        <v>126</v>
      </c>
      <c r="B127">
        <v>26</v>
      </c>
      <c r="C127" t="s">
        <v>534</v>
      </c>
      <c r="D127" t="s">
        <v>786</v>
      </c>
      <c r="E127" t="s">
        <v>636</v>
      </c>
      <c r="F127">
        <v>8</v>
      </c>
      <c r="G127">
        <v>75</v>
      </c>
      <c r="H127">
        <v>8</v>
      </c>
      <c r="I127" t="s">
        <v>611</v>
      </c>
      <c r="J127">
        <v>27</v>
      </c>
      <c r="K127">
        <v>28</v>
      </c>
      <c r="L127">
        <v>126</v>
      </c>
      <c r="M127">
        <v>1</v>
      </c>
      <c r="N127" t="s">
        <v>611</v>
      </c>
      <c r="O127">
        <v>2</v>
      </c>
      <c r="P127" t="str">
        <f t="shared" si="1"/>
        <v>INSERT INTO sm_item VALUES (126,26,'Polychrome vase','This vase is part of the rich offering of the tomb number 196 of Tikal site, which belongs to the ruler Yik’in Chan K’awil I, who was the son of the great ruler Jasaw Chan K’awil I. This artifact is represents the deceased ruler with attributes of the Maize God.
&lt;br&gt;&lt;br&gt;
AI: The Maize God Vase of Yik’in Chan K’awiil: A Royal Legacy from Tikal
&lt;br&gt;&lt;br&gt;
This extraordinary polychrome vase, with its striking depiction of a divine figure and its vibrant colors, is one of the most significant pieces discovered in the heart of the Maya world. Originating from the Lowlands, and specifically from the monumental city of Tikal, this object (registered as 11419 MNAE) is a direct testament to the life, death, and deification of one of the most important rulers of the Late Classic Period (600–900 AD).
&lt;br&gt;&lt;br&gt;
The story of this vase is intimately tied to Tikal’s royalty, as it was part of the rich offering from Tomb number 196 at the site of Tikal. This tomb, of immense archaeological importance, belongs to the ruler Yik’in Chan K’awiil I. Yik’in Chan K’awiil I was an ajaw (ruler) of Tikal, known for his ambition and for consolidating the city’s power after his father’s victories. The tombs of Maya kings were repositories of power and status, filled with objects that reflected the wealth and worldview of the deceased, accompanying him on his journey to the underworld.
&lt;br&gt;&lt;br&gt;
What makes this vase particularly special is that the figure adorning it “represents the deceased ruler with attributes of the Maize God.” The Maize God was one of the most central and revered deities in the Maya pantheon, symbolizing life, fertility, resurrection, and cyclical renewal. His depiction with the attributes of the Maize God was not merely an aesthetic choice; it implied the deification of the ruler. In the Maya worldview, kings did not only rule in life, but after their death, they were transformed into divine figures, often identified with the Maize God himself—the cultural hero who died and was reborn. This specific iconography would have been a powerful statement about the destiny of Yik’in Chan K’awiil I in the afterlife.
&lt;br&gt;&lt;br&gt;
The colors in the image—shades of orange, black, and red on a dark background—would have been intensely symbolic. Red and orange were associated with life, blood, the sun, and ripe maize, while black often represented the underworld or the cycle of death and rebirth. The presence of glyphs on the upper rim of the vase (though not described here in detail) likely formed part of the “Primary Standard Sequence” (PSS), which validated the object as a vessel for the ritual consumption of cacao and could include the divine owner’s name and the occasion of its creation.
&lt;br&gt;&lt;br&gt;
Imagine this vase, newly placed in the tomb of Yik’in Chan K’awiil I. The torchlight would have danced across its surface, revealing the figure of the king-god, imbued with the attributes of maize. This object not only contained ritual liquids but was a vehicle for the transformation of the ruler, ensuring his journey through the underworld and his eventual rebirth as a divine entity, thus guaranteeing the continuity of life for his people.
&lt;br&gt;&lt;br&gt;
The Maize God Vase of Yik’in Chan K’awiil is an exceptional piece that allows us to understand the intrinsic connection between royalty, religion, and art in the Maya world. It is a testament to the sophistication of Maya theology and to the way rulers were woven into the mythical fabric of the universe, transcending earthly life through their identification with the most fundamental forces of creation.
&lt;br&gt;&lt;br&gt;','http://localhost:3783/88E56F4C-5D42-4E42-A40D-DD3165EC285A/02EA54EF-32C4-40B3-A834-8D792438C240/',8,75,8,NULL,27,28,126,1,NULL,2);</v>
      </c>
    </row>
    <row r="128" spans="1:16" hidden="1" x14ac:dyDescent="0.35">
      <c r="A128" s="1">
        <v>127</v>
      </c>
      <c r="B128">
        <v>27</v>
      </c>
      <c r="C128" t="s">
        <v>548</v>
      </c>
      <c r="D128" t="s">
        <v>788</v>
      </c>
      <c r="E128" t="s">
        <v>637</v>
      </c>
      <c r="F128">
        <v>8</v>
      </c>
      <c r="G128">
        <v>75</v>
      </c>
      <c r="H128">
        <v>10</v>
      </c>
      <c r="I128" t="s">
        <v>611</v>
      </c>
      <c r="J128">
        <v>27</v>
      </c>
      <c r="K128" t="s">
        <v>611</v>
      </c>
      <c r="L128">
        <v>127</v>
      </c>
      <c r="M128">
        <v>1</v>
      </c>
      <c r="N128">
        <v>2</v>
      </c>
      <c r="O128">
        <v>2</v>
      </c>
      <c r="P128" t="str">
        <f t="shared" si="1"/>
        <v>INSERT INTO sm_item VALUES (127,27,'Cylindrical vase on jade','This vase was found in burial 96 of the Altar de Sacrificios Site, offered to a woman about 40-year-old. The scene represents the dance of the ""wayob"" where every character is a Lord of a town, but on this occasion they have been transformed into their ""way"" or ""supernatural animal companion"".
&lt;br&gt;&lt;br&gt;
AI: The Jade Vessel of Sacrifice: The Dance of the Wayob on the Threshold of the Afterlife
&lt;br&gt;&lt;br&gt;
This extraordinary cylindrical jade vessel, with its beautifully crafted surface, is one of the most valuable and symbolic pieces of Maya art from the Late Classic Period (600–900 AD). Although the piece is registered as originating from Tikal, Petén, crucial information reveals that it was discovered in Burial 96 at the site of Altar de Sacrificios. This detail is significant, as Altar de Sacrificios—an important center at the confluence of the Pasión and Usumacinta rivers—had its own unique political and cultural dynamics during the Late Classic, and its interactions with Tikal and other major centers remain a subject of study.
&lt;br&gt;&lt;br&gt;
Jade was the most prized material for the Maya, more valuable than gold. Its green color evoked tender maize, water, life, fertility, and royalty. Jade objects were treasures reserved for the highest elite, often linked to royalty and rituals of immense importance.
&lt;br&gt;&lt;br&gt;
The story of this vessel deepens when we learn that it was “offered to a woman of about 40 years old” in Burial 96. This is significant, as the tombs of noble women in the Maya world are valuable sources of information about the status and roles of women in society. That such an exquisite jade piece was part of her funerary assemblage underscores her high rank and the reverence with which she was buried.
&lt;br&gt;&lt;br&gt;
But the most captivating aspect is the scene it depicts: “the dance of the wayob, where each character is a Lord of a town, but in this instance they have transformed into their ‘way’ or ‘supernatural animal companion.’” The concept of way (plural wayob) is fundamental to understanding the Maya worldview. The wayob were spiritual companions or supernatural “soul doubles,” often with animal or fantastic traits, associated with powerful individuals (especially ajawob, or rulers). In Maya art, the “dance of the wayob” is a recurring scene showing rulers transformed into their supernatural alter egos, often in the underworld or spiritual realms. This scene is not only an artistic representation, but an affirmation of the ruler’s power over the boundaries between the human and the supernatural, and their ability to traverse between worlds. The carved details in the jade, although not visible in the high-resolution image, would have outlined the forms of these transformed creatures, their divine attributes, and their interactions.
&lt;br&gt;&lt;br&gt;
This jade vessel was not just a “cup”; it was an object charged with magical and religious power. Its use in life may have been tied to invocation rituals or ceremonies where rulers affirmed their connection with their wayob. In the funerary context, its presence in the tomb of the noblewoman may have served to facilitate her own transformation or to ensure her protection on the journey through the underworld, accompanied by the powerful energies the vessel represented.
&lt;br&gt;&lt;br&gt;
The mention of “Cultural Property in Danger” underscores the importance of this find and the need to protect such treasures. That a piece of this magnitude has been recovered and registered in the MNAE (National Museum of Archaeology and Ethnology) is crucial for the preservation of Guatemala’s cultural heritage.
&lt;br&gt;&lt;br&gt;
The Jade Vessel of Altar de Sacrificios is, therefore, an invaluable portal to the complex Maya spirituality, the power of royalty, and the intricate world of the wayob. It reveals how jade, the most sacred material, was used to represent the deepest connections between rulers and the cosmos, and how these beliefs endured even in the final transition to the afterlife.
&lt;br&gt;&lt;br&gt;','http://localhost:3783/88E56F4C-5D42-4E42-A40D-DD3165EC285A/5A0B0E8A-54B8-479E-B5D4-D3F59FCFDECB/',8,75,10,NULL,27,NULL,127,1,2,2);</v>
      </c>
    </row>
    <row r="129" spans="1:16" hidden="1" x14ac:dyDescent="0.35">
      <c r="A129" s="1">
        <v>128</v>
      </c>
      <c r="B129">
        <v>28</v>
      </c>
      <c r="C129" t="s">
        <v>549</v>
      </c>
      <c r="D129" t="s">
        <v>790</v>
      </c>
      <c r="E129" t="s">
        <v>638</v>
      </c>
      <c r="F129">
        <v>8</v>
      </c>
      <c r="G129">
        <v>62</v>
      </c>
      <c r="H129">
        <v>8</v>
      </c>
      <c r="I129" t="s">
        <v>611</v>
      </c>
      <c r="J129">
        <v>27</v>
      </c>
      <c r="K129">
        <v>28</v>
      </c>
      <c r="L129">
        <v>128</v>
      </c>
      <c r="M129">
        <v>6</v>
      </c>
      <c r="N129">
        <v>2</v>
      </c>
      <c r="O129">
        <v>2</v>
      </c>
      <c r="P129" t="str">
        <f t="shared" si="1"/>
        <v>INSERT INTO sm_item VALUES (128,28,'Polycrome vase','This vessel was found in Burial 96 at the site of Altar de Sacrificios and was offered to a woman of approximately 40 years of age. The scene depicts the dance of the “wayob,” in which each figure is a principal lord of a city who, on this occasion, has been transformed into his “way” or supernatural animal companion.
&lt;br&gt;&lt;br&gt;
AI: The Dancing Jaguar Vase of Altar de Sacrificios: A Portal to the Ruler’s Spiritual World
&lt;br&gt;&lt;br&gt;
This vibrant polychrome vase, with its dynamic scene of a dancing figure and distinctive glyphs, is an exceptional piece of Maya ceramics from the Late Classic Period (600–900 AD). It comes from the Lowlands, specifically from the site of Altar de Sacrificios, Guatemala—a strategic center located at the confluence of major rivers that played a crucial role in the region’s trade routes and political interactions. Registered as 7901 MNAE REG. 1.1.1.1505, this vase is not just an object but a visual testament to the ritual life and symbolism of the elite.
&lt;br&gt;&lt;br&gt;
The imagery on this vase is particularly descriptive: “Jar depicting a man dancing wearing jaguar paraphernalia, found in a tomb at Altar de Sacrificios, Guatemala.” This description, which complements the user’s information, reveals a scene rich in meaning. The central figure—a man dancing—is no ordinary dancer; he is adorned with “jaguar paraphernalia.” The jaguar was the most revered and feared animal among the Maya, associated with the night, the underworld, royalty, warfare, and shamanic power. A ruler or noble dancing with jaguar attributes (such as a pelt, claws, or a headdress with fangs) was invoking the animal’s power, symbolically transforming into it, or demonstrating his mastery over wild and supernatural forces.
&lt;br&gt;&lt;br&gt;
The presence of this vase in a tomb at Altar de Sacrificios is a crucial detail. Polychrome vases were common and high-status offerings in Maya burials, intended to accompany the deceased on their journey to the underworld. The fact that this vase depicts a figure dancing with jaguar attributes suggests that the deceased (or the character portrayed on the vase) had a deep connection with the jaguar, perhaps as his way (spiritual companion), or as a symbol of his lineage and power in life. In the Maya worldview, dance was a sacred act that could open portals between worlds, invoke deities, and facilitate communication with ancestors.
&lt;br&gt;&lt;br&gt;
The “glyphs” on the vase (visible in the upper and lower bands and in the central area) would have provided additional narrative context. These glyphs often include the “Primary Standard Sequence” (PSS), which identifies the type of vessel, its contents (commonly chocolate or atole), and sometimes the name of the owner or the artist. The glyphs within the scene itself may have named the character, the deity invoked, or the date of the ritual depicted.
&lt;br&gt;&lt;br&gt;
Imagine the sounds of drums and flutes at Altar de Sacrificios, as a ruler or priest, adorned in an elaborate jaguar pelt, moves rhythmically in an ecstatic dance. This vase, with its vivid representation, is not only an image of that moment but also a container that may have once held the precious cacao consumed during these rituals. Once placed in the tomb, the vase became an eternal companion for the deceased—a reminder of his power in life and a guide for his journey through the realm of the dead.
&lt;br&gt;&lt;br&gt;
The designation “Cultural Property in Danger” that accompanies this object is a somber reminder of the threats facing these archaeological treasures. The fact that this vase is now in the MNAE means it has been safeguarded, allowing us to study and appreciate the incredible richness of Maya art and spirituality.
&lt;br&gt;&lt;br&gt;
The Dancing Jaguar Vase of Altar de Sacrificios is, therefore, a window into the ritual life, royalty, and complex worldview of the Maya during the Late Classic. It reveals how art was a means of connecting the human world with the supernatural, and how each object could bear witness to transformation and the enduring spirit.
&lt;br&gt;&lt;br&gt;','http://localhost:3783/88E56F4C-5D42-4E42-A40D-DD3165EC285A/C5D8EF18-6BE2-43C4-986A-DE4BC3A40A83/',8,62,8,NULL,27,28,128,6,2,2);</v>
      </c>
    </row>
    <row r="130" spans="1:16" hidden="1" x14ac:dyDescent="0.35">
      <c r="A130" s="1">
        <v>129</v>
      </c>
      <c r="B130">
        <v>29</v>
      </c>
      <c r="C130" t="s">
        <v>550</v>
      </c>
      <c r="D130" t="s">
        <v>792</v>
      </c>
      <c r="E130" t="s">
        <v>639</v>
      </c>
      <c r="F130">
        <v>12</v>
      </c>
      <c r="G130">
        <v>49</v>
      </c>
      <c r="H130">
        <v>8</v>
      </c>
      <c r="I130" t="s">
        <v>611</v>
      </c>
      <c r="J130">
        <v>26</v>
      </c>
      <c r="K130" t="s">
        <v>611</v>
      </c>
      <c r="L130">
        <v>129</v>
      </c>
      <c r="M130">
        <v>6</v>
      </c>
      <c r="N130" t="s">
        <v>611</v>
      </c>
      <c r="O130">
        <v>2</v>
      </c>
      <c r="P130" t="str">
        <f t="shared" si="1"/>
        <v>INSERT INTO sm_item VALUES (129,29,'Sibilant vessel','AI: The Whistling Vessel of Kaminaljuyú: An Echo from the Ancestral Spiritual World
&lt;br&gt;&lt;br&gt;
This intriguing “whistling vessel,” a unique ceramic piece, comes from the Guatemalan Highlands, specifically from the monumental site of Kaminaljuyú. Dated to the crucial Late Preclassic Period (250 BC – 250 AD) and registered as 2400 MNAE REG. 1.1.1.153, this object is not just a container, but a ritual instrument that produced sounds, connecting the Maya to their complex spiritual world.
&lt;br&gt;&lt;br&gt;
Kaminaljuyú, located in what is now Guatemala City, was one of the most important Maya cities of the Preclassic era. It was a center of economic, political, and religious power, featuring monumental architecture with platforms and mounds, as well as sophisticated artisanal production. This period was fundamental for the development of many distinctive traits of Classic Maya civilization, including the emergence of writing, the calendar, and complex ritual practices.
&lt;br&gt;&lt;br&gt;
The most fascinating feature of this object is that it is a “whistling vessel.” This means it was designed to produce a sound—often similar to a whistle or chirp—when liquid was poured or moved inside, or when air was blown through a specific opening. The peculiar form of the piece, with two interconnected bodies (one a vessel with a handle and the other a zoomorphic figure), is typical of this type of acoustic vessel. The zoomorphic figure, with its elongated snout and ears, could represent a coati (as suggested in an associated description), a monkey, or another animal with symbolic or totemic significance for the people of Kaminaljuyú. The animal’s head often contained an air chamber and a small opening through which the sound was emitted.
&lt;br&gt;&lt;br&gt;
Whistling vessels, as “containers,” were not for everyday use. They were high-value ritual objects, used in specific ceremonies. The sound they produced could have imitated the voice of a sacred animal, the song of a bird, the wind, or even the voice of an ancestor or deity. These sounds would have played a fundamental role in creating a ceremonial atmosphere, invoking supernatural presences or marking key moments in a rite.
&lt;br&gt;&lt;br&gt;
Imagine this vessel being used in a nighttime ceremony at Kaminaljuyú. By the light of the moon or torches, a priest or shaman would slowly pour a sacred liquid (perhaps water, chocolate, or a fermented drink) from one container to another, or gently blow air, causing the vessel to emit its peculiar sound. The “whistle” of the vessel—especially if it imitated the sound of an animal associated with the underworld or the spiritual realm (such as the coati, an astute and terrestrial animal)—would have been an immersive experience, helping participants enter a trance state or feel the presence of the divine.
&lt;br&gt;&lt;br&gt;
These vessels were also often found in funerary contexts, serving as offerings to accompany the deceased into the afterlife. Their sound could have served as a way to guide the soul of the departed, to communicate with them in the underworld, or to ensure their protection on the journey.
&lt;br&gt;&lt;br&gt;
The whistling vessel of Kaminaljuyú is, therefore, a fascinating object that connects us to the auditory dimension of Preclassic Maya spirituality. It is a reminder that art was not only visual, but also appealed to other senses to create profound ritual experiences, and that even the subtlest sounds could serve as portals to the sacred and ancestral world.
&lt;br&gt;&lt;br&gt;','http://localhost:3783/88E56F4C-5D42-4E42-A40D-DD3165EC285A/305729C4-84EF-4529-B370-FE687A60C013/',12,49,8,NULL,26,NULL,129,6,NULL,2);</v>
      </c>
    </row>
    <row r="131" spans="1:16" hidden="1" x14ac:dyDescent="0.35">
      <c r="A131" s="1">
        <v>130</v>
      </c>
      <c r="B131">
        <v>30</v>
      </c>
      <c r="C131" t="s">
        <v>551</v>
      </c>
      <c r="D131" t="s">
        <v>794</v>
      </c>
      <c r="E131" t="s">
        <v>640</v>
      </c>
      <c r="F131">
        <v>12</v>
      </c>
      <c r="G131">
        <v>49</v>
      </c>
      <c r="H131">
        <v>11</v>
      </c>
      <c r="I131" t="s">
        <v>611</v>
      </c>
      <c r="J131">
        <v>17</v>
      </c>
      <c r="K131">
        <v>28</v>
      </c>
      <c r="L131">
        <v>130</v>
      </c>
      <c r="M131">
        <v>6</v>
      </c>
      <c r="N131">
        <v>2</v>
      </c>
      <c r="O131">
        <v>2</v>
      </c>
      <c r="P131" t="str">
        <f t="shared" ref="P131:P194" si="2">CONCATENATE("INSERT INTO sm_item VALUES (",A131,",",B131,",","'",C131,"'",",","'",D131,"'",",","'",E131,"'",",",F131,",",G131,",",H131,",",I131,",",J131,",",K131,",",L131,",",M131,",",N131,",",O131,");")</f>
        <v>INSERT INTO sm_item VALUES (130,30,'Carved snail shell','AI: The Carved Shell of Kaminaljuyú: A Breath of Life and Death in the Preclassic
&lt;br&gt;&lt;br&gt;
This fascinating carved conch shell, with its intricate engraved designs, is an exceptional artifact from the Late Preclassic Period (250 BC – 250 AD) in the Guatemalan Highlands. Originating from the influential site of Kaminaljuyú and registered as 4528 MNAE REG. 1.1.1.804, this organic material piece stands as eloquent testimony to the artistic sophistication and profound worldview of one of Mesoamerica’s most important early civilizations.
&lt;br&gt;&lt;br&gt;
The Late Preclassic was a time of cultural consolidation in Kaminaljuyú, where complex social, political, and religious structures developed. Although the use of glyphs was not as widespread as in the Classic period, their presence on objects like this is an early indication of advanced writing and symbolism.
&lt;br&gt;&lt;br&gt;
The choice of a conch shell as material is highly significant. Shells, especially those from large marine snails (such as Strombus or Cassis, though the specific type is not detailed here), were highly valued in Mesoamerican cultures. They connected the highlands with the coast and represented water, fertility, birth, and the underworld. The conch also symbolized the cycle of life and death, emerging from the water (the underworld) and returning to it.
&lt;br&gt;&lt;br&gt;
The description of its use as “Gouging/Engraving” and the presence of “Glyphs” on its surface, even if the details are not clearly visible in the image, are crucial. This means the shell was not just a natural object, but a canvas for artistic and symbolic expression. The carvings may have depicted deities, sacred animals, or mythical scenes. If the shell is a marine conch, it was likely modified for use as a wind instrument—a tecciztli—whose resonant, horn-like sound was used in ceremonies to invoke the gods or to mark important events.
&lt;br&gt;&lt;br&gt;
Imagine this shell in a ceremony at Kaminaljuyú. Held by a priest or noble, its deep and penetrating sound would have echoed through the ceremonial courtyards of the city, uniting the community in an act of devotion. It may have been used in initiation or passage rituals, or to invoke rain and the fertility of the land. The glyphs carved on its surface would have reinforced its power, perhaps naming the owner, the deity to whom it was dedicated, or the specific purpose of the ritual.
&lt;br&gt;&lt;br&gt;
The shell could also have served as an offering in an elite burial, accompanying the deceased on their journey to the underworld. In this context, the sound of the shell might have guided the soul or served as a means of communication with ancestors and deities of the underworld.
&lt;br&gt;&lt;br&gt;
The mention of “Cultural Property in Danger” is a reminder of the fragility of these artifacts and the importance of their preservation. That this shell is housed in the MNAE (National Museum of Archaeology and Ethnology) means it has been protected and can be studied, allowing us to learn about the rich history of the Preclassic Maya.
&lt;br&gt;&lt;br&gt;
The carved conch shell of Kaminaljuyú is, therefore, a rare and powerful piece. It is a testament to the Maya’s deep connection with nature, their ability to transform materials into objects of immense ritual significance, and the importance of sound as a bridge to the spiritual world at the dawn of their civilization.
&lt;br&gt;&lt;br&gt;','http://localhost:3783/88E56F4C-5D42-4E42-A40D-DD3165EC285A/C9742ED7-49F2-4289-8C03-D9024D5402B1/',12,49,11,NULL,17,28,130,6,2,2);</v>
      </c>
    </row>
    <row r="132" spans="1:16" x14ac:dyDescent="0.35">
      <c r="A132" s="1">
        <v>131</v>
      </c>
      <c r="B132">
        <v>31</v>
      </c>
      <c r="C132" t="s">
        <v>552</v>
      </c>
      <c r="D132" t="s">
        <v>796</v>
      </c>
      <c r="E132" t="s">
        <v>641</v>
      </c>
      <c r="F132">
        <v>12</v>
      </c>
      <c r="G132">
        <v>50</v>
      </c>
      <c r="H132">
        <v>8</v>
      </c>
      <c r="I132" t="s">
        <v>611</v>
      </c>
      <c r="J132">
        <v>22</v>
      </c>
      <c r="K132" t="s">
        <v>611</v>
      </c>
      <c r="L132">
        <v>131</v>
      </c>
      <c r="M132">
        <v>10</v>
      </c>
      <c r="N132" t="s">
        <v>611</v>
      </c>
      <c r="O132">
        <v>2</v>
      </c>
      <c r="P132" t="str">
        <f t="shared" si="2"/>
        <v>INSERT INTO sm_item VALUES (131,31,'Pot with zoomorphic effigy','AI: The Zoomorphic Effigy Pot of La Lagunita: A Vessel of Ancestral Rituals
&lt;br&gt;&lt;br&gt;
This unique ceramic pot with a zoomorphic effigy displays a peculiar shape and a design that reflects the worldview of its creators. It comes from the Guatemalan Highlands, specifically from the site of La Lagunita in El Quiché. Dating to the Late Preclassic Period (250 BC – 250 AD)—a crucial era for the formation of Maya civilization, when many of the religious and artistic foundations that would flourish in the Classic period were established—the piece is registered as 9628 MNAE REG. 1.1.1.10185.
&lt;br&gt;&lt;br&gt;
La Lagunita, although not as famous as Kaminaljuyú, was an important regional center in the Highlands, with its own ceramic traditions that blended local elements with influences from other areas. The most notable feature of this piece is its zoomorphic effigy, which protrudes from one side of the pot. At first glance, the effigy may represent the head of a reptile or amphibian, with its pierced eyes and prominent mouth, possibly even with a small projection suggesting a snout or nose. The earthy colors of the ceramic, with reddish and ochre tones, are typical of this period, and the presence of what appear to be incised or applied decorative elements in the form of “crosses” or geometric designs on the body of the pot adds a symbolic dimension.
&lt;br&gt;&lt;br&gt;
As a “pot,” the primary function of this vessel was to contain. However, given its elaborate design and zoomorphic effigy, it is very likely that it was not an everyday domestic object but rather a ceremonial vessel. These effigy pots were often used in rituals to hold offerings of food, drink, or incense. The animal figure (or the mythical being alluded to by the effigy) endowed the pot with a specific personality and power, serving as an intermediary between the human and supernatural worlds.
&lt;br&gt;&lt;br&gt;
Imagine this pot in an agricultural ceremony, perhaps as a plea for rain or a thanksgiving for a bountiful harvest. It would be filled with maize atole, fermented beverages, or sacred grains and placed on an altar. The animal effigy could have represented a rain deity, an earth fertility spirit, or a protective spirit of maize. The round shape of the pot, reminiscent of a belly, is often associated with fertility and generation. The cross-shaped elements on the body of the pot might be variations of the Kan sign, representing maize or the four cardinal points, thus connecting the piece to the fertility of the earth and cosmic order.
&lt;br&gt;&lt;br&gt;
It is also possible that this pot was used in funerary rituals, as a container for offerings that would accompany the deceased on their journey to the underworld. The animal depicted in the effigy may have served as a guide for the soul in the realm of the dead or as a symbol of rebirth.
&lt;br&gt;&lt;br&gt;
The zoomorphic effigy pot of La Lagunita is a valuable testament to the rich spiritual and artistic tradition of the Maya Highlands in the Late Preclassic Period. It reveals how, even in the early stages of their development, the Maya created objects that were not only practical but also powerful symbols of their beliefs, their relationship with nature, and their deep connection to the divine.
&lt;br&gt;&lt;br&gt;','http://localhost:3783/88E56F4C-5D42-4E42-A40D-DD3165EC285A/5BE3962C-6949-47C8-AF0A-62DD42A9550B/',12,50,8,NULL,22,NULL,131,10,NULL,2);</v>
      </c>
    </row>
    <row r="133" spans="1:16" hidden="1" x14ac:dyDescent="0.35">
      <c r="A133" s="1">
        <v>132</v>
      </c>
      <c r="B133">
        <v>32</v>
      </c>
      <c r="C133" t="s">
        <v>554</v>
      </c>
      <c r="E133" t="s">
        <v>642</v>
      </c>
      <c r="F133">
        <v>12</v>
      </c>
      <c r="G133">
        <v>50</v>
      </c>
      <c r="H133">
        <v>8</v>
      </c>
      <c r="I133" t="s">
        <v>611</v>
      </c>
      <c r="J133">
        <v>16</v>
      </c>
      <c r="K133" t="s">
        <v>611</v>
      </c>
      <c r="L133">
        <v>132</v>
      </c>
      <c r="M133">
        <v>10</v>
      </c>
      <c r="N133" t="s">
        <v>611</v>
      </c>
      <c r="O133">
        <v>2</v>
      </c>
      <c r="P133" t="str">
        <f t="shared" si="2"/>
        <v>INSERT INTO sm_item VALUES (132,32,'Four-footed, stucco-coated bowl','','http://localhost:3783/88E56F4C-5D42-4E42-A40D-DD3165EC285A/ADD59429-B77A-4586-BA6F-E8A1551CD725/',12,50,8,NULL,16,NULL,132,10,NULL,2);</v>
      </c>
    </row>
    <row r="134" spans="1:16" hidden="1" x14ac:dyDescent="0.35">
      <c r="A134" s="1">
        <v>133</v>
      </c>
      <c r="B134">
        <v>33</v>
      </c>
      <c r="C134" t="s">
        <v>555</v>
      </c>
      <c r="E134" t="s">
        <v>643</v>
      </c>
      <c r="F134">
        <v>12</v>
      </c>
      <c r="G134">
        <v>50</v>
      </c>
      <c r="H134">
        <v>8</v>
      </c>
      <c r="I134" t="s">
        <v>611</v>
      </c>
      <c r="J134">
        <v>25</v>
      </c>
      <c r="K134" t="s">
        <v>611</v>
      </c>
      <c r="L134">
        <v>133</v>
      </c>
      <c r="M134">
        <v>10</v>
      </c>
      <c r="N134" t="s">
        <v>611</v>
      </c>
      <c r="O134">
        <v>2</v>
      </c>
      <c r="P134" t="str">
        <f t="shared" si="2"/>
        <v>INSERT INTO sm_item VALUES (133,33,'Urn with zoomorphic effigy','','http://localhost:3783/88E56F4C-5D42-4E42-A40D-DD3165EC285A/72E843B0-BED4-4688-AC2E-D3EA172B94B2/',12,50,8,NULL,25,NULL,133,10,NULL,2);</v>
      </c>
    </row>
    <row r="135" spans="1:16" hidden="1" x14ac:dyDescent="0.35">
      <c r="A135" s="1">
        <v>134</v>
      </c>
      <c r="B135">
        <v>34</v>
      </c>
      <c r="C135" t="s">
        <v>556</v>
      </c>
      <c r="E135" t="s">
        <v>644</v>
      </c>
      <c r="F135">
        <v>12</v>
      </c>
      <c r="G135">
        <v>50</v>
      </c>
      <c r="H135">
        <v>8</v>
      </c>
      <c r="I135" t="s">
        <v>611</v>
      </c>
      <c r="J135">
        <v>16</v>
      </c>
      <c r="K135" t="s">
        <v>611</v>
      </c>
      <c r="L135">
        <v>134</v>
      </c>
      <c r="M135">
        <v>10</v>
      </c>
      <c r="N135" t="s">
        <v>611</v>
      </c>
      <c r="O135">
        <v>2</v>
      </c>
      <c r="P135" t="str">
        <f t="shared" si="2"/>
        <v>INSERT INTO sm_item VALUES (134,34,'Anthropomorphic bowl','','http://localhost:3783/88E56F4C-5D42-4E42-A40D-DD3165EC285A/506E105A-75C6-4102-A2E5-8276F5CD9EB5/',12,50,8,NULL,16,NULL,134,10,NULL,2);</v>
      </c>
    </row>
    <row r="136" spans="1:16" hidden="1" x14ac:dyDescent="0.35">
      <c r="A136" s="1">
        <v>135</v>
      </c>
      <c r="B136">
        <v>35</v>
      </c>
      <c r="C136" t="s">
        <v>557</v>
      </c>
      <c r="E136" t="s">
        <v>645</v>
      </c>
      <c r="F136">
        <v>9</v>
      </c>
      <c r="G136">
        <v>41</v>
      </c>
      <c r="H136">
        <v>8</v>
      </c>
      <c r="I136" t="s">
        <v>611</v>
      </c>
      <c r="J136">
        <v>15</v>
      </c>
      <c r="K136" t="s">
        <v>611</v>
      </c>
      <c r="L136">
        <v>135</v>
      </c>
      <c r="M136">
        <v>5</v>
      </c>
      <c r="N136" t="s">
        <v>611</v>
      </c>
      <c r="O136">
        <v>2</v>
      </c>
      <c r="P136" t="str">
        <f t="shared" si="2"/>
        <v>INSERT INTO sm_item VALUES (135,35,'Miniature jar','','http://localhost:3783/88E56F4C-5D42-4E42-A40D-DD3165EC285A/7945121A-1E8C-4558-827D-7B2FCEFD6229/',9,41,8,NULL,15,NULL,135,5,NULL,2);</v>
      </c>
    </row>
    <row r="137" spans="1:16" hidden="1" x14ac:dyDescent="0.35">
      <c r="A137" s="1">
        <v>136</v>
      </c>
      <c r="B137">
        <v>36</v>
      </c>
      <c r="C137" t="s">
        <v>559</v>
      </c>
      <c r="E137" t="s">
        <v>646</v>
      </c>
      <c r="F137">
        <v>10</v>
      </c>
      <c r="G137">
        <v>58</v>
      </c>
      <c r="H137">
        <v>8</v>
      </c>
      <c r="I137" t="s">
        <v>611</v>
      </c>
      <c r="J137">
        <v>15</v>
      </c>
      <c r="K137" t="s">
        <v>611</v>
      </c>
      <c r="L137">
        <v>136</v>
      </c>
      <c r="M137">
        <v>10</v>
      </c>
      <c r="N137" t="s">
        <v>611</v>
      </c>
      <c r="O137">
        <v>2</v>
      </c>
      <c r="P137" t="str">
        <f t="shared" si="2"/>
        <v>INSERT INTO sm_item VALUES (136,36,'Anthropomorphic double jar','','http://localhost:3783/88E56F4C-5D42-4E42-A40D-DD3165EC285A/31E8AA81-0BC0-40E7-B853-3798985FE0D8/',10,58,8,NULL,15,NULL,136,10,NULL,2);</v>
      </c>
    </row>
    <row r="138" spans="1:16" hidden="1" x14ac:dyDescent="0.35">
      <c r="A138" s="1">
        <v>137</v>
      </c>
      <c r="B138">
        <v>37</v>
      </c>
      <c r="C138" t="s">
        <v>561</v>
      </c>
      <c r="D138" t="s">
        <v>723</v>
      </c>
      <c r="E138" t="s">
        <v>647</v>
      </c>
      <c r="F138">
        <v>12</v>
      </c>
      <c r="G138">
        <v>49</v>
      </c>
      <c r="H138">
        <v>8</v>
      </c>
      <c r="I138" t="s">
        <v>611</v>
      </c>
      <c r="J138">
        <v>20</v>
      </c>
      <c r="K138" t="s">
        <v>611</v>
      </c>
      <c r="L138">
        <v>137</v>
      </c>
      <c r="M138">
        <v>6</v>
      </c>
      <c r="N138" t="s">
        <v>611</v>
      </c>
      <c r="O138">
        <v>2</v>
      </c>
      <c r="P138" t="str">
        <f t="shared" si="2"/>
        <v>INSERT INTO sm_item VALUES (137,37,'Black incense burner with three peaks','This famous ceramic piece was part of the offering of the Tomb 19 of Río Azul site. It was used as vessel to offer cocoa, as demonstrated by the hieroglyphic writing of the lid edge, which is why was baptized by archaeologists as ""chocolate pot"". The larger glyphs in the body of the piece mentions a ruler of Río Azul and one of his subordinates, to whom the vessel probably belonged. In addition, the lid has two bulges inside that adjust perfectly at the neck of the vessel, allowing close by screwing.','http://localhost:3783/88E56F4C-5D42-4E42-A40D-DD3165EC285A/2F5282FE-5D07-4B93-A137-0C76890FAFE9/',12,49,8,NULL,20,NULL,137,6,NULL,2);</v>
      </c>
    </row>
    <row r="139" spans="1:16" hidden="1" x14ac:dyDescent="0.35">
      <c r="A139" s="1">
        <v>138</v>
      </c>
      <c r="B139">
        <v>38</v>
      </c>
      <c r="C139" t="s">
        <v>562</v>
      </c>
      <c r="E139" t="s">
        <v>649</v>
      </c>
      <c r="F139">
        <v>9</v>
      </c>
      <c r="G139">
        <v>71</v>
      </c>
      <c r="H139">
        <v>8</v>
      </c>
      <c r="I139" t="s">
        <v>611</v>
      </c>
      <c r="J139">
        <v>26</v>
      </c>
      <c r="K139">
        <v>28</v>
      </c>
      <c r="L139">
        <v>138</v>
      </c>
      <c r="M139">
        <v>1</v>
      </c>
      <c r="N139" t="s">
        <v>611</v>
      </c>
      <c r="O139">
        <v>2</v>
      </c>
      <c r="P139" t="str">
        <f t="shared" si="2"/>
        <v>INSERT INTO sm_item VALUES (138,38,'Polycrome vessel with lid','','http://localhost:3783/88E56F4C-5D42-4E42-A40D-DD3165EC285A/CAC26993-F222-4B8B-9417-88C00435D151/',9,71,8,NULL,26,28,138,1,NULL,2);</v>
      </c>
    </row>
    <row r="140" spans="1:16" hidden="1" x14ac:dyDescent="0.35">
      <c r="A140" s="1">
        <v>139</v>
      </c>
      <c r="B140">
        <v>39</v>
      </c>
      <c r="C140" t="s">
        <v>563</v>
      </c>
      <c r="E140" t="s">
        <v>650</v>
      </c>
      <c r="F140">
        <v>12</v>
      </c>
      <c r="G140">
        <v>40</v>
      </c>
      <c r="H140">
        <v>8</v>
      </c>
      <c r="I140" t="s">
        <v>611</v>
      </c>
      <c r="J140">
        <v>26</v>
      </c>
      <c r="K140" t="s">
        <v>611</v>
      </c>
      <c r="L140">
        <v>139</v>
      </c>
      <c r="M140">
        <v>11</v>
      </c>
      <c r="N140" t="s">
        <v>611</v>
      </c>
      <c r="O140">
        <v>2</v>
      </c>
      <c r="P140" t="str">
        <f t="shared" si="2"/>
        <v>INSERT INTO sm_item VALUES (139,39,'Vessel with anthropomorphic effigy','','http://localhost:3783/88E56F4C-5D42-4E42-A40D-DD3165EC285A/6B69B21E-D7BF-44FB-A8E4-2812AC905C9A/',12,40,8,NULL,26,NULL,139,11,NULL,2);</v>
      </c>
    </row>
    <row r="141" spans="1:16" hidden="1" x14ac:dyDescent="0.35">
      <c r="A141" s="1">
        <v>140</v>
      </c>
      <c r="B141">
        <v>40</v>
      </c>
      <c r="C141" t="s">
        <v>564</v>
      </c>
      <c r="E141" t="s">
        <v>651</v>
      </c>
      <c r="F141">
        <v>12</v>
      </c>
      <c r="G141">
        <v>46</v>
      </c>
      <c r="H141">
        <v>8</v>
      </c>
      <c r="I141" t="s">
        <v>611</v>
      </c>
      <c r="J141">
        <v>26</v>
      </c>
      <c r="K141" t="s">
        <v>611</v>
      </c>
      <c r="L141">
        <v>140</v>
      </c>
      <c r="M141">
        <v>7</v>
      </c>
      <c r="N141" t="s">
        <v>611</v>
      </c>
      <c r="O141">
        <v>2</v>
      </c>
      <c r="P141" t="str">
        <f t="shared" si="2"/>
        <v>INSERT INTO sm_item VALUES (140,40,'Shoe-shaped vessel','','http://localhost:3783/88E56F4C-5D42-4E42-A40D-DD3165EC285A/2F43F337-2C92-43E8-B163-5608FF4B9F02/',12,46,8,NULL,26,NULL,140,7,NULL,2);</v>
      </c>
    </row>
    <row r="142" spans="1:16" hidden="1" x14ac:dyDescent="0.35">
      <c r="A142" s="1">
        <v>141</v>
      </c>
      <c r="B142">
        <v>41</v>
      </c>
      <c r="C142" t="s">
        <v>565</v>
      </c>
      <c r="E142" t="s">
        <v>652</v>
      </c>
      <c r="F142">
        <v>12</v>
      </c>
      <c r="G142">
        <v>50</v>
      </c>
      <c r="H142">
        <v>8</v>
      </c>
      <c r="I142" t="s">
        <v>611</v>
      </c>
      <c r="J142">
        <v>16</v>
      </c>
      <c r="K142" t="s">
        <v>611</v>
      </c>
      <c r="L142">
        <v>141</v>
      </c>
      <c r="M142">
        <v>10</v>
      </c>
      <c r="N142" t="s">
        <v>611</v>
      </c>
      <c r="O142">
        <v>2</v>
      </c>
      <c r="P142" t="str">
        <f t="shared" si="2"/>
        <v>INSERT INTO sm_item VALUES (141,41,'Bowl with zoomorphic effigy','','http://localhost:3783/88E56F4C-5D42-4E42-A40D-DD3165EC285A/79C4FD79-8147-4791-993E-4FBD03163F36/',12,50,8,NULL,16,NULL,141,10,NULL,2);</v>
      </c>
    </row>
    <row r="143" spans="1:16" hidden="1" x14ac:dyDescent="0.35">
      <c r="A143" s="1">
        <v>142</v>
      </c>
      <c r="B143">
        <v>42</v>
      </c>
      <c r="C143" t="s">
        <v>566</v>
      </c>
      <c r="D143" t="s">
        <v>724</v>
      </c>
      <c r="E143" t="s">
        <v>653</v>
      </c>
      <c r="F143">
        <v>9</v>
      </c>
      <c r="G143">
        <v>75</v>
      </c>
      <c r="H143">
        <v>8</v>
      </c>
      <c r="I143" t="s">
        <v>611</v>
      </c>
      <c r="J143">
        <v>16</v>
      </c>
      <c r="K143" t="s">
        <v>611</v>
      </c>
      <c r="L143">
        <v>142</v>
      </c>
      <c r="M143">
        <v>1</v>
      </c>
      <c r="N143" t="s">
        <v>611</v>
      </c>
      <c r="O143">
        <v>2</v>
      </c>
      <c r="P143" t="str">
        <f t="shared" si="2"/>
        <v>INSERT INTO sm_item VALUES (142,42,'Polychrome bowl with lid','These types of bowls with lid and basal flange formed part of the repertoire of ritual ceramics in tombs of the Early Classic at Tikal, Río Azul, among other cities of the Lowlands. A key feature was the solution given to the handle or grip, which is composed of models of human or animal heads; the rest of the figure body extends over the lid but through painting, in such a way that integrates a two-dimensional and three-dimensional management of the piece.','http://localhost:3783/88E56F4C-5D42-4E42-A40D-DD3165EC285A/B7A3DC4A-7CEF-4A49-9161-65ABBA2C2E6E/',9,75,8,NULL,16,NULL,142,1,NULL,2);</v>
      </c>
    </row>
    <row r="144" spans="1:16" hidden="1" x14ac:dyDescent="0.35">
      <c r="A144" s="1">
        <v>143</v>
      </c>
      <c r="B144">
        <v>43</v>
      </c>
      <c r="C144" t="s">
        <v>566</v>
      </c>
      <c r="E144" t="s">
        <v>655</v>
      </c>
      <c r="F144">
        <v>9</v>
      </c>
      <c r="G144">
        <v>75</v>
      </c>
      <c r="H144">
        <v>8</v>
      </c>
      <c r="I144" t="s">
        <v>611</v>
      </c>
      <c r="J144">
        <v>16</v>
      </c>
      <c r="K144" t="s">
        <v>611</v>
      </c>
      <c r="L144">
        <v>143</v>
      </c>
      <c r="M144">
        <v>1</v>
      </c>
      <c r="N144" t="s">
        <v>611</v>
      </c>
      <c r="O144">
        <v>2</v>
      </c>
      <c r="P144" t="str">
        <f t="shared" si="2"/>
        <v>INSERT INTO sm_item VALUES (143,43,'Polychrome bowl with lid','','http://localhost:3783/88E56F4C-5D42-4E42-A40D-DD3165EC285A/D96516C3-C6FC-4225-B134-873F1200A753/',9,75,8,NULL,16,NULL,143,1,NULL,2);</v>
      </c>
    </row>
    <row r="145" spans="1:16" hidden="1" x14ac:dyDescent="0.35">
      <c r="A145" s="1">
        <v>144</v>
      </c>
      <c r="B145">
        <v>44</v>
      </c>
      <c r="C145" t="s">
        <v>567</v>
      </c>
      <c r="E145" t="s">
        <v>656</v>
      </c>
      <c r="F145">
        <v>7</v>
      </c>
      <c r="G145">
        <v>50</v>
      </c>
      <c r="H145">
        <v>8</v>
      </c>
      <c r="I145" t="s">
        <v>611</v>
      </c>
      <c r="J145">
        <v>26</v>
      </c>
      <c r="K145" t="s">
        <v>611</v>
      </c>
      <c r="L145">
        <v>144</v>
      </c>
      <c r="M145">
        <v>10</v>
      </c>
      <c r="N145" t="s">
        <v>611</v>
      </c>
      <c r="O145">
        <v>2</v>
      </c>
      <c r="P145" t="str">
        <f t="shared" si="2"/>
        <v>INSERT INTO sm_item VALUES (144,44,'Pitcher-shaped vessel','','http://localhost:3783/88E56F4C-5D42-4E42-A40D-DD3165EC285A/1EE9EEAB-8D53-4677-8D7D-0E62144CBC2F/',7,50,8,NULL,26,NULL,144,10,NULL,2);</v>
      </c>
    </row>
    <row r="146" spans="1:16" hidden="1" x14ac:dyDescent="0.35">
      <c r="A146" s="1">
        <v>145</v>
      </c>
      <c r="B146">
        <v>45</v>
      </c>
      <c r="C146" t="s">
        <v>568</v>
      </c>
      <c r="E146" t="s">
        <v>657</v>
      </c>
      <c r="F146">
        <v>10</v>
      </c>
      <c r="G146">
        <v>56</v>
      </c>
      <c r="H146">
        <v>8</v>
      </c>
      <c r="I146" t="s">
        <v>611</v>
      </c>
      <c r="J146">
        <v>25</v>
      </c>
      <c r="K146" t="s">
        <v>611</v>
      </c>
      <c r="L146">
        <v>145</v>
      </c>
      <c r="M146">
        <v>10</v>
      </c>
      <c r="N146" t="s">
        <v>611</v>
      </c>
      <c r="O146">
        <v>2</v>
      </c>
      <c r="P146" t="str">
        <f t="shared" si="2"/>
        <v>INSERT INTO sm_item VALUES (145,45,'Funerary urn','','http://localhost:3783/88E56F4C-5D42-4E42-A40D-DD3165EC285A/952274B3-F70C-4C25-ADC8-025C77CBD714/',10,56,8,NULL,25,NULL,145,10,NULL,2);</v>
      </c>
    </row>
    <row r="147" spans="1:16" hidden="1" x14ac:dyDescent="0.35">
      <c r="A147" s="1">
        <v>146</v>
      </c>
      <c r="B147">
        <v>46</v>
      </c>
      <c r="C147" t="s">
        <v>568</v>
      </c>
      <c r="D147" t="s">
        <v>725</v>
      </c>
      <c r="E147" t="s">
        <v>658</v>
      </c>
      <c r="F147">
        <v>10</v>
      </c>
      <c r="G147">
        <v>53</v>
      </c>
      <c r="H147">
        <v>8</v>
      </c>
      <c r="I147" t="s">
        <v>611</v>
      </c>
      <c r="J147">
        <v>25</v>
      </c>
      <c r="K147" t="s">
        <v>611</v>
      </c>
      <c r="L147">
        <v>146</v>
      </c>
      <c r="M147">
        <v>4</v>
      </c>
      <c r="N147" t="s">
        <v>611</v>
      </c>
      <c r="O147">
        <v>2</v>
      </c>
      <c r="P147" t="str">
        <f t="shared" si="2"/>
        <v>INSERT INTO sm_item VALUES (146,46,'Funerary urn','This ceramic piece is representative Post Classic Period in the Highlands, because during this period was developed the unique glazed-pottery technique of the pre-Columbian America. It was called as “Leaden Ceramics” due the high lead content on the clay used.','http://localhost:3783/88E56F4C-5D42-4E42-A40D-DD3165EC285A/5E927D47-97B8-4EC6-A52D-F46BF21905BC/',10,53,8,NULL,25,NULL,146,4,NULL,2);</v>
      </c>
    </row>
    <row r="148" spans="1:16" hidden="1" x14ac:dyDescent="0.35">
      <c r="A148" s="1">
        <v>147</v>
      </c>
      <c r="B148">
        <v>47</v>
      </c>
      <c r="C148" t="s">
        <v>569</v>
      </c>
      <c r="E148" t="s">
        <v>660</v>
      </c>
      <c r="F148">
        <v>10</v>
      </c>
      <c r="G148">
        <v>45</v>
      </c>
      <c r="H148">
        <v>8</v>
      </c>
      <c r="I148" t="s">
        <v>611</v>
      </c>
      <c r="J148">
        <v>15</v>
      </c>
      <c r="K148" t="s">
        <v>611</v>
      </c>
      <c r="L148">
        <v>147</v>
      </c>
      <c r="M148">
        <v>8</v>
      </c>
      <c r="N148" t="s">
        <v>611</v>
      </c>
      <c r="O148">
        <v>2</v>
      </c>
      <c r="P148" t="str">
        <f t="shared" si="2"/>
        <v>INSERT INTO sm_item VALUES (147,47,'Leaden vessel with zoomorphic effigy','','http://localhost:3783/88E56F4C-5D42-4E42-A40D-DD3165EC285A/ACAEC512-8707-41D6-A89F-2D95F0C2A570/',10,45,8,NULL,15,NULL,147,8,NULL,2);</v>
      </c>
    </row>
    <row r="149" spans="1:16" hidden="1" x14ac:dyDescent="0.35">
      <c r="A149" s="1">
        <v>148</v>
      </c>
      <c r="B149">
        <v>48</v>
      </c>
      <c r="C149" t="s">
        <v>563</v>
      </c>
      <c r="E149" t="s">
        <v>661</v>
      </c>
      <c r="F149">
        <v>10</v>
      </c>
      <c r="G149">
        <v>40</v>
      </c>
      <c r="H149">
        <v>8</v>
      </c>
      <c r="I149" t="s">
        <v>611</v>
      </c>
      <c r="J149">
        <v>15</v>
      </c>
      <c r="K149" t="s">
        <v>611</v>
      </c>
      <c r="L149">
        <v>148</v>
      </c>
      <c r="M149">
        <v>11</v>
      </c>
      <c r="N149" t="s">
        <v>611</v>
      </c>
      <c r="O149">
        <v>2</v>
      </c>
      <c r="P149" t="str">
        <f t="shared" si="2"/>
        <v>INSERT INTO sm_item VALUES (148,48,'Vessel with anthropomorphic effigy','','http://localhost:3783/88E56F4C-5D42-4E42-A40D-DD3165EC285A/D683CE14-BD20-4F72-976C-95C6B367BDD8/',10,40,8,NULL,15,NULL,148,11,NULL,2);</v>
      </c>
    </row>
    <row r="150" spans="1:16" hidden="1" x14ac:dyDescent="0.35">
      <c r="A150" s="1">
        <v>149</v>
      </c>
      <c r="B150">
        <v>49</v>
      </c>
      <c r="C150" t="s">
        <v>571</v>
      </c>
      <c r="E150" t="s">
        <v>662</v>
      </c>
      <c r="F150">
        <v>10</v>
      </c>
      <c r="G150">
        <v>57</v>
      </c>
      <c r="H150">
        <v>8</v>
      </c>
      <c r="I150" t="s">
        <v>611</v>
      </c>
      <c r="J150">
        <v>20</v>
      </c>
      <c r="K150" t="s">
        <v>611</v>
      </c>
      <c r="L150">
        <v>149</v>
      </c>
      <c r="M150">
        <v>10</v>
      </c>
      <c r="N150" t="s">
        <v>611</v>
      </c>
      <c r="O150">
        <v>2</v>
      </c>
      <c r="P150" t="str">
        <f t="shared" si="2"/>
        <v>INSERT INTO sm_item VALUES (149,49,'Lid for incense burner','','http://localhost:3783/88E56F4C-5D42-4E42-A40D-DD3165EC285A/B9EF1A0C-C716-40AF-B6CF-4FC755C81594/',10,57,8,NULL,20,NULL,149,10,NULL,2);</v>
      </c>
    </row>
    <row r="151" spans="1:16" hidden="1" x14ac:dyDescent="0.35">
      <c r="A151" s="1">
        <v>150</v>
      </c>
      <c r="B151">
        <v>50</v>
      </c>
      <c r="C151" t="s">
        <v>572</v>
      </c>
      <c r="E151" t="s">
        <v>663</v>
      </c>
      <c r="F151">
        <v>12</v>
      </c>
      <c r="G151">
        <v>49</v>
      </c>
      <c r="H151">
        <v>8</v>
      </c>
      <c r="I151" t="s">
        <v>611</v>
      </c>
      <c r="J151">
        <v>26</v>
      </c>
      <c r="K151" t="s">
        <v>611</v>
      </c>
      <c r="L151">
        <v>150</v>
      </c>
      <c r="M151">
        <v>6</v>
      </c>
      <c r="N151" t="s">
        <v>611</v>
      </c>
      <c r="O151">
        <v>2</v>
      </c>
      <c r="P151" t="str">
        <f t="shared" si="2"/>
        <v>INSERT INTO sm_item VALUES (150,50,'Anthropomorphic vessel','','http://localhost:3783/88E56F4C-5D42-4E42-A40D-DD3165EC285A/F27D56E6-8973-42DF-813E-BB7ADEF51B04/',12,49,8,NULL,26,NULL,150,6,NULL,2);</v>
      </c>
    </row>
    <row r="152" spans="1:16" hidden="1" x14ac:dyDescent="0.35">
      <c r="A152" s="1">
        <v>151</v>
      </c>
      <c r="B152">
        <v>51</v>
      </c>
      <c r="C152" t="s">
        <v>573</v>
      </c>
      <c r="E152" t="s">
        <v>664</v>
      </c>
      <c r="F152">
        <v>9</v>
      </c>
      <c r="G152">
        <v>49</v>
      </c>
      <c r="H152">
        <v>8</v>
      </c>
      <c r="I152" t="s">
        <v>611</v>
      </c>
      <c r="J152">
        <v>20</v>
      </c>
      <c r="K152" t="s">
        <v>611</v>
      </c>
      <c r="L152">
        <v>151</v>
      </c>
      <c r="M152">
        <v>6</v>
      </c>
      <c r="N152" t="s">
        <v>611</v>
      </c>
      <c r="O152">
        <v>2</v>
      </c>
      <c r="P152" t="str">
        <f t="shared" si="2"/>
        <v>INSERT INTO sm_item VALUES (151,51,'Teotihuacan-style, anthropomorphic incense burner','','http://localhost:3783/88E56F4C-5D42-4E42-A40D-DD3165EC285A/EC5B9693-42FF-41F5-A6BA-15F809330E19/',9,49,8,NULL,20,NULL,151,6,NULL,2);</v>
      </c>
    </row>
    <row r="153" spans="1:16" hidden="1" x14ac:dyDescent="0.35">
      <c r="A153" s="1">
        <v>152</v>
      </c>
      <c r="B153">
        <v>52</v>
      </c>
      <c r="C153" t="s">
        <v>574</v>
      </c>
      <c r="E153" t="s">
        <v>665</v>
      </c>
      <c r="F153">
        <v>7</v>
      </c>
      <c r="G153">
        <v>41</v>
      </c>
      <c r="H153">
        <v>13</v>
      </c>
      <c r="I153" t="s">
        <v>611</v>
      </c>
      <c r="J153">
        <v>17</v>
      </c>
      <c r="K153" t="s">
        <v>611</v>
      </c>
      <c r="L153">
        <v>152</v>
      </c>
      <c r="M153">
        <v>5</v>
      </c>
      <c r="N153" t="s">
        <v>611</v>
      </c>
      <c r="O153">
        <v>2</v>
      </c>
      <c r="P153" t="str">
        <f t="shared" si="2"/>
        <v>INSERT INTO sm_item VALUES (152,52,'Zoomorphic axe','','http://localhost:3783/88E56F4C-5D42-4E42-A40D-DD3165EC285A/8108F636-AE83-4B7E-A92D-31A093DAEDF7/',7,41,13,NULL,17,NULL,152,5,NULL,2);</v>
      </c>
    </row>
    <row r="154" spans="1:16" hidden="1" x14ac:dyDescent="0.35">
      <c r="A154" s="1">
        <v>153</v>
      </c>
      <c r="B154">
        <v>53</v>
      </c>
      <c r="C154" t="s">
        <v>575</v>
      </c>
      <c r="E154" t="s">
        <v>666</v>
      </c>
      <c r="F154">
        <v>8</v>
      </c>
      <c r="G154">
        <v>63</v>
      </c>
      <c r="H154">
        <v>13</v>
      </c>
      <c r="I154" t="s">
        <v>611</v>
      </c>
      <c r="J154">
        <v>17</v>
      </c>
      <c r="K154" t="s">
        <v>611</v>
      </c>
      <c r="L154">
        <v>153</v>
      </c>
      <c r="M154">
        <v>1</v>
      </c>
      <c r="N154" t="s">
        <v>611</v>
      </c>
      <c r="O154">
        <v>2</v>
      </c>
      <c r="P154" t="str">
        <f t="shared" si="2"/>
        <v>INSERT INTO sm_item VALUES (153,53,'Mask on stucco','','http://localhost:3783/88E56F4C-5D42-4E42-A40D-DD3165EC285A/A1AB5A6B-3EB4-452A-AB2F-1D18B1AA86D8/',8,63,13,NULL,17,NULL,153,1,NULL,2);</v>
      </c>
    </row>
    <row r="155" spans="1:16" hidden="1" x14ac:dyDescent="0.35">
      <c r="A155" s="1">
        <v>154</v>
      </c>
      <c r="B155">
        <v>54</v>
      </c>
      <c r="C155" t="s">
        <v>544</v>
      </c>
      <c r="D155" t="s">
        <v>726</v>
      </c>
      <c r="E155" t="s">
        <v>667</v>
      </c>
      <c r="F155">
        <v>10</v>
      </c>
      <c r="G155">
        <v>50</v>
      </c>
      <c r="H155">
        <v>8</v>
      </c>
      <c r="I155" t="s">
        <v>611</v>
      </c>
      <c r="J155">
        <v>20</v>
      </c>
      <c r="K155" t="s">
        <v>611</v>
      </c>
      <c r="L155">
        <v>154</v>
      </c>
      <c r="M155">
        <v>10</v>
      </c>
      <c r="N155" t="s">
        <v>611</v>
      </c>
      <c r="O155">
        <v>2</v>
      </c>
      <c r="P155" t="str">
        <f t="shared" si="2"/>
        <v>INSERT INTO sm_item VALUES (154,54,'Zoomorphic incense burner','It is well known that various pre-Columbian cultures, including the Mayans, practiced the intake of certain hallucinogenic mushrooms as a way to produce ecstasy or sensations for the performance of dances and rituals. So it is common to find mushroom-shaped stones, with representations of humans or animals, increasing the uncertainty regarding to the type of rituals practiced.','http://localhost:3783/88E56F4C-5D42-4E42-A40D-DD3165EC285A/303A0CB9-0EAF-4512-9BF1-F9ACB29A9E49/',10,50,8,NULL,20,NULL,154,10,NULL,2);</v>
      </c>
    </row>
    <row r="156" spans="1:16" hidden="1" x14ac:dyDescent="0.35">
      <c r="A156" s="1">
        <v>155</v>
      </c>
      <c r="B156">
        <v>55</v>
      </c>
      <c r="C156" t="s">
        <v>576</v>
      </c>
      <c r="D156" t="s">
        <v>727</v>
      </c>
      <c r="E156" t="s">
        <v>669</v>
      </c>
      <c r="F156">
        <v>12</v>
      </c>
      <c r="G156">
        <v>49</v>
      </c>
      <c r="H156">
        <v>13</v>
      </c>
      <c r="I156" t="s">
        <v>611</v>
      </c>
      <c r="J156">
        <v>17</v>
      </c>
      <c r="K156" t="s">
        <v>611</v>
      </c>
      <c r="L156">
        <v>155</v>
      </c>
      <c r="M156">
        <v>6</v>
      </c>
      <c r="N156" t="s">
        <v>611</v>
      </c>
      <c r="O156">
        <v>2</v>
      </c>
      <c r="P156" t="str">
        <f t="shared" si="2"/>
        <v>INSERT INTO sm_item VALUES (155,55,'Zoomorphic mushroom','The skill of carving reached by expert craftsmen is evident in this jade plate that represents the Maize God accompanied by a dwarf. This combination of characters is also recurrent in the Classic Period polychrome ceramics, especially in palatial scenes where the main Lords adopted traits of the Maize God interacting with dwarfs, hunchbacks or albinos. Perhaps the importance lies that the latter have been considered as supernatural beings.','http://localhost:3783/88E56F4C-5D42-4E42-A40D-DD3165EC285A/7E5F3005-E6F3-4557-B937-3FC26293D9F8/',12,49,13,NULL,17,NULL,155,6,NULL,2);</v>
      </c>
    </row>
    <row r="157" spans="1:16" hidden="1" x14ac:dyDescent="0.35">
      <c r="A157" s="1">
        <v>156</v>
      </c>
      <c r="B157">
        <v>56</v>
      </c>
      <c r="C157" t="s">
        <v>577</v>
      </c>
      <c r="E157" t="s">
        <v>671</v>
      </c>
      <c r="F157">
        <v>8</v>
      </c>
      <c r="G157">
        <v>54</v>
      </c>
      <c r="H157">
        <v>10</v>
      </c>
      <c r="I157" t="s">
        <v>611</v>
      </c>
      <c r="J157">
        <v>17</v>
      </c>
      <c r="K157" t="s">
        <v>611</v>
      </c>
      <c r="L157">
        <v>156</v>
      </c>
      <c r="M157">
        <v>10</v>
      </c>
      <c r="N157">
        <v>2</v>
      </c>
      <c r="O157">
        <v>2</v>
      </c>
      <c r="P157" t="str">
        <f t="shared" si="2"/>
        <v>INSERT INTO sm_item VALUES (156,56,'Plate on green stone','','http://localhost:3783/88E56F4C-5D42-4E42-A40D-DD3165EC285A/01594FDD-6F9C-4E30-80A1-D6F4CA466BFD/',8,54,10,NULL,17,NULL,156,10,2,2);</v>
      </c>
    </row>
    <row r="158" spans="1:16" hidden="1" x14ac:dyDescent="0.35">
      <c r="A158" s="1">
        <v>157</v>
      </c>
      <c r="B158">
        <v>57</v>
      </c>
      <c r="C158" t="s">
        <v>578</v>
      </c>
      <c r="E158" t="s">
        <v>672</v>
      </c>
      <c r="F158">
        <v>12</v>
      </c>
      <c r="G158">
        <v>42</v>
      </c>
      <c r="H158">
        <v>8</v>
      </c>
      <c r="I158" t="s">
        <v>611</v>
      </c>
      <c r="J158">
        <v>26</v>
      </c>
      <c r="K158" t="s">
        <v>611</v>
      </c>
      <c r="L158">
        <v>157</v>
      </c>
      <c r="M158">
        <v>5</v>
      </c>
      <c r="N158" t="s">
        <v>611</v>
      </c>
      <c r="O158">
        <v>2</v>
      </c>
      <c r="P158" t="str">
        <f t="shared" si="2"/>
        <v>INSERT INTO sm_item VALUES (157,57,'Vessel with modelled figurine','','http://localhost:3783/88E56F4C-5D42-4E42-A40D-DD3165EC285A/977F72EC-05B2-4BEF-8A92-7975B88DA04F/',12,42,8,NULL,26,NULL,157,5,NULL,2);</v>
      </c>
    </row>
    <row r="159" spans="1:16" hidden="1" x14ac:dyDescent="0.35">
      <c r="A159" s="1">
        <v>158</v>
      </c>
      <c r="B159">
        <v>58</v>
      </c>
      <c r="C159" t="s">
        <v>579</v>
      </c>
      <c r="E159" t="s">
        <v>673</v>
      </c>
      <c r="F159">
        <v>9</v>
      </c>
      <c r="G159">
        <v>51</v>
      </c>
      <c r="H159">
        <v>8</v>
      </c>
      <c r="I159" t="s">
        <v>611</v>
      </c>
      <c r="J159">
        <v>20</v>
      </c>
      <c r="K159" t="s">
        <v>611</v>
      </c>
      <c r="L159">
        <v>158</v>
      </c>
      <c r="M159">
        <v>10</v>
      </c>
      <c r="N159" t="s">
        <v>611</v>
      </c>
      <c r="O159">
        <v>2</v>
      </c>
      <c r="P159" t="str">
        <f t="shared" si="2"/>
        <v>INSERT INTO sm_item VALUES (158,58,'Zoomorph incense burner (octopus)','','http://localhost:3783/88E56F4C-5D42-4E42-A40D-DD3165EC285A/8A69E931-29BE-4D79-9DAB-1981FE83A3B1/',9,51,8,NULL,20,NULL,158,10,NULL,2);</v>
      </c>
    </row>
    <row r="160" spans="1:16" hidden="1" x14ac:dyDescent="0.35">
      <c r="A160" s="1">
        <v>159</v>
      </c>
      <c r="B160">
        <v>59</v>
      </c>
      <c r="C160" t="s">
        <v>580</v>
      </c>
      <c r="D160" t="s">
        <v>728</v>
      </c>
      <c r="E160" t="s">
        <v>674</v>
      </c>
      <c r="F160">
        <v>10</v>
      </c>
      <c r="G160">
        <v>47</v>
      </c>
      <c r="H160">
        <v>8</v>
      </c>
      <c r="I160" t="s">
        <v>611</v>
      </c>
      <c r="J160">
        <v>25</v>
      </c>
      <c r="K160" t="s">
        <v>611</v>
      </c>
      <c r="L160">
        <v>159</v>
      </c>
      <c r="M160">
        <v>9</v>
      </c>
      <c r="N160" t="s">
        <v>611</v>
      </c>
      <c r="O160">
        <v>2</v>
      </c>
      <c r="P160" t="str">
        <f t="shared" si="2"/>
        <v>INSERT INTO sm_item VALUES (159,59,'Urn with antropomorphic accessory','Incense burner characteristic of the Post Classic Period at the Mayans Highlands, representing a frontal effigy wearing headband and pendant.','http://localhost:3783/88E56F4C-5D42-4E42-A40D-DD3165EC285A/49BEB812-321D-4C30-B69F-E639D38F51A8/',10,47,8,NULL,25,NULL,159,9,NULL,2);</v>
      </c>
    </row>
    <row r="161" spans="1:16" ht="15.5" hidden="1" x14ac:dyDescent="0.35">
      <c r="A161" s="1">
        <v>160</v>
      </c>
      <c r="B161">
        <v>60</v>
      </c>
      <c r="C161" t="s">
        <v>580</v>
      </c>
      <c r="D161" s="3"/>
      <c r="E161" t="s">
        <v>676</v>
      </c>
      <c r="F161">
        <v>11</v>
      </c>
      <c r="G161">
        <v>54</v>
      </c>
      <c r="H161">
        <v>8</v>
      </c>
      <c r="I161" t="s">
        <v>611</v>
      </c>
      <c r="J161">
        <v>25</v>
      </c>
      <c r="K161" t="s">
        <v>611</v>
      </c>
      <c r="L161">
        <v>160</v>
      </c>
      <c r="M161">
        <v>10</v>
      </c>
      <c r="N161" t="s">
        <v>611</v>
      </c>
      <c r="O161">
        <v>2</v>
      </c>
      <c r="P161" t="str">
        <f t="shared" si="2"/>
        <v>INSERT INTO sm_item VALUES (160,60,'Urn with antropomorphic accessory','','http://localhost:3783/88E56F4C-5D42-4E42-A40D-DD3165EC285A/BF9ACE8C-00C8-4B89-BF5E-9D4DDFA1162A/',11,54,8,NULL,25,NULL,160,10,NULL,2);</v>
      </c>
    </row>
    <row r="162" spans="1:16" ht="15.5" hidden="1" x14ac:dyDescent="0.35">
      <c r="A162" s="1">
        <v>161</v>
      </c>
      <c r="B162">
        <v>61</v>
      </c>
      <c r="C162" s="3" t="s">
        <v>581</v>
      </c>
      <c r="E162" t="s">
        <v>677</v>
      </c>
      <c r="F162">
        <v>10</v>
      </c>
      <c r="G162">
        <v>50</v>
      </c>
      <c r="H162">
        <v>8</v>
      </c>
      <c r="I162" t="s">
        <v>611</v>
      </c>
      <c r="J162">
        <v>20</v>
      </c>
      <c r="K162" t="s">
        <v>611</v>
      </c>
      <c r="L162">
        <v>161</v>
      </c>
      <c r="M162">
        <v>10</v>
      </c>
      <c r="N162" t="s">
        <v>611</v>
      </c>
      <c r="O162">
        <v>2</v>
      </c>
      <c r="P162" t="str">
        <f t="shared" si="2"/>
        <v>INSERT INTO sm_item VALUES (161,61,'Anthropomorphic and zoomorphic-shaped incense burner','','http://localhost:3783/88E56F4C-5D42-4E42-A40D-DD3165EC285A/61B56382-4B33-4F64-95DA-B07F70FCD751/',10,50,8,NULL,20,NULL,161,10,NULL,2);</v>
      </c>
    </row>
    <row r="163" spans="1:16" hidden="1" x14ac:dyDescent="0.35">
      <c r="A163" s="1">
        <v>162</v>
      </c>
      <c r="B163">
        <v>62</v>
      </c>
      <c r="C163" t="s">
        <v>582</v>
      </c>
      <c r="E163" t="s">
        <v>678</v>
      </c>
      <c r="F163">
        <v>10</v>
      </c>
      <c r="G163">
        <v>65</v>
      </c>
      <c r="H163">
        <v>8</v>
      </c>
      <c r="I163" t="s">
        <v>611</v>
      </c>
      <c r="J163">
        <v>20</v>
      </c>
      <c r="K163" t="s">
        <v>611</v>
      </c>
      <c r="L163">
        <v>162</v>
      </c>
      <c r="M163">
        <v>1</v>
      </c>
      <c r="N163" t="s">
        <v>611</v>
      </c>
      <c r="O163">
        <v>2</v>
      </c>
      <c r="P163" t="str">
        <f t="shared" si="2"/>
        <v>INSERT INTO sm_item VALUES (162,62,'Anthropomorphic incense burner','','http://localhost:3783/88E56F4C-5D42-4E42-A40D-DD3165EC285A/E5B9094B-350D-4DC6-8E5A-A0DD35AE4F52/',10,65,8,NULL,20,NULL,162,1,NULL,2);</v>
      </c>
    </row>
    <row r="164" spans="1:16" hidden="1" x14ac:dyDescent="0.35">
      <c r="A164" s="1">
        <v>163</v>
      </c>
      <c r="B164">
        <v>63</v>
      </c>
      <c r="C164" t="s">
        <v>583</v>
      </c>
      <c r="E164" t="s">
        <v>679</v>
      </c>
      <c r="F164">
        <v>10</v>
      </c>
      <c r="G164">
        <v>59</v>
      </c>
      <c r="H164">
        <v>12</v>
      </c>
      <c r="I164" t="s">
        <v>611</v>
      </c>
      <c r="J164">
        <v>18</v>
      </c>
      <c r="K164" t="s">
        <v>611</v>
      </c>
      <c r="L164">
        <v>163</v>
      </c>
      <c r="M164">
        <v>7</v>
      </c>
      <c r="N164" t="s">
        <v>611</v>
      </c>
      <c r="O164">
        <v>2</v>
      </c>
      <c r="P164" t="str">
        <f t="shared" si="2"/>
        <v>INSERT INTO sm_item VALUES (163,63,'Zoomorphic face','','http://localhost:3783/88E56F4C-5D42-4E42-A40D-DD3165EC285A/6E7CC3CE-C02D-4ABB-880E-40A69E932A8B/',10,59,12,NULL,18,NULL,163,7,NULL,2);</v>
      </c>
    </row>
    <row r="165" spans="1:16" hidden="1" x14ac:dyDescent="0.35">
      <c r="A165" s="1">
        <v>164</v>
      </c>
      <c r="B165">
        <v>64</v>
      </c>
      <c r="C165" t="s">
        <v>584</v>
      </c>
      <c r="E165" t="s">
        <v>680</v>
      </c>
      <c r="F165">
        <v>10</v>
      </c>
      <c r="G165">
        <v>44</v>
      </c>
      <c r="H165">
        <v>8</v>
      </c>
      <c r="I165" t="s">
        <v>611</v>
      </c>
      <c r="J165">
        <v>25</v>
      </c>
      <c r="K165" t="s">
        <v>611</v>
      </c>
      <c r="L165">
        <v>164</v>
      </c>
      <c r="M165">
        <v>11</v>
      </c>
      <c r="N165" t="s">
        <v>611</v>
      </c>
      <c r="O165">
        <v>2</v>
      </c>
      <c r="P165" t="str">
        <f t="shared" si="2"/>
        <v>INSERT INTO sm_item VALUES (164,64,'Incense burner','','http://localhost:3783/88E56F4C-5D42-4E42-A40D-DD3165EC285A/B2E4ED41-FC3F-4F7D-96F3-117A5B64BC65/',10,44,8,NULL,25,NULL,164,11,NULL,2);</v>
      </c>
    </row>
    <row r="166" spans="1:16" hidden="1" x14ac:dyDescent="0.35">
      <c r="A166" s="1">
        <v>165</v>
      </c>
      <c r="B166">
        <v>65</v>
      </c>
      <c r="C166" t="s">
        <v>582</v>
      </c>
      <c r="E166" t="s">
        <v>681</v>
      </c>
      <c r="F166">
        <v>12</v>
      </c>
      <c r="G166">
        <v>49</v>
      </c>
      <c r="H166">
        <v>8</v>
      </c>
      <c r="I166" t="s">
        <v>611</v>
      </c>
      <c r="J166">
        <v>20</v>
      </c>
      <c r="K166" t="s">
        <v>611</v>
      </c>
      <c r="L166">
        <v>165</v>
      </c>
      <c r="M166">
        <v>6</v>
      </c>
      <c r="N166" t="s">
        <v>611</v>
      </c>
      <c r="O166">
        <v>2</v>
      </c>
      <c r="P166" t="str">
        <f t="shared" si="2"/>
        <v>INSERT INTO sm_item VALUES (165,65,'Anthropomorphic incense burner','','http://localhost:3783/88E56F4C-5D42-4E42-A40D-DD3165EC285A/0F20AA5A-D597-4466-84B9-325DC90A4ADB/',12,49,8,NULL,20,NULL,165,6,NULL,2);</v>
      </c>
    </row>
    <row r="167" spans="1:16" hidden="1" x14ac:dyDescent="0.35">
      <c r="A167" s="1">
        <v>166</v>
      </c>
      <c r="B167">
        <v>66</v>
      </c>
      <c r="C167" t="s">
        <v>582</v>
      </c>
      <c r="E167" t="s">
        <v>682</v>
      </c>
      <c r="F167">
        <v>12</v>
      </c>
      <c r="G167">
        <v>49</v>
      </c>
      <c r="H167">
        <v>8</v>
      </c>
      <c r="I167" t="s">
        <v>611</v>
      </c>
      <c r="J167">
        <v>20</v>
      </c>
      <c r="K167" t="s">
        <v>611</v>
      </c>
      <c r="L167">
        <v>166</v>
      </c>
      <c r="M167">
        <v>6</v>
      </c>
      <c r="N167" t="s">
        <v>611</v>
      </c>
      <c r="O167">
        <v>2</v>
      </c>
      <c r="P167" t="str">
        <f t="shared" si="2"/>
        <v>INSERT INTO sm_item VALUES (166,66,'Anthropomorphic incense burner','','http://localhost:3783/88E56F4C-5D42-4E42-A40D-DD3165EC285A/86D3767F-45E1-4D28-BB54-B81B45936822/',12,49,8,NULL,20,NULL,166,6,NULL,2);</v>
      </c>
    </row>
    <row r="168" spans="1:16" hidden="1" x14ac:dyDescent="0.35">
      <c r="A168" s="1">
        <v>167</v>
      </c>
      <c r="B168">
        <v>67</v>
      </c>
      <c r="C168" t="s">
        <v>582</v>
      </c>
      <c r="E168" t="s">
        <v>683</v>
      </c>
      <c r="F168">
        <v>12</v>
      </c>
      <c r="G168">
        <v>49</v>
      </c>
      <c r="H168">
        <v>8</v>
      </c>
      <c r="I168" t="s">
        <v>611</v>
      </c>
      <c r="J168">
        <v>20</v>
      </c>
      <c r="K168" t="s">
        <v>611</v>
      </c>
      <c r="L168">
        <v>167</v>
      </c>
      <c r="M168">
        <v>6</v>
      </c>
      <c r="N168" t="s">
        <v>611</v>
      </c>
      <c r="O168">
        <v>2</v>
      </c>
      <c r="P168" t="str">
        <f t="shared" si="2"/>
        <v>INSERT INTO sm_item VALUES (167,67,'Anthropomorphic incense burner','','http://localhost:3783/88E56F4C-5D42-4E42-A40D-DD3165EC285A/F70CC9C2-C960-4B2F-A1C0-A8CADE3B8E3C/',12,49,8,NULL,20,NULL,167,6,NULL,2);</v>
      </c>
    </row>
    <row r="169" spans="1:16" hidden="1" x14ac:dyDescent="0.35">
      <c r="A169" s="1">
        <v>168</v>
      </c>
      <c r="B169">
        <v>68</v>
      </c>
      <c r="C169" t="s">
        <v>582</v>
      </c>
      <c r="E169" t="s">
        <v>684</v>
      </c>
      <c r="F169">
        <v>9</v>
      </c>
      <c r="G169">
        <v>40</v>
      </c>
      <c r="H169">
        <v>8</v>
      </c>
      <c r="I169" t="s">
        <v>611</v>
      </c>
      <c r="J169">
        <v>20</v>
      </c>
      <c r="K169" t="s">
        <v>611</v>
      </c>
      <c r="L169">
        <v>168</v>
      </c>
      <c r="M169">
        <v>11</v>
      </c>
      <c r="N169" t="s">
        <v>611</v>
      </c>
      <c r="O169">
        <v>2</v>
      </c>
      <c r="P169" t="str">
        <f t="shared" si="2"/>
        <v>INSERT INTO sm_item VALUES (168,68,'Anthropomorphic incense burner','','http://localhost:3783/88E56F4C-5D42-4E42-A40D-DD3165EC285A/82EB68A0-EDFC-4FF2-B84D-DDAE4E4C5160/',9,40,8,NULL,20,NULL,168,11,NULL,2);</v>
      </c>
    </row>
    <row r="170" spans="1:16" hidden="1" x14ac:dyDescent="0.35">
      <c r="A170" s="1">
        <v>169</v>
      </c>
      <c r="B170">
        <v>69</v>
      </c>
      <c r="C170" t="s">
        <v>582</v>
      </c>
      <c r="D170" t="s">
        <v>729</v>
      </c>
      <c r="E170" t="s">
        <v>685</v>
      </c>
      <c r="F170">
        <v>9</v>
      </c>
      <c r="G170">
        <v>40</v>
      </c>
      <c r="H170">
        <v>8</v>
      </c>
      <c r="I170" t="s">
        <v>611</v>
      </c>
      <c r="J170">
        <v>20</v>
      </c>
      <c r="K170" t="s">
        <v>611</v>
      </c>
      <c r="L170">
        <v>169</v>
      </c>
      <c r="M170">
        <v>11</v>
      </c>
      <c r="N170" t="s">
        <v>611</v>
      </c>
      <c r="O170">
        <v>2</v>
      </c>
      <c r="P170" t="str">
        <f t="shared" si="2"/>
        <v>INSERT INTO sm_item VALUES (169,69,'Anthropomorphic incense burner','During the Early Classic Period, the long distance trade networks were embodied in the elaboration of some types of ceramic, especially those related to ritual practices. An example is the development of Teotihuacan-style incense burners located on the South Coast and in the central Highlands of Guatemala. These objects are evidence of economic and cultural exchange between the Mayan Area and the Center of Mexico. In both regions varieties of objects and styles have been located, which attest their close link. Due to the fragility of the piece, it is evident that the manufacture was local, i.e. produced in the region where it was found.','http://localhost:3783/88E56F4C-5D42-4E42-A40D-DD3165EC285A/F5CECB1C-1E8C-4059-9851-3F92D9B06035/',9,40,8,NULL,20,NULL,169,11,NULL,2);</v>
      </c>
    </row>
    <row r="171" spans="1:16" hidden="1" x14ac:dyDescent="0.35">
      <c r="A171" s="1">
        <v>170</v>
      </c>
      <c r="B171">
        <v>70</v>
      </c>
      <c r="C171" t="s">
        <v>586</v>
      </c>
      <c r="E171" t="s">
        <v>687</v>
      </c>
      <c r="F171">
        <v>9</v>
      </c>
      <c r="G171">
        <v>40</v>
      </c>
      <c r="H171">
        <v>8</v>
      </c>
      <c r="I171" t="s">
        <v>611</v>
      </c>
      <c r="J171">
        <v>20</v>
      </c>
      <c r="K171" t="s">
        <v>611</v>
      </c>
      <c r="L171">
        <v>170</v>
      </c>
      <c r="M171">
        <v>11</v>
      </c>
      <c r="N171" t="s">
        <v>611</v>
      </c>
      <c r="O171">
        <v>2</v>
      </c>
      <c r="P171" t="str">
        <f t="shared" si="2"/>
        <v>INSERT INTO sm_item VALUES (170,70,'Teotihuacan-style, human-shaped incense burner ','','http://localhost:3783/88E56F4C-5D42-4E42-A40D-DD3165EC285A/4629FF4E-B6AA-431D-A66A-B622926B6B64/',9,40,8,NULL,20,NULL,170,11,NULL,2);</v>
      </c>
    </row>
    <row r="172" spans="1:16" hidden="1" x14ac:dyDescent="0.35">
      <c r="A172" s="1">
        <v>171</v>
      </c>
      <c r="B172">
        <v>71</v>
      </c>
      <c r="C172" t="s">
        <v>542</v>
      </c>
      <c r="E172" t="s">
        <v>688</v>
      </c>
      <c r="F172">
        <v>9</v>
      </c>
      <c r="G172">
        <v>55</v>
      </c>
      <c r="H172">
        <v>8</v>
      </c>
      <c r="I172" t="s">
        <v>611</v>
      </c>
      <c r="J172">
        <v>25</v>
      </c>
      <c r="K172" t="s">
        <v>611</v>
      </c>
      <c r="L172">
        <v>171</v>
      </c>
      <c r="M172">
        <v>2</v>
      </c>
      <c r="N172">
        <v>2</v>
      </c>
      <c r="O172">
        <v>2</v>
      </c>
      <c r="P172" t="str">
        <f t="shared" si="2"/>
        <v>INSERT INTO sm_item VALUES (171,71,'Zoomorphic urn','','http://localhost:3783/88E56F4C-5D42-4E42-A40D-DD3165EC285A/C7DDBD1A-2A21-4DB9-A267-C29E891959BA/',9,55,8,NULL,25,NULL,171,2,2,2);</v>
      </c>
    </row>
    <row r="173" spans="1:16" hidden="1" x14ac:dyDescent="0.35">
      <c r="A173" s="1">
        <v>172</v>
      </c>
      <c r="B173">
        <v>72</v>
      </c>
      <c r="C173" t="s">
        <v>587</v>
      </c>
      <c r="E173" t="s">
        <v>689</v>
      </c>
      <c r="F173">
        <v>9</v>
      </c>
      <c r="G173">
        <v>40</v>
      </c>
      <c r="H173">
        <v>8</v>
      </c>
      <c r="I173" t="s">
        <v>611</v>
      </c>
      <c r="J173">
        <v>20</v>
      </c>
      <c r="K173" t="s">
        <v>611</v>
      </c>
      <c r="L173">
        <v>172</v>
      </c>
      <c r="M173">
        <v>11</v>
      </c>
      <c r="N173" t="s">
        <v>611</v>
      </c>
      <c r="O173">
        <v>2</v>
      </c>
      <c r="P173" t="str">
        <f t="shared" si="2"/>
        <v>INSERT INTO sm_item VALUES (172,72,'Anthropomorphic incense burner ','','http://localhost:3783/88E56F4C-5D42-4E42-A40D-DD3165EC285A/A1A3CD4C-4268-433F-8A9B-4BC94D506CE8/',9,40,8,NULL,20,NULL,172,11,NULL,2);</v>
      </c>
    </row>
    <row r="174" spans="1:16" hidden="1" x14ac:dyDescent="0.35">
      <c r="A174" s="1">
        <v>173</v>
      </c>
      <c r="B174">
        <v>73</v>
      </c>
      <c r="C174" t="s">
        <v>588</v>
      </c>
      <c r="E174" t="s">
        <v>690</v>
      </c>
      <c r="F174">
        <v>8</v>
      </c>
      <c r="G174">
        <v>57</v>
      </c>
      <c r="H174">
        <v>8</v>
      </c>
      <c r="I174" t="s">
        <v>611</v>
      </c>
      <c r="J174">
        <v>25</v>
      </c>
      <c r="K174" t="s">
        <v>611</v>
      </c>
      <c r="L174">
        <v>173</v>
      </c>
      <c r="M174">
        <v>10</v>
      </c>
      <c r="N174" t="s">
        <v>611</v>
      </c>
      <c r="O174">
        <v>2</v>
      </c>
      <c r="P174" t="str">
        <f t="shared" si="2"/>
        <v>INSERT INTO sm_item VALUES (173,73,'Urn','','http://localhost:3783/88E56F4C-5D42-4E42-A40D-DD3165EC285A/F5F3B09B-7AE5-4246-874F-9D1313FD20C3/',8,57,8,NULL,25,NULL,173,10,NULL,2);</v>
      </c>
    </row>
    <row r="175" spans="1:16" hidden="1" x14ac:dyDescent="0.35">
      <c r="A175" s="1">
        <v>174</v>
      </c>
      <c r="B175">
        <v>74</v>
      </c>
      <c r="C175" t="s">
        <v>587</v>
      </c>
      <c r="E175" t="s">
        <v>691</v>
      </c>
      <c r="F175">
        <v>9</v>
      </c>
      <c r="G175">
        <v>43</v>
      </c>
      <c r="H175">
        <v>8</v>
      </c>
      <c r="I175" t="s">
        <v>611</v>
      </c>
      <c r="J175">
        <v>20</v>
      </c>
      <c r="K175" t="s">
        <v>611</v>
      </c>
      <c r="L175">
        <v>174</v>
      </c>
      <c r="M175">
        <v>5</v>
      </c>
      <c r="N175">
        <v>2</v>
      </c>
      <c r="O175">
        <v>2</v>
      </c>
      <c r="P175" t="str">
        <f t="shared" si="2"/>
        <v>INSERT INTO sm_item VALUES (174,74,'Anthropomorphic incense burner ','','http://localhost:3783/88E56F4C-5D42-4E42-A40D-DD3165EC285A/CC89BCBE-5AD4-477D-A360-096908AB0884/',9,43,8,NULL,20,NULL,174,5,2,2);</v>
      </c>
    </row>
    <row r="176" spans="1:16" hidden="1" x14ac:dyDescent="0.35">
      <c r="A176" s="1">
        <v>175</v>
      </c>
      <c r="B176">
        <v>75</v>
      </c>
      <c r="C176" t="s">
        <v>589</v>
      </c>
      <c r="E176" t="s">
        <v>692</v>
      </c>
      <c r="F176">
        <v>9</v>
      </c>
      <c r="G176">
        <v>43</v>
      </c>
      <c r="H176">
        <v>8</v>
      </c>
      <c r="I176" t="s">
        <v>611</v>
      </c>
      <c r="J176">
        <v>20</v>
      </c>
      <c r="K176" t="s">
        <v>611</v>
      </c>
      <c r="L176">
        <v>175</v>
      </c>
      <c r="M176">
        <v>5</v>
      </c>
      <c r="N176" t="s">
        <v>611</v>
      </c>
      <c r="O176">
        <v>2</v>
      </c>
      <c r="P176" t="str">
        <f t="shared" si="2"/>
        <v>INSERT INTO sm_item VALUES (175,75,'Fragment of incense burner','','http://localhost:3783/88E56F4C-5D42-4E42-A40D-DD3165EC285A/C76D7CA2-949D-4480-B09B-92B27B4575C2/',9,43,8,NULL,20,NULL,175,5,NULL,2);</v>
      </c>
    </row>
    <row r="177" spans="1:16" hidden="1" x14ac:dyDescent="0.35">
      <c r="A177" s="1">
        <v>176</v>
      </c>
      <c r="B177">
        <v>76</v>
      </c>
      <c r="C177" t="s">
        <v>590</v>
      </c>
      <c r="E177" t="s">
        <v>693</v>
      </c>
      <c r="F177">
        <v>7</v>
      </c>
      <c r="G177">
        <v>70</v>
      </c>
      <c r="H177">
        <v>13</v>
      </c>
      <c r="I177" t="s">
        <v>611</v>
      </c>
      <c r="J177">
        <v>17</v>
      </c>
      <c r="K177">
        <v>28</v>
      </c>
      <c r="L177">
        <v>176</v>
      </c>
      <c r="M177">
        <v>1</v>
      </c>
      <c r="N177" t="s">
        <v>611</v>
      </c>
      <c r="O177">
        <v>2</v>
      </c>
      <c r="P177" t="str">
        <f t="shared" si="2"/>
        <v>INSERT INTO sm_item VALUES (176,76,'Disc on stone','','http://localhost:3783/88E56F4C-5D42-4E42-A40D-DD3165EC285A/E6F74E93-6C0A-45D0-AE88-EC964200CE39/',7,70,13,NULL,17,28,176,1,NULL,2);</v>
      </c>
    </row>
    <row r="178" spans="1:16" hidden="1" x14ac:dyDescent="0.35">
      <c r="A178" s="1">
        <v>177</v>
      </c>
      <c r="B178">
        <v>77</v>
      </c>
      <c r="C178" t="s">
        <v>591</v>
      </c>
      <c r="D178" t="s">
        <v>730</v>
      </c>
      <c r="E178" t="s">
        <v>694</v>
      </c>
      <c r="F178">
        <v>8</v>
      </c>
      <c r="G178">
        <v>69</v>
      </c>
      <c r="H178">
        <v>13</v>
      </c>
      <c r="I178" t="s">
        <v>611</v>
      </c>
      <c r="J178">
        <v>17</v>
      </c>
      <c r="K178" t="s">
        <v>611</v>
      </c>
      <c r="L178">
        <v>177</v>
      </c>
      <c r="M178">
        <v>1</v>
      </c>
      <c r="N178" t="s">
        <v>611</v>
      </c>
      <c r="O178">
        <v>2</v>
      </c>
      <c r="P178" t="str">
        <f t="shared" si="2"/>
        <v>INSERT INTO sm_item VALUES (177,77,'Mask','Due its shape, this type of incense burner are commonly known as hourglasses; are characteristic of the end of the Classic Period and the Early Post Classic Period, and spread widely in the South and North Lowlands.','http://localhost:3783/88E56F4C-5D42-4E42-A40D-DD3165EC285A/17804153-5B49-4BD5-B703-BA967B6ACD40/',8,69,13,NULL,17,NULL,177,1,NULL,2);</v>
      </c>
    </row>
    <row r="179" spans="1:16" hidden="1" x14ac:dyDescent="0.35">
      <c r="A179" s="1">
        <v>178</v>
      </c>
      <c r="B179">
        <v>78</v>
      </c>
      <c r="C179" t="s">
        <v>584</v>
      </c>
      <c r="E179" t="s">
        <v>696</v>
      </c>
      <c r="F179">
        <v>8</v>
      </c>
      <c r="G179">
        <v>76</v>
      </c>
      <c r="H179">
        <v>8</v>
      </c>
      <c r="I179" t="s">
        <v>611</v>
      </c>
      <c r="J179">
        <v>20</v>
      </c>
      <c r="K179" t="s">
        <v>611</v>
      </c>
      <c r="L179">
        <v>178</v>
      </c>
      <c r="M179">
        <v>1</v>
      </c>
      <c r="N179" t="s">
        <v>611</v>
      </c>
      <c r="O179">
        <v>2</v>
      </c>
      <c r="P179" t="str">
        <f t="shared" si="2"/>
        <v>INSERT INTO sm_item VALUES (178,78,'Incense burner','','http://localhost:3783/88E56F4C-5D42-4E42-A40D-DD3165EC285A/7818778F-4A02-49B4-B45C-703BE4145038/',8,76,8,NULL,20,NULL,178,1,NULL,2);</v>
      </c>
    </row>
    <row r="180" spans="1:16" hidden="1" x14ac:dyDescent="0.35">
      <c r="A180" s="1">
        <v>179</v>
      </c>
      <c r="B180">
        <v>79</v>
      </c>
      <c r="C180" t="s">
        <v>592</v>
      </c>
      <c r="E180" t="s">
        <v>697</v>
      </c>
      <c r="F180">
        <v>8</v>
      </c>
      <c r="G180">
        <v>74</v>
      </c>
      <c r="H180">
        <v>8</v>
      </c>
      <c r="I180" t="s">
        <v>611</v>
      </c>
      <c r="J180">
        <v>18</v>
      </c>
      <c r="K180" t="s">
        <v>611</v>
      </c>
      <c r="L180">
        <v>179</v>
      </c>
      <c r="M180">
        <v>1</v>
      </c>
      <c r="N180" t="s">
        <v>611</v>
      </c>
      <c r="O180">
        <v>2</v>
      </c>
      <c r="P180" t="str">
        <f t="shared" si="2"/>
        <v>INSERT INTO sm_item VALUES (179,79,'Modelled antropomorphic head','','http://localhost:3783/88E56F4C-5D42-4E42-A40D-DD3165EC285A/25F308C9-7759-4CF7-9694-2000FCC2CE53/',8,74,8,NULL,18,NULL,179,1,NULL,2);</v>
      </c>
    </row>
    <row r="181" spans="1:16" hidden="1" x14ac:dyDescent="0.35">
      <c r="A181" s="1">
        <v>180</v>
      </c>
      <c r="B181">
        <v>80</v>
      </c>
      <c r="C181" t="s">
        <v>593</v>
      </c>
      <c r="E181" t="s">
        <v>698</v>
      </c>
      <c r="F181">
        <v>9</v>
      </c>
      <c r="G181">
        <v>60</v>
      </c>
      <c r="H181">
        <v>8</v>
      </c>
      <c r="I181" t="s">
        <v>611</v>
      </c>
      <c r="J181">
        <v>27</v>
      </c>
      <c r="K181" t="s">
        <v>611</v>
      </c>
      <c r="L181">
        <v>180</v>
      </c>
      <c r="M181">
        <v>11</v>
      </c>
      <c r="N181" t="s">
        <v>611</v>
      </c>
      <c r="O181">
        <v>2</v>
      </c>
      <c r="P181" t="str">
        <f t="shared" si="2"/>
        <v>INSERT INTO sm_item VALUES (180,80,'Carved vase','','http://localhost:3783/88E56F4C-5D42-4E42-A40D-DD3165EC285A/FB8EB257-0C05-48AF-BB10-1A735566EA49/',9,60,8,NULL,27,NULL,180,11,NULL,2);</v>
      </c>
    </row>
    <row r="182" spans="1:16" hidden="1" x14ac:dyDescent="0.35">
      <c r="A182" s="1">
        <v>181</v>
      </c>
      <c r="B182">
        <v>81</v>
      </c>
      <c r="C182" t="s">
        <v>594</v>
      </c>
      <c r="E182" t="s">
        <v>699</v>
      </c>
      <c r="F182">
        <v>10</v>
      </c>
      <c r="G182">
        <v>73</v>
      </c>
      <c r="H182">
        <v>8</v>
      </c>
      <c r="I182" t="s">
        <v>611</v>
      </c>
      <c r="J182">
        <v>27</v>
      </c>
      <c r="K182" t="s">
        <v>611</v>
      </c>
      <c r="L182">
        <v>181</v>
      </c>
      <c r="M182">
        <v>1</v>
      </c>
      <c r="N182" t="s">
        <v>611</v>
      </c>
      <c r="O182">
        <v>2</v>
      </c>
      <c r="P182" t="str">
        <f t="shared" si="2"/>
        <v>INSERT INTO sm_item VALUES (181,81,'Vase with pedestal stand','','http://localhost:3783/88E56F4C-5D42-4E42-A40D-DD3165EC285A/9E923B5B-9928-4D36-A39C-211C59187F1E/',10,73,8,NULL,27,NULL,181,1,NULL,2);</v>
      </c>
    </row>
    <row r="183" spans="1:16" hidden="1" x14ac:dyDescent="0.35">
      <c r="A183" s="1">
        <v>182</v>
      </c>
      <c r="B183">
        <v>82</v>
      </c>
      <c r="C183" t="s">
        <v>595</v>
      </c>
      <c r="D183" t="s">
        <v>731</v>
      </c>
      <c r="E183" t="s">
        <v>700</v>
      </c>
      <c r="F183">
        <v>8</v>
      </c>
      <c r="G183">
        <v>60</v>
      </c>
      <c r="H183">
        <v>13</v>
      </c>
      <c r="I183" t="s">
        <v>611</v>
      </c>
      <c r="J183">
        <v>17</v>
      </c>
      <c r="K183" t="s">
        <v>611</v>
      </c>
      <c r="L183">
        <v>182</v>
      </c>
      <c r="M183">
        <v>11</v>
      </c>
      <c r="N183" t="s">
        <v>611</v>
      </c>
      <c r="O183">
        <v>2</v>
      </c>
      <c r="P183" t="str">
        <f t="shared" si="2"/>
        <v>INSERT INTO sm_item VALUES (182,82,'Head on stucco','The scene of this vessel highlights due the care put into the detail of such a small device (10 cm high and 6 cm diameter only). It shows three people interacting: two women in front of a man separated by a tripod plate probably containing tamales. Both women wear long clothing and tied hair; while the man, who is a ruler, wear only a loincloth with jaguar skin. Red hieroglyphic columns accompanying each character indicated their names and the main column in black color depicts the event, unfortunately the latter is very eroded and part of it is unreadable.','http://localhost:3783/88E56F4C-5D42-4E42-A40D-DD3165EC285A/ABD87B6E-5EE6-4BB5-99BB-257CF858E669/',8,60,13,NULL,17,NULL,182,11,NULL,2);</v>
      </c>
    </row>
    <row r="184" spans="1:16" hidden="1" x14ac:dyDescent="0.35">
      <c r="A184" s="1">
        <v>183</v>
      </c>
      <c r="B184">
        <v>83</v>
      </c>
      <c r="C184" t="s">
        <v>534</v>
      </c>
      <c r="E184" t="s">
        <v>702</v>
      </c>
      <c r="F184">
        <v>8</v>
      </c>
      <c r="G184">
        <v>74</v>
      </c>
      <c r="H184">
        <v>8</v>
      </c>
      <c r="I184" t="s">
        <v>611</v>
      </c>
      <c r="J184">
        <v>27</v>
      </c>
      <c r="K184">
        <v>28</v>
      </c>
      <c r="L184">
        <v>183</v>
      </c>
      <c r="M184">
        <v>1</v>
      </c>
      <c r="N184" t="s">
        <v>611</v>
      </c>
      <c r="O184">
        <v>2</v>
      </c>
      <c r="P184" t="str">
        <f t="shared" si="2"/>
        <v>INSERT INTO sm_item VALUES (183,83,'Polychrome vase','','http://localhost:3783/88E56F4C-5D42-4E42-A40D-DD3165EC285A/B117AC9F-64DA-438D-BBD0-FC3E45A016C5/',8,74,8,NULL,27,28,183,1,NULL,2);</v>
      </c>
    </row>
    <row r="185" spans="1:16" hidden="1" x14ac:dyDescent="0.35">
      <c r="A185" s="1">
        <v>184</v>
      </c>
      <c r="B185">
        <v>84</v>
      </c>
      <c r="C185" t="s">
        <v>596</v>
      </c>
      <c r="E185" t="s">
        <v>703</v>
      </c>
      <c r="F185">
        <v>7</v>
      </c>
      <c r="G185">
        <v>45</v>
      </c>
      <c r="H185">
        <v>14</v>
      </c>
      <c r="I185" t="s">
        <v>611</v>
      </c>
      <c r="J185">
        <v>27</v>
      </c>
      <c r="K185" t="s">
        <v>611</v>
      </c>
      <c r="L185">
        <v>184</v>
      </c>
      <c r="M185">
        <v>8</v>
      </c>
      <c r="N185">
        <v>2</v>
      </c>
      <c r="O185">
        <v>2</v>
      </c>
      <c r="P185" t="str">
        <f t="shared" si="2"/>
        <v>INSERT INTO sm_item VALUES (184,84,'Vase of alabaster','','http://localhost:3783/88E56F4C-5D42-4E42-A40D-DD3165EC285A/77038F72-9FB0-44AA-8969-3BE0F55BDE69/',7,45,14,NULL,27,NULL,184,8,2,2);</v>
      </c>
    </row>
    <row r="186" spans="1:16" hidden="1" x14ac:dyDescent="0.35">
      <c r="A186" s="1">
        <v>185</v>
      </c>
      <c r="B186">
        <v>85</v>
      </c>
      <c r="C186" t="s">
        <v>597</v>
      </c>
      <c r="E186" t="s">
        <v>704</v>
      </c>
      <c r="F186">
        <v>8</v>
      </c>
      <c r="G186">
        <v>78</v>
      </c>
      <c r="H186">
        <v>9</v>
      </c>
      <c r="I186" t="s">
        <v>611</v>
      </c>
      <c r="J186">
        <v>17</v>
      </c>
      <c r="K186" t="s">
        <v>611</v>
      </c>
      <c r="L186">
        <v>185</v>
      </c>
      <c r="M186">
        <v>1</v>
      </c>
      <c r="N186" t="s">
        <v>611</v>
      </c>
      <c r="O186">
        <v>2</v>
      </c>
      <c r="P186" t="str">
        <f t="shared" si="2"/>
        <v>INSERT INTO sm_item VALUES (185,85,'Carved bone','','http://localhost:3783/88E56F4C-5D42-4E42-A40D-DD3165EC285A/B7AFE93D-F4E2-4CA8-A330-A790E2221608/',8,78,9,NULL,17,NULL,185,1,NULL,2);</v>
      </c>
    </row>
    <row r="187" spans="1:16" hidden="1" x14ac:dyDescent="0.35">
      <c r="A187" s="1">
        <v>186</v>
      </c>
      <c r="B187">
        <v>86</v>
      </c>
      <c r="C187" t="s">
        <v>598</v>
      </c>
      <c r="E187" t="s">
        <v>705</v>
      </c>
      <c r="F187">
        <v>7</v>
      </c>
      <c r="G187">
        <v>69</v>
      </c>
      <c r="H187">
        <v>13</v>
      </c>
      <c r="I187" t="s">
        <v>611</v>
      </c>
      <c r="J187">
        <v>17</v>
      </c>
      <c r="K187">
        <v>28</v>
      </c>
      <c r="L187">
        <v>186</v>
      </c>
      <c r="M187">
        <v>1</v>
      </c>
      <c r="N187" t="s">
        <v>611</v>
      </c>
      <c r="O187">
        <v>2</v>
      </c>
      <c r="P187" t="str">
        <f t="shared" si="2"/>
        <v>INSERT INTO sm_item VALUES (186,86,'Fragment carved in stone','','http://localhost:3783/88E56F4C-5D42-4E42-A40D-DD3165EC285A/3C317934-18E4-4ED3-966C-B17BD285D1A0/',7,69,13,NULL,17,28,186,1,NULL,2);</v>
      </c>
    </row>
    <row r="188" spans="1:16" hidden="1" x14ac:dyDescent="0.35">
      <c r="A188" s="1">
        <v>187</v>
      </c>
      <c r="B188">
        <v>87</v>
      </c>
      <c r="C188" t="s">
        <v>599</v>
      </c>
      <c r="E188" t="s">
        <v>706</v>
      </c>
      <c r="F188">
        <v>12</v>
      </c>
      <c r="G188">
        <v>75</v>
      </c>
      <c r="H188">
        <v>8</v>
      </c>
      <c r="I188" t="s">
        <v>611</v>
      </c>
      <c r="J188">
        <v>18</v>
      </c>
      <c r="K188" t="s">
        <v>611</v>
      </c>
      <c r="L188">
        <v>187</v>
      </c>
      <c r="M188">
        <v>1</v>
      </c>
      <c r="N188" t="s">
        <v>611</v>
      </c>
      <c r="O188">
        <v>2</v>
      </c>
      <c r="P188" t="str">
        <f t="shared" si="2"/>
        <v>INSERT INTO sm_item VALUES (187,87,'Antropomorphic figurine','','http://localhost:3783/88E56F4C-5D42-4E42-A40D-DD3165EC285A/4ACE80DC-3471-4051-A225-44D0335680EC/',12,75,8,NULL,18,NULL,187,1,NULL,2);</v>
      </c>
    </row>
    <row r="189" spans="1:16" hidden="1" x14ac:dyDescent="0.35">
      <c r="A189" s="1">
        <v>188</v>
      </c>
      <c r="B189">
        <v>88</v>
      </c>
      <c r="C189" t="s">
        <v>600</v>
      </c>
      <c r="D189" t="s">
        <v>732</v>
      </c>
      <c r="E189" t="s">
        <v>707</v>
      </c>
      <c r="F189">
        <v>7</v>
      </c>
      <c r="G189">
        <v>60</v>
      </c>
      <c r="H189">
        <v>8</v>
      </c>
      <c r="I189" t="s">
        <v>611</v>
      </c>
      <c r="J189">
        <v>19</v>
      </c>
      <c r="K189" t="s">
        <v>611</v>
      </c>
      <c r="L189">
        <v>188</v>
      </c>
      <c r="M189">
        <v>11</v>
      </c>
      <c r="N189" t="s">
        <v>611</v>
      </c>
      <c r="O189">
        <v>2</v>
      </c>
      <c r="P189" t="str">
        <f t="shared" si="2"/>
        <v>INSERT INTO sm_item VALUES (188,88,'Musical device','In the Mayan culture, adornment of teeth with inlay gemstone was considered a sign of beauty, as well as reflected the privileged social status of the person who had it. This practice has been identified since the Middle Pre Classic Period, and even today continues between Mayan villagers but through the use of metals.','http://localhost:3783/88E56F4C-5D42-4E42-A40D-DD3165EC285A/A8BFAFD4-256E-4260-8363-DB6F5664FE00/',7,60,8,NULL,19,NULL,188,11,NULL,2);</v>
      </c>
    </row>
    <row r="190" spans="1:16" hidden="1" x14ac:dyDescent="0.35">
      <c r="A190" s="1">
        <v>189</v>
      </c>
      <c r="B190">
        <v>89</v>
      </c>
      <c r="C190" t="s">
        <v>601</v>
      </c>
      <c r="E190" t="s">
        <v>709</v>
      </c>
      <c r="F190">
        <v>8</v>
      </c>
      <c r="G190">
        <v>68</v>
      </c>
      <c r="H190">
        <v>9</v>
      </c>
      <c r="I190">
        <v>10</v>
      </c>
      <c r="J190">
        <v>17</v>
      </c>
      <c r="K190" t="s">
        <v>611</v>
      </c>
      <c r="L190">
        <v>189</v>
      </c>
      <c r="M190">
        <v>1</v>
      </c>
      <c r="N190">
        <v>2</v>
      </c>
      <c r="O190">
        <v>2</v>
      </c>
      <c r="P190" t="str">
        <f t="shared" si="2"/>
        <v>INSERT INTO sm_item VALUES (189,89,'Upper jaw with jade Inlays on its teeth','','http://localhost:3783/88E56F4C-5D42-4E42-A40D-DD3165EC285A/F952E8CA-E78B-4EFE-BF4E-8357E3CC7F09/',8,68,9,10,17,NULL,189,1,2,2);</v>
      </c>
    </row>
    <row r="191" spans="1:16" hidden="1" x14ac:dyDescent="0.35">
      <c r="A191" s="1">
        <v>190</v>
      </c>
      <c r="B191">
        <v>90</v>
      </c>
      <c r="C191" t="s">
        <v>602</v>
      </c>
      <c r="D191" t="s">
        <v>733</v>
      </c>
      <c r="E191" t="s">
        <v>710</v>
      </c>
      <c r="F191">
        <v>8</v>
      </c>
      <c r="G191">
        <v>54</v>
      </c>
      <c r="H191">
        <v>11</v>
      </c>
      <c r="I191" t="s">
        <v>611</v>
      </c>
      <c r="J191">
        <v>17</v>
      </c>
      <c r="K191" t="s">
        <v>611</v>
      </c>
      <c r="L191">
        <v>190</v>
      </c>
      <c r="M191">
        <v>10</v>
      </c>
      <c r="N191" t="s">
        <v>611</v>
      </c>
      <c r="O191">
        <v>2</v>
      </c>
      <c r="P191" t="str">
        <f t="shared" si="2"/>
        <v>INSERT INTO sm_item VALUES (190,90,'Zoomorphic face (Jaguar)','The camahuiles are greenstone statuettes worked only on one side by simple straight lines to define the head, face and limbs. Are usually twiddling and had no defined sexual traits. This type of figurines are located in a relatively compact geographical area in the western region of Guatemala; although those are related to other similar traditions in Mesoamerica and its temporary encompasses over 800 years throughout the Classic Period. The name Camahuil came from the region between Chichicastenango and Rabinal, with graphic variants as Kabavil, qavbil, qamavil, which can be translated as deity or idol.','http://localhost:3783/88E56F4C-5D42-4E42-A40D-DD3165EC285A/8536568E-343E-424D-8861-188E9C5749AC/',8,54,11,NULL,17,NULL,190,10,NULL,2);</v>
      </c>
    </row>
    <row r="192" spans="1:16" hidden="1" x14ac:dyDescent="0.35">
      <c r="A192" s="1">
        <v>191</v>
      </c>
      <c r="B192">
        <v>91</v>
      </c>
      <c r="C192" t="s">
        <v>511</v>
      </c>
      <c r="E192" t="s">
        <v>712</v>
      </c>
      <c r="F192">
        <v>8</v>
      </c>
      <c r="G192">
        <v>48</v>
      </c>
      <c r="H192">
        <v>10</v>
      </c>
      <c r="I192" t="s">
        <v>611</v>
      </c>
      <c r="J192">
        <v>17</v>
      </c>
      <c r="K192" t="s">
        <v>611</v>
      </c>
      <c r="L192">
        <v>191</v>
      </c>
      <c r="M192">
        <v>3</v>
      </c>
      <c r="N192" t="s">
        <v>611</v>
      </c>
      <c r="O192">
        <v>2</v>
      </c>
      <c r="P192" t="str">
        <f t="shared" si="2"/>
        <v>INSERT INTO sm_item VALUES (191,91,'Camahuil','','http://localhost:3783/88E56F4C-5D42-4E42-A40D-DD3165EC285A/200ECA6B-355B-451A-821E-A4E73CE33B32/',8,48,10,NULL,17,NULL,191,3,NULL,2);</v>
      </c>
    </row>
    <row r="193" spans="1:16" hidden="1" x14ac:dyDescent="0.35">
      <c r="A193" s="1">
        <v>192</v>
      </c>
      <c r="B193">
        <v>92</v>
      </c>
      <c r="C193" t="s">
        <v>511</v>
      </c>
      <c r="E193" t="s">
        <v>713</v>
      </c>
      <c r="F193">
        <v>8</v>
      </c>
      <c r="G193">
        <v>48</v>
      </c>
      <c r="H193">
        <v>10</v>
      </c>
      <c r="I193" t="s">
        <v>611</v>
      </c>
      <c r="J193">
        <v>17</v>
      </c>
      <c r="K193" t="s">
        <v>611</v>
      </c>
      <c r="L193">
        <v>192</v>
      </c>
      <c r="M193">
        <v>3</v>
      </c>
      <c r="N193" t="s">
        <v>611</v>
      </c>
      <c r="O193">
        <v>2</v>
      </c>
      <c r="P193" t="str">
        <f t="shared" si="2"/>
        <v>INSERT INTO sm_item VALUES (192,92,'Camahuil','','http://localhost:3783/88E56F4C-5D42-4E42-A40D-DD3165EC285A/428F5976-6020-4123-AE02-DFE56EC2AB35/',8,48,10,NULL,17,NULL,192,3,NULL,2);</v>
      </c>
    </row>
    <row r="194" spans="1:16" hidden="1" x14ac:dyDescent="0.35">
      <c r="A194" s="1">
        <v>193</v>
      </c>
      <c r="B194">
        <v>93</v>
      </c>
      <c r="C194" t="s">
        <v>603</v>
      </c>
      <c r="E194" t="s">
        <v>714</v>
      </c>
      <c r="F194">
        <v>8</v>
      </c>
      <c r="G194">
        <v>67</v>
      </c>
      <c r="H194">
        <v>10</v>
      </c>
      <c r="I194" t="s">
        <v>611</v>
      </c>
      <c r="J194">
        <v>17</v>
      </c>
      <c r="K194" t="s">
        <v>611</v>
      </c>
      <c r="L194">
        <v>193</v>
      </c>
      <c r="M194">
        <v>1</v>
      </c>
      <c r="N194">
        <v>2</v>
      </c>
      <c r="O194">
        <v>2</v>
      </c>
      <c r="P194" t="str">
        <f t="shared" si="2"/>
        <v>INSERT INTO sm_item VALUES (193,93,'Antropomorphic face','','http://localhost:3783/88E56F4C-5D42-4E42-A40D-DD3165EC285A/DF6B86FB-0360-47C8-AC11-28E414BEA1D4/',8,67,10,NULL,17,NULL,193,1,2,2);</v>
      </c>
    </row>
    <row r="195" spans="1:16" hidden="1" x14ac:dyDescent="0.35">
      <c r="A195" s="1">
        <v>194</v>
      </c>
      <c r="B195">
        <v>94</v>
      </c>
      <c r="C195" t="s">
        <v>604</v>
      </c>
      <c r="E195" t="s">
        <v>715</v>
      </c>
      <c r="F195">
        <v>7</v>
      </c>
      <c r="G195">
        <v>44</v>
      </c>
      <c r="H195">
        <v>13</v>
      </c>
      <c r="I195" t="s">
        <v>611</v>
      </c>
      <c r="J195">
        <v>23</v>
      </c>
      <c r="K195" t="s">
        <v>611</v>
      </c>
      <c r="L195">
        <v>194</v>
      </c>
      <c r="M195">
        <v>11</v>
      </c>
      <c r="N195">
        <v>2</v>
      </c>
      <c r="O195">
        <v>2</v>
      </c>
      <c r="P195" t="str">
        <f t="shared" ref="P195:P201" si="3">CONCATENATE("INSERT INTO sm_item VALUES (",A195,",",B195,",","'",C195,"'",",","'",D195,"'",",","'",E195,"'",",",F195,",",G195,",",H195,",",I195,",",J195,",",K195,",",L195,",",M195,",",N195,",",O195,");")</f>
        <v>INSERT INTO sm_item VALUES (194,94,'Grindstone','','http://localhost:3783/88E56F4C-5D42-4E42-A40D-DD3165EC285A/D2E2485A-FC3D-45A8-9098-CE25BAFF8F33/',7,44,13,NULL,23,NULL,194,11,2,2);</v>
      </c>
    </row>
    <row r="196" spans="1:16" hidden="1" x14ac:dyDescent="0.35">
      <c r="A196" s="1">
        <v>195</v>
      </c>
      <c r="B196">
        <v>95</v>
      </c>
      <c r="C196" t="s">
        <v>605</v>
      </c>
      <c r="E196" t="s">
        <v>716</v>
      </c>
      <c r="F196">
        <v>7</v>
      </c>
      <c r="G196">
        <v>61</v>
      </c>
      <c r="H196">
        <v>13</v>
      </c>
      <c r="I196" t="s">
        <v>611</v>
      </c>
      <c r="J196">
        <v>21</v>
      </c>
      <c r="K196" t="s">
        <v>611</v>
      </c>
      <c r="L196">
        <v>195</v>
      </c>
      <c r="M196">
        <v>1</v>
      </c>
      <c r="N196" t="s">
        <v>611</v>
      </c>
      <c r="O196">
        <v>2</v>
      </c>
      <c r="P196" t="str">
        <f t="shared" si="3"/>
        <v>INSERT INTO sm_item VALUES (195,95,'Four-footed mortar','','http://localhost:3783/88E56F4C-5D42-4E42-A40D-DD3165EC285A/564E0C0D-8A06-4D64-8C16-6315E00273F1/',7,61,13,NULL,21,NULL,195,1,NULL,2);</v>
      </c>
    </row>
    <row r="197" spans="1:16" hidden="1" x14ac:dyDescent="0.35">
      <c r="A197" s="1">
        <v>196</v>
      </c>
      <c r="B197">
        <v>96</v>
      </c>
      <c r="C197" t="s">
        <v>606</v>
      </c>
      <c r="E197" t="s">
        <v>717</v>
      </c>
      <c r="F197">
        <v>7</v>
      </c>
      <c r="G197">
        <v>44</v>
      </c>
      <c r="H197">
        <v>13</v>
      </c>
      <c r="I197" t="s">
        <v>611</v>
      </c>
      <c r="J197">
        <v>21</v>
      </c>
      <c r="K197" t="s">
        <v>611</v>
      </c>
      <c r="L197">
        <v>196</v>
      </c>
      <c r="M197">
        <v>11</v>
      </c>
      <c r="N197" t="s">
        <v>611</v>
      </c>
      <c r="O197">
        <v>2</v>
      </c>
      <c r="P197" t="str">
        <f t="shared" si="3"/>
        <v>INSERT INTO sm_item VALUES (196,96,'Four-footed, zoomorphic mortar','','http://localhost:3783/88E56F4C-5D42-4E42-A40D-DD3165EC285A/9D04D50E-AD97-48EE-9C41-18A9F36D87A7/',7,44,13,NULL,21,NULL,196,11,NULL,2);</v>
      </c>
    </row>
    <row r="198" spans="1:16" hidden="1" x14ac:dyDescent="0.35">
      <c r="A198" s="1">
        <v>197</v>
      </c>
      <c r="B198">
        <v>97</v>
      </c>
      <c r="C198" t="s">
        <v>607</v>
      </c>
      <c r="D198" t="s">
        <v>734</v>
      </c>
      <c r="E198" t="s">
        <v>718</v>
      </c>
      <c r="F198">
        <v>7</v>
      </c>
      <c r="G198">
        <v>44</v>
      </c>
      <c r="H198">
        <v>13</v>
      </c>
      <c r="I198" t="s">
        <v>611</v>
      </c>
      <c r="J198">
        <v>17</v>
      </c>
      <c r="K198" t="s">
        <v>611</v>
      </c>
      <c r="L198">
        <v>197</v>
      </c>
      <c r="M198">
        <v>11</v>
      </c>
      <c r="N198" t="s">
        <v>611</v>
      </c>
      <c r="O198">
        <v>2</v>
      </c>
      <c r="P198" t="str">
        <f t="shared" si="3"/>
        <v>INSERT INTO sm_item VALUES (197,97,'Yoke','This hieroglyphic block is also known as Panel V from La Corona, is part of a hieroglyphic stairway in this site. Is part of a group of monuments which tells the political history of the site, especially his relationship with Calakmul, capital of the Kingdom of Kan.  However, the importance the block lies in two aspects; first, it clarifies the historical passage in which the ruler of Calakmul: Yuknoom Yich’aak K’ahk’ visited La Corona years after being defeated; before, it was believed that this ruler have been killed by the Kingdom of Tikal in the fight of the year 695 AD. The aforesaid leads to the second aspect; the political strategy adopted by the kingdom was the attachment to important dates, as the culmination of 13 cycles (13 is a sacred number to the Mayans). In that sense, it is mentioned that political stability and confidence of the Kingdom will be reached until the completion of 13 Baktún, which in the Long Count Mayan calendar reads 13.0.0.0.0 4 Ajaw 3 K""'ank""'in, corresponding to December 21, 2012. This date can be seen in the last set of four glyphs located on the bottom right part of the panel.','http://localhost:3783/88E56F4C-5D42-4E42-A40D-DD3165EC285A/9990720C-B359-4D12-842D-16B5082E9CF1/',7,44,13,NULL,17,NULL,197,11,NULL,2);</v>
      </c>
    </row>
    <row r="199" spans="1:16" hidden="1" x14ac:dyDescent="0.35">
      <c r="A199" s="1">
        <v>198</v>
      </c>
      <c r="B199">
        <v>98</v>
      </c>
      <c r="C199" t="s">
        <v>608</v>
      </c>
      <c r="E199" t="s">
        <v>720</v>
      </c>
      <c r="F199">
        <v>8</v>
      </c>
      <c r="G199">
        <v>66</v>
      </c>
      <c r="H199">
        <v>13</v>
      </c>
      <c r="I199" t="s">
        <v>611</v>
      </c>
      <c r="J199">
        <v>17</v>
      </c>
      <c r="K199">
        <v>28</v>
      </c>
      <c r="L199">
        <v>198</v>
      </c>
      <c r="M199">
        <v>1</v>
      </c>
      <c r="N199" t="s">
        <v>611</v>
      </c>
      <c r="O199">
        <v>2</v>
      </c>
      <c r="P199" t="str">
        <f t="shared" si="3"/>
        <v>INSERT INTO sm_item VALUES (198,98,'Hieroglyphic panel ','','http://localhost:3783/88E56F4C-5D42-4E42-A40D-DD3165EC285A/AAF34615-0CDA-4082-BD8B-A063DF19E4B7/',8,66,13,NULL,17,28,198,1,NULL,2);</v>
      </c>
    </row>
    <row r="200" spans="1:16" hidden="1" x14ac:dyDescent="0.35">
      <c r="A200" s="1">
        <v>199</v>
      </c>
      <c r="B200">
        <v>99</v>
      </c>
      <c r="C200" t="s">
        <v>609</v>
      </c>
      <c r="E200" t="s">
        <v>721</v>
      </c>
      <c r="F200">
        <v>8</v>
      </c>
      <c r="G200">
        <v>61</v>
      </c>
      <c r="H200">
        <v>8</v>
      </c>
      <c r="I200" t="s">
        <v>611</v>
      </c>
      <c r="J200">
        <v>19</v>
      </c>
      <c r="K200" t="s">
        <v>611</v>
      </c>
      <c r="L200">
        <v>199</v>
      </c>
      <c r="M200">
        <v>1</v>
      </c>
      <c r="N200" t="s">
        <v>611</v>
      </c>
      <c r="O200">
        <v>2</v>
      </c>
      <c r="P200" t="str">
        <f t="shared" si="3"/>
        <v>INSERT INTO sm_item VALUES (199,99,'Whistle','','http://localhost:3783/88E56F4C-5D42-4E42-A40D-DD3165EC285A/337B27FA-3D80-4B7F-A9E4-3101C1E76A60/',8,61,8,NULL,19,NULL,199,1,NULL,2);</v>
      </c>
    </row>
    <row r="201" spans="1:16" hidden="1" x14ac:dyDescent="0.35">
      <c r="A201" s="1">
        <v>200</v>
      </c>
      <c r="B201">
        <v>100</v>
      </c>
      <c r="C201" t="s">
        <v>599</v>
      </c>
      <c r="E201" t="s">
        <v>722</v>
      </c>
      <c r="F201">
        <v>9</v>
      </c>
      <c r="G201">
        <v>71</v>
      </c>
      <c r="H201">
        <v>9</v>
      </c>
      <c r="I201" t="s">
        <v>611</v>
      </c>
      <c r="J201">
        <v>18</v>
      </c>
      <c r="K201" t="s">
        <v>611</v>
      </c>
      <c r="L201">
        <v>200</v>
      </c>
      <c r="M201">
        <v>1</v>
      </c>
      <c r="N201" t="s">
        <v>611</v>
      </c>
      <c r="O201">
        <v>2</v>
      </c>
      <c r="P201" t="str">
        <f t="shared" si="3"/>
        <v>INSERT INTO sm_item VALUES (200,100,'Antropomorphic figurine','','http://localhost:3783/88E56F4C-5D42-4E42-A40D-DD3165EC285A/5B197E9C-5E5A-472C-8B48-4953F77031A9/',9,71,9,NULL,18,NULL,200,1,NULL,2);</v>
      </c>
    </row>
  </sheetData>
  <autoFilter ref="B1:P201" xr:uid="{00000000-0009-0000-0000-000009000000}">
    <filterColumn colId="0">
      <filters>
        <filter val="31"/>
      </filters>
    </filterColumn>
  </autoFilter>
  <hyperlinks>
    <hyperlink ref="E2" r:id="rId1" display="http://192.168.0.14:3783/7D9E61B7-0CD4-4F63-96A6-52EB97BCF099/0479A997-64A6-4634-93C6-9362414B38FF/" xr:uid="{2C9DCB58-5FCC-436D-8ADB-BF48C91D8EAC}"/>
  </hyperlinks>
  <pageMargins left="0.7" right="0.7" top="0.75" bottom="0.75" header="0.3" footer="0.3"/>
  <pageSetup paperSize="9" orientation="portrait" horizontalDpi="4294967295" verticalDpi="4294967295"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
  <sheetViews>
    <sheetView workbookViewId="0">
      <selection activeCell="A2" sqref="A2"/>
    </sheetView>
  </sheetViews>
  <sheetFormatPr defaultColWidth="10.90625" defaultRowHeight="14.5" x14ac:dyDescent="0.35"/>
  <cols>
    <col min="1" max="1" width="22.54296875" bestFit="1" customWidth="1"/>
    <col min="2" max="2" width="25.81640625" bestFit="1" customWidth="1"/>
    <col min="3" max="3" width="40" customWidth="1"/>
    <col min="4" max="4" width="10" bestFit="1" customWidth="1"/>
    <col min="5" max="5" width="170.7265625" bestFit="1" customWidth="1"/>
  </cols>
  <sheetData>
    <row r="1" spans="1:5" x14ac:dyDescent="0.35">
      <c r="A1" s="1" t="s">
        <v>6</v>
      </c>
      <c r="B1" s="1" t="s">
        <v>7</v>
      </c>
      <c r="C1" s="1" t="s">
        <v>26</v>
      </c>
      <c r="D1" s="1" t="s">
        <v>5</v>
      </c>
      <c r="E1" s="1" t="s">
        <v>3</v>
      </c>
    </row>
    <row r="2" spans="1:5" x14ac:dyDescent="0.35">
      <c r="A2">
        <v>1</v>
      </c>
      <c r="B2" t="s">
        <v>36</v>
      </c>
      <c r="C2" t="s">
        <v>37</v>
      </c>
      <c r="D2">
        <v>1</v>
      </c>
      <c r="E2" t="str">
        <f>CONCATENATE("INSERT INTO sm_clasificacionunesco VALUES (",A2,",","""",B2,"""",",","""",C2,"""",",",D2,");")</f>
        <v>INSERT INTO sm_clasificacionunesco VALUES (1,"Bienes culturales en peligro","Una lamentable realidad a la cual no han escapado los bienes culturales guatemaltecos es la constante depredación de sitios arqueológicos, saqueo y el tráfico ilícito de piezas. Desafortunado escenario que afecta tanto a la protección del patrimonio como a la investigación arqueológica. Es por ello que a través del Ministerio de Cultura y Deportes y la UNESCO ha sido creada una lista de bienes culturales en peligro, como una herramienta que contempla promover la protección del patrimonio cultural de Guatemala tanto prehispánicos como coloniales.\nEn ese sentido consideramos necesario incluir dentro de la muestra de objetos arqueológicos algunos de los bienes presentes dentro del listado antes mencionado. Si bien todo objeto cultural prehispánico o colonial debe ser protegido, los del listado son considerados con mayor vulnerabilidad a las prácticas ilícitas. Una característica primordial es que estos selectos objetos por ningún motivo pueden salir del Museo Nacional de Arqueología y Etnología.",1);</v>
      </c>
    </row>
    <row r="3" spans="1:5" ht="15.5" x14ac:dyDescent="0.35">
      <c r="A3">
        <v>2</v>
      </c>
      <c r="B3" s="2" t="s">
        <v>38</v>
      </c>
      <c r="C3" s="2" t="s">
        <v>39</v>
      </c>
      <c r="D3">
        <v>2</v>
      </c>
      <c r="E3" t="str">
        <f>CONCATENATE("INSERT INTO sm_clasificacionunesco VALUES (",A3,",","""",B3,"""",",","""",C3,"""",",",D3,");")</f>
        <v>INSERT INTO sm_clasificacionunesco VALUES (2,"Cultural Goods in Peril","A pitiable fact that the cultural goods of Guatemala have not yet overcome is the constant robbery and deprivation on archaeological sites, pillage and unwarranted traffic of pieces. It""'s an unhappy scenario that affects both the protection of the cultural patrimony and the archaeological investigation. It is for this reason, that through the work of the Ministry of Culture and Sportive Activity and the UNESCO a List of Cultural Goods in Peril could be elaborated. This list represents a tool that serves the protection of the cultural patrimony of Guatemala in both the Pre-Hispanic and Colonial Periods.\nWe consider for that reason, that is is necessary to include some of the cultural goods protected by before mentioned list, within the present featuring of archaeological objects. Naturally every cultural object dating from Pre-Hispanic or Colonial Periods is worth being protected, but the ones on the list are considered to be more vulnerable and exposed to illegal activity. A primordial characteristic of the protected objects is that the selected objects cannot leave the National Museum of Archaeology and Ethnology for no matter what reason.",2);</v>
      </c>
    </row>
  </sheetData>
  <pageMargins left="0.7" right="0.7" top="0.75" bottom="0.75" header="0.3" footer="0.3"/>
  <pageSetup paperSize="9"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2"/>
  <sheetViews>
    <sheetView workbookViewId="0">
      <selection activeCell="A2" sqref="A2:C12"/>
    </sheetView>
  </sheetViews>
  <sheetFormatPr defaultColWidth="10.90625" defaultRowHeight="14.5" x14ac:dyDescent="0.35"/>
  <cols>
    <col min="1" max="1" width="8.81640625" bestFit="1" customWidth="1"/>
    <col min="2" max="2" width="56.26953125" bestFit="1" customWidth="1"/>
    <col min="3" max="3" width="15.54296875" customWidth="1"/>
  </cols>
  <sheetData>
    <row r="1" spans="1:3" x14ac:dyDescent="0.35">
      <c r="A1" s="1" t="s">
        <v>27</v>
      </c>
      <c r="B1" s="1" t="s">
        <v>15</v>
      </c>
      <c r="C1" s="1" t="s">
        <v>3</v>
      </c>
    </row>
    <row r="2" spans="1:3" x14ac:dyDescent="0.35">
      <c r="A2">
        <v>1</v>
      </c>
      <c r="B2" t="s">
        <v>40</v>
      </c>
      <c r="C2" t="str">
        <f>CONCATENATE("INSERT INTO sm_mapa VALUES (",A2,",","""",B2,"""",");")</f>
        <v>INSERT INTO sm_mapa VALUES (1,"http://localhost:3783/SM/Mapas/Peten.png");</v>
      </c>
    </row>
    <row r="3" spans="1:3" x14ac:dyDescent="0.35">
      <c r="A3">
        <v>2</v>
      </c>
      <c r="B3" t="s">
        <v>41</v>
      </c>
      <c r="C3" t="str">
        <f t="shared" ref="C3:C12" si="0">CONCATENATE("INSERT INTO sm_mapa VALUES (",A3,",","""",B3,"""",");")</f>
        <v>INSERT INTO sm_mapa VALUES (2,"http://localhost:3783/SM/Mapas/Alta Verapaz.png");</v>
      </c>
    </row>
    <row r="4" spans="1:3" x14ac:dyDescent="0.35">
      <c r="A4">
        <v>3</v>
      </c>
      <c r="B4" t="s">
        <v>42</v>
      </c>
      <c r="C4" t="str">
        <f t="shared" si="0"/>
        <v>INSERT INTO sm_mapa VALUES (3,"http://localhost:3783/SM/Mapas/Baja Verapaz.png");</v>
      </c>
    </row>
    <row r="5" spans="1:3" x14ac:dyDescent="0.35">
      <c r="A5">
        <v>4</v>
      </c>
      <c r="B5" t="s">
        <v>43</v>
      </c>
      <c r="C5" t="str">
        <f t="shared" si="0"/>
        <v>INSERT INTO sm_mapa VALUES (4,"http://localhost:3783/SM/Mapas/Chimaltenango.png");</v>
      </c>
    </row>
    <row r="6" spans="1:3" x14ac:dyDescent="0.35">
      <c r="A6">
        <v>5</v>
      </c>
      <c r="B6" t="s">
        <v>44</v>
      </c>
      <c r="C6" t="str">
        <f t="shared" si="0"/>
        <v>INSERT INTO sm_mapa VALUES (5,"http://localhost:3783/SM/Mapas/Escuintla.png");</v>
      </c>
    </row>
    <row r="7" spans="1:3" x14ac:dyDescent="0.35">
      <c r="A7">
        <v>6</v>
      </c>
      <c r="B7" t="s">
        <v>45</v>
      </c>
      <c r="C7" t="str">
        <f t="shared" si="0"/>
        <v>INSERT INTO sm_mapa VALUES (6,"http://localhost:3783/SM/Mapas/Guatemala.png");</v>
      </c>
    </row>
    <row r="8" spans="1:3" x14ac:dyDescent="0.35">
      <c r="A8">
        <v>7</v>
      </c>
      <c r="B8" t="s">
        <v>46</v>
      </c>
      <c r="C8" t="str">
        <f t="shared" si="0"/>
        <v>INSERT INTO sm_mapa VALUES (7,"http://localhost:3783/SM/Mapas/Huehuetenango.png");</v>
      </c>
    </row>
    <row r="9" spans="1:3" x14ac:dyDescent="0.35">
      <c r="A9">
        <v>8</v>
      </c>
      <c r="B9" t="s">
        <v>47</v>
      </c>
      <c r="C9" t="str">
        <f t="shared" si="0"/>
        <v>INSERT INTO sm_mapa VALUES (8,"http://localhost:3783/SM/Mapas/Jutiapa.png");</v>
      </c>
    </row>
    <row r="10" spans="1:3" x14ac:dyDescent="0.35">
      <c r="A10">
        <v>9</v>
      </c>
      <c r="B10" t="s">
        <v>48</v>
      </c>
      <c r="C10" t="str">
        <f t="shared" si="0"/>
        <v>INSERT INTO sm_mapa VALUES (9,"http://localhost:3783/SM/Mapas/Quetzaltenango.png");</v>
      </c>
    </row>
    <row r="11" spans="1:3" x14ac:dyDescent="0.35">
      <c r="A11">
        <v>10</v>
      </c>
      <c r="B11" t="s">
        <v>49</v>
      </c>
      <c r="C11" t="str">
        <f t="shared" si="0"/>
        <v>INSERT INTO sm_mapa VALUES (10,"http://localhost:3783/SM/Mapas/Quiche.png");</v>
      </c>
    </row>
    <row r="12" spans="1:3" x14ac:dyDescent="0.35">
      <c r="A12">
        <v>11</v>
      </c>
      <c r="B12" t="s">
        <v>50</v>
      </c>
      <c r="C12" t="str">
        <f t="shared" si="0"/>
        <v>INSERT INTO sm_mapa VALUES (11,"http://localhost:3783/SM/Mapas/Ninguno.png");</v>
      </c>
    </row>
  </sheetData>
  <pageMargins left="0.7" right="0.7" top="0.75" bottom="0.75" header="0.3" footer="0.3"/>
  <pageSetup paperSize="9"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5"/>
  <sheetViews>
    <sheetView workbookViewId="0">
      <selection activeCell="A2" sqref="A2:E15"/>
    </sheetView>
  </sheetViews>
  <sheetFormatPr defaultColWidth="10.90625" defaultRowHeight="14.5" x14ac:dyDescent="0.35"/>
  <cols>
    <col min="3" max="3" width="24.81640625" bestFit="1" customWidth="1"/>
    <col min="5" max="5" width="73.54296875" bestFit="1" customWidth="1"/>
  </cols>
  <sheetData>
    <row r="1" spans="1:5" x14ac:dyDescent="0.35">
      <c r="A1" s="1" t="s">
        <v>13</v>
      </c>
      <c r="B1" s="1" t="s">
        <v>16</v>
      </c>
      <c r="C1" s="1" t="s">
        <v>25</v>
      </c>
      <c r="D1" s="1" t="s">
        <v>5</v>
      </c>
      <c r="E1" s="1" t="s">
        <v>3</v>
      </c>
    </row>
    <row r="2" spans="1:5" x14ac:dyDescent="0.35">
      <c r="A2">
        <v>1</v>
      </c>
      <c r="B2" t="s">
        <v>51</v>
      </c>
      <c r="C2" t="s">
        <v>52</v>
      </c>
      <c r="D2">
        <v>1</v>
      </c>
      <c r="E2" t="str">
        <f t="shared" ref="E2:E15" si="0">CONCATENATE("INSERT INTO sm_material VALUES (",A2,",","""",B2,"""",",","""",C2,"""",",",D2,");")</f>
        <v>INSERT INTO sm_material VALUES (1,"Cerámica","La cerámica es uno de los materiales arqueológicos de mayor valor para la arqueología debido a la amplia difusión y durabilidad del material. Es probablemente el objeto de mayor abundancia y prueba de ello es que en la presente muestra de objetos prehispánicos es el material con mayor representatividad. El barro cocido, como también se le conoce, es un elemento que ofrece mucha información para la arqueología sobre usos, formas, tecnología, intercambio cultural y comercial, dietas del pasado e incluso a través de ella pueden reconstruirse actividades humanas específicas, como la identificación de un área residencial donde pueden distinguirse cántaros, comales, ollas, platos, etc. todos con señales de uso. O incluso la detección de un contexto ceremonial al identificar incensarios y vasijas como ofrendas.\nNo obstante el uso predominante que se le da a la cerámica, a nivel de investigación arqueológica, es la de indicador temporal. Debido a que ella proporciona una referencia directa sobre el contexto donde se encuentra. Valiéndose de estudios detallados sobre tradiciones cerámicas, formas, decoraciones, etc. puede determinarse la edad relativa de los objetos, estableciendo secuencias cronológicas para un sitio en particular. Ello corroborado con instrumentos de fechamiento absoluto como el análisis de radiocarbono o la activación de neutrones.",1);</v>
      </c>
    </row>
    <row r="3" spans="1:5" x14ac:dyDescent="0.35">
      <c r="A3">
        <v>2</v>
      </c>
      <c r="B3" t="s">
        <v>53</v>
      </c>
      <c r="C3" t="s">
        <v>54</v>
      </c>
      <c r="D3">
        <v>1</v>
      </c>
      <c r="E3" t="str">
        <f t="shared" si="0"/>
        <v>INSERT INTO sm_material VALUES (2,"Hueso","Prueba notable de la calidad de los artesanos prehispánicos fue la talla en materiales tan finos como el hueso, estos podían ser de animales o humanos. Las tallas son tan variables, desde pequeñas incisiones que representan alguna escena o escritura jeroglífica hasta la transformación del hueso en un objeto original, como el procedente de Yaxhá. Algunas de las variantes también expresan el alto grado de conocimiento de las ciencias médicas, ejemplo de ello es el trabajo realizado en los dientes con incrustaciones de jade que refleja el minucioso y delicado trabajo empleado, el cual continua siendo una incógnita sobre las técnicas y materiales empleados para obtener el aglutinante que ha sobrevivido cientos de años, además de la capacidad para no dañar la pieza dentaria al momento de realizar la incrustación. Ejemplos como este pueden verse en materiales fechados desde el Preclásico Medio.",1);</v>
      </c>
    </row>
    <row r="4" spans="1:5" x14ac:dyDescent="0.35">
      <c r="A4">
        <v>3</v>
      </c>
      <c r="B4" t="s">
        <v>55</v>
      </c>
      <c r="C4" t="s">
        <v>56</v>
      </c>
      <c r="D4">
        <v>1</v>
      </c>
      <c r="E4" t="str">
        <f t="shared" si="0"/>
        <v>INSERT INTO sm_material VALUES (3,"Jade","El jade es un mineral singular del arte prehispánico, objeto que fue codiciado y venerado no solo por los antiguos mayas sino por otros pueblos vecinos desde épocas muy tempranas. Y es que los yacimientos de este mineral solamente pueden encontrarse en la parte central del río Motagua, cercano al sitio arqueológico de Quiriguá, por lo cual fue venerado y codiciado incluso por los olmecas. Una propiedad del objeto es la variedad del colorido que puede ir del blanco al negro, pero los mayas prefirieron las gamas del verde y el azul - tal importancia tenía que en los idiomas mayas una misma palabra es empleada para designar al verde y el azul, por ejemplo en Ch’oltí’ la palabra es Yax -  Son muy variadas las representaciones de este material, que pueden ir desde las pequeñas cuentas y esferas, pasando por numerosas placas delgadas o incluso máscaras funerarias altamente elaboradas. Aquí se muestra una colección variada de piezas en jade y piedra verde.",1);</v>
      </c>
    </row>
    <row r="5" spans="1:5" x14ac:dyDescent="0.35">
      <c r="A5">
        <v>4</v>
      </c>
      <c r="B5" t="s">
        <v>57</v>
      </c>
      <c r="C5" t="s">
        <v>58</v>
      </c>
      <c r="D5">
        <v>1</v>
      </c>
      <c r="E5" t="str">
        <f t="shared" si="0"/>
        <v>INSERT INTO sm_material VALUES (4,"Concha","A lo largo de toda la época prehispánica uno de los objetos más recolectados por los antiguos prehispánicos fueron aquellos procedentes de las orillas del mar. Pues de estos lugares fueron los primeros hábitats humanos. De modo que muchos objetos portátiles, herramientas o artefactos de la indumentaria son de material malacológico o moluscos. En cuanto a las conchas los mayas tuvieron preferencia por dos especies en particular: las conchas spondylus y las olivas. De las primeras podían obtener alimento e incluso perlas, en tanto que las segundas fueron empleadas como elementos del vestuario, quizá como indumentaria ruidosa en danzas. Al respecto de danzas y artefactos sonoros, también hubo predilección por las conchas de caracol marino la cual la empleaban como instrumento musical de viento, algunos de estos fueron trabajados mediante grabados o incisiones.",1);</v>
      </c>
    </row>
    <row r="6" spans="1:5" x14ac:dyDescent="0.35">
      <c r="A6">
        <v>5</v>
      </c>
      <c r="B6" t="s">
        <v>59</v>
      </c>
      <c r="C6" t="s">
        <v>60</v>
      </c>
      <c r="D6">
        <v>1</v>
      </c>
      <c r="E6" t="str">
        <f t="shared" si="0"/>
        <v>INSERT INTO sm_material VALUES (5,"Metal","El trabajo en metal no fue tan abundante durante la época prehispánica, son pocas las muestras que se han fechado para el período Clásico. La mayor muestra provienen del Postclásico, donde se incluyen artefactos de oro, plata, estaño y cobre. Casi todos estos materiales fueron importados desde lugares tan distantes como Colombia, Panamá o el centro de México. Sin embargo las piezas de cobre más puro proceden de Chiapas y Guatemala. Tal es así la muestra que aquí se presenta, de probable manufactura local mediante la técnica del martillero pare el repujado.",1);</v>
      </c>
    </row>
    <row r="7" spans="1:5" x14ac:dyDescent="0.35">
      <c r="A7">
        <v>6</v>
      </c>
      <c r="B7" t="s">
        <v>61</v>
      </c>
      <c r="C7" t="s">
        <v>62</v>
      </c>
      <c r="D7">
        <v>1</v>
      </c>
      <c r="E7" t="str">
        <f t="shared" si="0"/>
        <v>INSERT INTO sm_material VALUES (6,"Piedra","Los artefacto de piedra son tan variados como clases de piedra existen en el Área Maya, así las piedras de origen volcánico como el basalto o los cantos rodados de orillas de los río abundan en las Costa del Pacífico con en el Altiplano, dándoseles variados usos tales como piedras de moler, material de construcción, estelas, altares, o esculturas en bulto. Para el caso de las piedras de origen calizo existente en las Tierras Bajas, estas fueron empleadas para la talla escultórica y como material de construcción primordialmente. Dependiendo del origen del material lítico y el uso que se le iba a dar así era la técnica empleada para la obtención de las formas, empleándose la percusión o presión directa o indirecta, o bien el martilleo y molido.",1);</v>
      </c>
    </row>
    <row r="8" spans="1:5" x14ac:dyDescent="0.35">
      <c r="A8">
        <v>7</v>
      </c>
      <c r="B8" t="s">
        <v>63</v>
      </c>
      <c r="C8" t="s">
        <v>64</v>
      </c>
      <c r="D8">
        <v>1</v>
      </c>
      <c r="E8" t="str">
        <f t="shared" si="0"/>
        <v>INSERT INTO sm_material VALUES (7,"Alabastro","Este es un material de origen calizo, una variedad traslúcida y compacta de yeso. Pese a su origen, este tipo de material es muy escaso, por lo cual la muestra aquí presente es un ejemplar único.",1);</v>
      </c>
    </row>
    <row r="9" spans="1:5" x14ac:dyDescent="0.35">
      <c r="A9">
        <v>8</v>
      </c>
      <c r="B9" t="s">
        <v>65</v>
      </c>
      <c r="C9" t="s">
        <v>66</v>
      </c>
      <c r="D9">
        <v>2</v>
      </c>
      <c r="E9" t="str">
        <f t="shared" si="0"/>
        <v>INSERT INTO sm_material VALUES (8,"Ceramics","Ceramics are one of the most valuable materials to archaeologists, due to their wide spread diffusion and their material durability. It is most probably the most abundant material, which is proven by the fact that among the present sample of Pre-Hispanic objects it is the most represented material. Also known as baked clay, it is an element that offers exuberant archaeological information on use, forms, technology, cultural and commercial interactivity, diet, and by its analysis we can even reconstruct specific human activity such as cultural identification of a residential area were jars, cooking plates, pots and plates, etc. with marks of wearout can be distinguished. Even the detection of a ceremonial context is possible, if crockery and censers are discovered as an oblation.\nThe main benefit of ceramics for archaeological investigation is nevertheless its use as a time index due to the fact that it proportions a direct reference about the context in which it is found. Being exploited in detailed studies of ceramic traditions concerning forms and ornaments etc., it can deliver important information that is needed to determine the relative age of objects, establishing chronological sequences for a certain site. This relative time data is then combined with absolute dating methods, like the radiocarbon method or the activation of neutrons.",2);</v>
      </c>
    </row>
    <row r="10" spans="1:5" x14ac:dyDescent="0.35">
      <c r="A10">
        <v>9</v>
      </c>
      <c r="B10" t="s">
        <v>67</v>
      </c>
      <c r="C10" t="s">
        <v>68</v>
      </c>
      <c r="D10">
        <v>2</v>
      </c>
      <c r="E10" t="str">
        <f t="shared" si="0"/>
        <v>INSERT INTO sm_material VALUES (9,"Bone","A remarkable proof of the Pre-Hispanic artisan""'s quality as craftsmen are objects made of such fine materials like both human and animal bone, that have been found. The carvings are very variable, reaching from little cuts representing a religious scene or hieroglyphic writing to the total transformation of the bone into an original object, like the one from Yaxhá. Some of the varieties even show the high grade of knowledge in medical sciences, like a dental inlay made from jade, that was found and which reflects the minuscule and delicate technique used for this purpose. The materials and techniques used to obtain an adhesive powerful enough to keep tooth and inlay together over centuries remain unknown to this day. So does the capacity of not harming the tooth in the moment of realizing the inlay. Examples of this kind can be found in materials since the Main Pre-Classical Period.",2);</v>
      </c>
    </row>
    <row r="11" spans="1:5" x14ac:dyDescent="0.35">
      <c r="A11">
        <v>10</v>
      </c>
      <c r="B11" t="s">
        <v>55</v>
      </c>
      <c r="C11" t="s">
        <v>69</v>
      </c>
      <c r="D11">
        <v>2</v>
      </c>
      <c r="E11" t="str">
        <f t="shared" si="0"/>
        <v>INSERT INTO sm_material VALUES (10,"Jade","Jade is a singular mineral of Pre-Hispanic art, that was desired and venerated not only by the ancient Maya but also by peoples living nearby ever since very early prehistoric eras. Since the occurrence of Jade is topographically limited to the central part of Montagua river, near the archaeological site of Quiriguá, it was even appreciated by Olmecan groups. The specific property of this object is the large variety of colours that reaches from white to black, although the Maya preferred blue and green tones. The importance of these coloures is shown by the phenomenon that Mayan languages usually don""'t distinguish them. In Ch’oltí’ for examples both colours are designated by the word Yax. The samples of this material include distinct objects like tiny toy marbles or spheres, numerous thin shaped plates and even highly elaborate and decorated death-masks. Here you see a collection of pieces made from Jade and green stone.",2);</v>
      </c>
    </row>
    <row r="12" spans="1:5" x14ac:dyDescent="0.35">
      <c r="A12">
        <v>11</v>
      </c>
      <c r="B12" t="s">
        <v>70</v>
      </c>
      <c r="C12" t="s">
        <v>71</v>
      </c>
      <c r="D12">
        <v>2</v>
      </c>
      <c r="E12" t="str">
        <f t="shared" si="0"/>
        <v>INSERT INTO sm_material VALUES (11,"Shell","During the entire Pre-Hispanic era one of the most collected objects by the ancient populations in the area were those pieces coming originally from the coastlines. They could also spread in the inland to a certain extend, since the first human habitats were situated near the coasts. This is the reason why many handy objects, tools and artefacts of clothing are made from Crustacea and shell. Concerning shells the Maya were interested in two particular species: Spondylus and Oliva shells. From the first species they were able exploit food and even pearls, while those of the second kind were employed as clothing elements, perhaps in order to produce rhythmic sounds in dances. The shells preferred by the Maya for musical and dance artefacts were those of marine snails, which they used to produce musical wind-instruments. Some of them were worked and decorated with engravings and inlays.",2);</v>
      </c>
    </row>
    <row r="13" spans="1:5" x14ac:dyDescent="0.35">
      <c r="A13">
        <v>12</v>
      </c>
      <c r="B13" t="s">
        <v>59</v>
      </c>
      <c r="C13" t="s">
        <v>72</v>
      </c>
      <c r="D13">
        <v>2</v>
      </c>
      <c r="E13" t="str">
        <f t="shared" si="0"/>
        <v>INSERT INTO sm_material VALUES (12,"Metal","Metallic works were not abundant in Pre-Hispanic times, and there are very few examples dating from the Classical Period. Most samples are from the Post-Classical Period and are made either from gold, silver, tin or copper. Most of these materials were imported from distant locations such as Columbia, Panama or central Mexico, even though the purest pieces of copper came from Chiapas and Guatemala. The here presented objects are probably manufactured in the area, and were produced by the usage of hammering and chasing techniques.",2);</v>
      </c>
    </row>
    <row r="14" spans="1:5" x14ac:dyDescent="0.35">
      <c r="A14">
        <v>13</v>
      </c>
      <c r="B14" t="s">
        <v>73</v>
      </c>
      <c r="C14" t="s">
        <v>74</v>
      </c>
      <c r="D14">
        <v>2</v>
      </c>
      <c r="E14" t="str">
        <f t="shared" si="0"/>
        <v>INSERT INTO sm_material VALUES (13,"Stone","The variety of artefacts made of stone is as big as the variety of different sorts of stones that exists in the Mayan territory. Stones of volcanic origin like basalt and flint from the riversides are numerous on the Pacific Coast and in the highlands and have been used as millstones, construction material for steles, altars, sculptures and other different purposes. Types of stones based on lime (chalk), which exist in the lowlands, were primarily used for engraving-designs in sculptures and as a construction material. The techniques used for the achievement if different forms depended largely on the lithic material and the purpose of the obtained object. Established techniques were direct or indirect striking and pressuring, as well as hammering and grinding.",2);</v>
      </c>
    </row>
    <row r="15" spans="1:5" x14ac:dyDescent="0.35">
      <c r="A15">
        <v>14</v>
      </c>
      <c r="B15" t="s">
        <v>75</v>
      </c>
      <c r="C15" t="s">
        <v>76</v>
      </c>
      <c r="D15">
        <v>2</v>
      </c>
      <c r="E15" t="str">
        <f t="shared" si="0"/>
        <v>INSERT INTO sm_material VALUES (14,"Alabaster","This is a material on the base of lime, a translucent and compact variety of plaster. Despite its origin, this type of material is very scarce. It is for this reason that the here sampled object is a unique example.",2);</v>
      </c>
    </row>
  </sheetData>
  <pageMargins left="0.7" right="0.7" top="0.75" bottom="0.75" header="0.3" footer="0.3"/>
  <pageSetup paperSize="9"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3"/>
  <sheetViews>
    <sheetView workbookViewId="0">
      <selection activeCell="A2" sqref="A2:F13"/>
    </sheetView>
  </sheetViews>
  <sheetFormatPr defaultColWidth="10.90625" defaultRowHeight="14.5" x14ac:dyDescent="0.35"/>
  <cols>
    <col min="1" max="1" width="18.81640625" bestFit="1" customWidth="1"/>
    <col min="2" max="2" width="18.81640625" customWidth="1"/>
    <col min="3" max="3" width="39.7265625" bestFit="1" customWidth="1"/>
    <col min="4" max="4" width="33.54296875" bestFit="1" customWidth="1"/>
    <col min="6" max="6" width="92.26953125" bestFit="1" customWidth="1"/>
  </cols>
  <sheetData>
    <row r="1" spans="1:6" x14ac:dyDescent="0.35">
      <c r="A1" s="1" t="s">
        <v>11</v>
      </c>
      <c r="B1" s="1" t="s">
        <v>17</v>
      </c>
      <c r="C1" s="1" t="s">
        <v>21</v>
      </c>
      <c r="D1" s="1" t="s">
        <v>22</v>
      </c>
      <c r="E1" s="1" t="s">
        <v>5</v>
      </c>
      <c r="F1" s="1" t="s">
        <v>3</v>
      </c>
    </row>
    <row r="2" spans="1:6" x14ac:dyDescent="0.35">
      <c r="A2">
        <v>1</v>
      </c>
      <c r="B2" t="s">
        <v>77</v>
      </c>
      <c r="C2" t="s">
        <v>78</v>
      </c>
      <c r="D2" s="4" t="s">
        <v>79</v>
      </c>
      <c r="E2">
        <v>1</v>
      </c>
      <c r="F2" t="str">
        <f>CONCATENATE("INSERT INTO sm_periodohistorico VALUES (",A2,",","""",B2,"""",",","""",C2,"""",",","""",D2,"""",",",E2,");")</f>
        <v>INSERT INTO sm_periodohistorico VALUES (1,"Clásico","Clásico (250 a.C. – 900 d.C.)","Clásico (200 a.C. – 1000 d.C.)\nProbablemente sea el periodo más conocido y promovido de la cultura maya prehispánica, sin embargo es necesario apuntar que ésta fue una época más del desarrollo histórico mesoamericano, lo acontecido en ese tiempo fue consecuencia del proceso histórico del período Preclásico.",1);</v>
      </c>
    </row>
    <row r="3" spans="1:6" x14ac:dyDescent="0.35">
      <c r="A3">
        <v>2</v>
      </c>
      <c r="B3" t="s">
        <v>77</v>
      </c>
      <c r="C3" t="s">
        <v>80</v>
      </c>
      <c r="D3" t="s">
        <v>81</v>
      </c>
      <c r="E3">
        <v>1</v>
      </c>
      <c r="F3" t="str">
        <f t="shared" ref="F3:F13" si="0">CONCATENATE("INSERT INTO sm_periodohistorico VALUES (",A3,",","""",B3,"""",",","""",C3,"""",",","""",D3,"""",",",E3,");")</f>
        <v>INSERT INTO sm_periodohistorico VALUES (2,"Clásico","Clásico Tardío (600 a.C. – 900 d.C.)","Clásico Tardío (600 a.C. - 800 d.C.)\nDurante esta etapa hubo un mayor incremento del número de Estados, con ello muchas de las ciudades que habían estado subordinadas durante el Clásico Temprano obtuvieron cierta autonomía, de tal cuenta se multiplicaron las muestras artísticas y tecnológicas hasta alcanzar niveles de perfeccionamiento en la escritura, calendarios y sistemas simbólicos, expresiones directamente relacionadas en lo político y religioso. No obstante hubo mayor competitividad interestatal,  alianzas y rupturas de redes políticas y comerciales, presagios de las consecuencias del siguiente periodo.",1);</v>
      </c>
    </row>
    <row r="4" spans="1:6" x14ac:dyDescent="0.35">
      <c r="A4">
        <v>3</v>
      </c>
      <c r="B4" t="s">
        <v>77</v>
      </c>
      <c r="C4" t="s">
        <v>82</v>
      </c>
      <c r="D4" t="s">
        <v>83</v>
      </c>
      <c r="E4">
        <v>1</v>
      </c>
      <c r="F4" t="str">
        <f t="shared" si="0"/>
        <v>INSERT INTO sm_periodohistorico VALUES (3,"Clásico","Clásico Temprano (250 a.C. – 600 d.C.)","Clásico Temprano (200 a.C. – 600 d.C.)\nLa principal característica de este periodo fue la consolidación del Estado, siendo más evidente en las tierras bajas, aunque en el altiplano y la Costa del Pacífico también hubo centros de poder que incluso se interrelacionaron regionalmente no exentos de conflictividad. Si bien algunas ciudades se convirtieron en centros hegemónicos, muchas otras solamente alcanzaron un nivel secundario o terciario, de modo que fueron pocas las metrópolis en la cúspide del dominio. En el aspecto ideológico también se expresaron cambios importantes, pues fue clara la figura del gobernante de cada centro mayor como portador del poder político e ideológico, que durante el Preclásico tal afiliación de poder quizá fue compartida. Para entonces la actividad agrícola fue intensiva, predominó el desarrollo urbano, el manejo de complejos escultóricos como altares y estelas, así como también destacaron elementos distintivos como la policromía en la cerámica, el desarrollo de la escritura y avances en el cómputo del tiempo. Alcances científicos y tecnológicos que manifiestan lo complejo y estratificado que debió estar la sociedad maya.",1);</v>
      </c>
    </row>
    <row r="5" spans="1:6" x14ac:dyDescent="0.35">
      <c r="A5">
        <v>4</v>
      </c>
      <c r="B5" t="s">
        <v>84</v>
      </c>
      <c r="C5" t="s">
        <v>85</v>
      </c>
      <c r="D5" t="s">
        <v>86</v>
      </c>
      <c r="E5">
        <v>1</v>
      </c>
      <c r="F5" t="str">
        <f t="shared" si="0"/>
        <v>INSERT INTO sm_periodohistorico VALUES (4,"Postclásico","Postclásico (900 a.C. – 1524 d.C.)","Postclásico (1000 a.C. – 1524 d.C.)\nEl último periodo prehispánico manifiesta la transición hacia un reacomodo de los sistemas de gobierno y el protagonismo pasó al altiplano y las tierras bajas del norte, debido a que en esas regiones si hubo continuidad entre el Clásico y el Postclásico.",1);</v>
      </c>
    </row>
    <row r="6" spans="1:6" x14ac:dyDescent="0.35">
      <c r="A6">
        <v>5</v>
      </c>
      <c r="B6" t="s">
        <v>84</v>
      </c>
      <c r="C6" t="s">
        <v>87</v>
      </c>
      <c r="D6" t="s">
        <v>88</v>
      </c>
      <c r="E6">
        <v>1</v>
      </c>
      <c r="F6" t="str">
        <f t="shared" si="0"/>
        <v>INSERT INTO sm_periodohistorico VALUES (5,"Postclásico","Postclásico Tardío (1200 a.C. – 1524 d.C.)","Postclásico Tardío (1250 a.C. – 1524 d.C.)\nPara el caso particular del área del altiplano guatemalteco el  militarismo de diversos grupos étnicos delimitó geográficamente y políticamente el mapa. De modo que hubo expansiones militaristas, continuando los desplazamientos y las construcciones defensivas. De modo que quichés, cakchiqueles, tzutujiles, mames y pokomames, principalmente, se encontraban en continuos conflictos. Tal fue el panorama que encontraron los invasores españoles y de lo cual supieron aprovechar para emprender la conquista.",1);</v>
      </c>
    </row>
    <row r="7" spans="1:6" x14ac:dyDescent="0.35">
      <c r="A7">
        <v>6</v>
      </c>
      <c r="B7" t="s">
        <v>89</v>
      </c>
      <c r="C7" t="s">
        <v>90</v>
      </c>
      <c r="D7" t="s">
        <v>91</v>
      </c>
      <c r="E7">
        <v>1</v>
      </c>
      <c r="F7" t="str">
        <f t="shared" si="0"/>
        <v>INSERT INTO sm_periodohistorico VALUES (6,"Preclásico","Preclásico Tardío (250 a.C. – 250 d.C.)","Preclásico Tardío (300 a.C. – 200 d.C.)\nPara esta etapa el desarrollo comercial, ideológico y cultural quedó más definido, de modo que la cultura maya ya se distinguía del resto de tradiciones mesoamericanas. Del mismo modo algunas poblaciones, tanto en el altiplano como en el norte del territorio guatemalteco empezaron a definirse como capitales con poder sobre centros menores. El comercio se expandió pero al mismo tiempo surgieron rivalidades por el control de las materias primas. La arquitectura fue de tipo monumental, así como el manejo del simbolismo y empleo de calendarios fueron presagios de los cambios que surgirían en la siguiente etapa histórica.",1);</v>
      </c>
    </row>
    <row r="8" spans="1:6" x14ac:dyDescent="0.35">
      <c r="A8">
        <v>7</v>
      </c>
      <c r="B8" t="s">
        <v>92</v>
      </c>
      <c r="C8" t="s">
        <v>93</v>
      </c>
      <c r="D8" t="s">
        <v>94</v>
      </c>
      <c r="E8">
        <v>2</v>
      </c>
      <c r="F8" t="str">
        <f t="shared" si="0"/>
        <v>INSERT INTO sm_periodohistorico VALUES (7,"Classic","Classic Period (250 BC – 900 AD)","Classical Period (200 BC – 1000 AD)\nThis is probably the best known and most promoted period of Mayan history, before the arrival of the Spanish in Central America. Nevertheless, it is important to point out that this period comprises another period of historical development in Mesoamerica. The events in this era are to be understood as the consequence of the historical occurrences in the Pre-Classical Period, not as static facts that did not suffer cultural transformation.",2);</v>
      </c>
    </row>
    <row r="9" spans="1:6" x14ac:dyDescent="0.35">
      <c r="A9">
        <v>8</v>
      </c>
      <c r="B9" t="s">
        <v>92</v>
      </c>
      <c r="C9" t="s">
        <v>95</v>
      </c>
      <c r="D9" t="s">
        <v>96</v>
      </c>
      <c r="E9">
        <v>2</v>
      </c>
      <c r="F9" t="str">
        <f t="shared" si="0"/>
        <v>INSERT INTO sm_periodohistorico VALUES (8,"Classic","Late Classic Period (600 BC–  900 AD)","Late Classical Period (600 BC – 800 AD)\nDuring this era there was a mayor increase in the number of states, which permitted some of the previously subordinate cities to gain certain autonomy. This way the artistic and technological samples were multiplied, soon reaching a high level of perfection in their systems of writing, calenders and symbolic expression, expressions directly related to political and religious issues. Still there was mayor competitive behaviour between the distinct states, numerous alliances and ruptures of political and commercial networks were omens of the consequences the Maya were to suffer during the following period.",2);</v>
      </c>
    </row>
    <row r="10" spans="1:6" x14ac:dyDescent="0.35">
      <c r="A10">
        <v>9</v>
      </c>
      <c r="B10" t="s">
        <v>92</v>
      </c>
      <c r="C10" t="s">
        <v>97</v>
      </c>
      <c r="D10" t="s">
        <v>98</v>
      </c>
      <c r="E10">
        <v>2</v>
      </c>
      <c r="F10" t="str">
        <f t="shared" si="0"/>
        <v>INSERT INTO sm_periodohistorico VALUES (9,"Classic","Early Classic Period (250 BC – 600 AD)","Early Classical Period (200 BC – 600 AD)\nThe main characteristic of this period was the state""'s consolidation, being more evident in the lowlands, although there were also centres of power in the highlands and by the Pacific coastline that even maintained regional relations among each other. Those relations were not exclusively peaceful. Whilst some cities were converted into hegemonic centres, others did not exceed a secondary or tertiary level, so that the cities at the top of cultural dominance were little in number. There is also evidence of important changes concerning ideological aspects in the way that every mayor centre""'s leading figure as a political and ideological head was clearly defined. This power focused on a single person might still have been split during the Pre-classical Period. In this era agriculture was intensely practised, urban development flourished, the construction of sculptural complexes like altars and steles was unique, just like distinctive elements such as polychromatic production of ceramic objects. Among these scientific and technological merits there are a well composed writing system and time computing systems to mention, which prove how complex and stratified Mayan society must have been during this period.",2);</v>
      </c>
    </row>
    <row r="11" spans="1:6" x14ac:dyDescent="0.35">
      <c r="A11">
        <v>10</v>
      </c>
      <c r="B11" t="s">
        <v>99</v>
      </c>
      <c r="C11" t="s">
        <v>100</v>
      </c>
      <c r="D11" t="s">
        <v>101</v>
      </c>
      <c r="E11">
        <v>2</v>
      </c>
      <c r="F11" t="str">
        <f t="shared" si="0"/>
        <v>INSERT INTO sm_periodohistorico VALUES (10,"Post Classic","Post Classic Period (900 BC – 1524 AD)","Post-Classical Period (1000 BC - 1524 AD)\nThe last period before the arrival of the Spanish manifests the transition to a reconstruction of the governmental systems who""'s protagonists were now the highlands and the northern lowlands, due to the continuity between the Classical and the Post-Classical period in these regions.",2);</v>
      </c>
    </row>
    <row r="12" spans="1:6" x14ac:dyDescent="0.35">
      <c r="A12">
        <v>11</v>
      </c>
      <c r="B12" t="s">
        <v>99</v>
      </c>
      <c r="C12" t="s">
        <v>102</v>
      </c>
      <c r="D12" t="s">
        <v>103</v>
      </c>
      <c r="E12">
        <v>2</v>
      </c>
      <c r="F12" t="str">
        <f t="shared" si="0"/>
        <v>INSERT INTO sm_periodohistorico VALUES (11,"Post Classic","Late Post Classic Period (1200 BC – 1524 AD)","Late Post-Classical Period (1250 BC – 1524 AD)\nIn the particular case of the area in the Guatemalan highlands, it was the militarism of the diverse ethnic groups that delimited geographically and politically the map. In this era there were military expansions, causing the different populations to continue their displacement and their defensive construction. It was this configuration that led the Quichés, Cakquiqueles, Tzutujiles, Mames and Pokomames (among others) to continuous conflicts. This was the political panorama that the Spanish came upon at there arrival, which they knew to abuse in an extraordinarily efficient way to promote their Conquest.",2);</v>
      </c>
    </row>
    <row r="13" spans="1:6" x14ac:dyDescent="0.35">
      <c r="A13">
        <v>12</v>
      </c>
      <c r="B13" t="s">
        <v>104</v>
      </c>
      <c r="C13" t="s">
        <v>105</v>
      </c>
      <c r="D13" t="s">
        <v>106</v>
      </c>
      <c r="E13">
        <v>2</v>
      </c>
      <c r="F13" t="str">
        <f t="shared" si="0"/>
        <v>INSERT INTO sm_periodohistorico VALUES (12,"Pre Classic","Late Pre Classic Period (250 BC – 250 AD)","Late Pre-Classical Period (300 B.C. - 200 AD)\nIn this era the commercial, ideological and cultural development was already more defined, so that Mayan culture can easily be distinguished from other Mesoamerican traditions. In the same way some sites in the highlands and the north of modern Guatemala initiated taking the role of capitals and exercising power upon smaller sub-centres. The expansion of commercial activity lead to rivalries concerning the control of natural resources. Architecture, usage of cultist symbolism and calenders were monumental at the time, alluding to the changes that would emerge during the upcoming period.",2);</v>
      </c>
    </row>
  </sheetData>
  <pageMargins left="0.7" right="0.7" top="0.75" bottom="0.75" header="0.3" footer="0.3"/>
  <pageSetup paperSize="9" orientation="portrait" horizontalDpi="4294967295" verticalDpi="4294967295"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79"/>
  <sheetViews>
    <sheetView workbookViewId="0">
      <selection activeCell="A2" sqref="A2:F79"/>
    </sheetView>
  </sheetViews>
  <sheetFormatPr defaultColWidth="10.90625" defaultRowHeight="14.5" x14ac:dyDescent="0.35"/>
  <cols>
    <col min="1" max="1" width="14.7265625" bestFit="1" customWidth="1"/>
    <col min="2" max="2" width="14.7265625" customWidth="1"/>
    <col min="3" max="3" width="50.453125" bestFit="1" customWidth="1"/>
    <col min="4" max="4" width="29.1796875" bestFit="1" customWidth="1"/>
    <col min="5" max="5" width="10" bestFit="1" customWidth="1"/>
    <col min="6" max="6" width="66" customWidth="1"/>
  </cols>
  <sheetData>
    <row r="1" spans="1:6" x14ac:dyDescent="0.35">
      <c r="A1" s="1" t="s">
        <v>12</v>
      </c>
      <c r="B1" s="1" t="s">
        <v>18</v>
      </c>
      <c r="C1" s="1" t="s">
        <v>23</v>
      </c>
      <c r="D1" s="1" t="s">
        <v>24</v>
      </c>
      <c r="E1" s="1" t="s">
        <v>5</v>
      </c>
      <c r="F1" s="1" t="s">
        <v>3</v>
      </c>
    </row>
    <row r="2" spans="1:6" x14ac:dyDescent="0.35">
      <c r="A2">
        <v>1</v>
      </c>
      <c r="B2" t="s">
        <v>107</v>
      </c>
      <c r="C2" t="s">
        <v>107</v>
      </c>
      <c r="D2" t="s">
        <v>108</v>
      </c>
      <c r="E2">
        <v>1</v>
      </c>
      <c r="F2" t="str">
        <f>CONCATENATE("INSERT INTO sm_procedencia VALUES (",A2,",","""",B2,"""",",","""",C2,"""",",","""",D2,"""",",",E2,");")</f>
        <v>INSERT INTO sm_procedencia VALUES (1,"Costa Sur","Costa Sur","Costa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3" spans="1:6" x14ac:dyDescent="0.35">
      <c r="A3">
        <v>2</v>
      </c>
      <c r="B3" t="s">
        <v>107</v>
      </c>
      <c r="C3" t="s">
        <v>109</v>
      </c>
      <c r="D3" t="s">
        <v>108</v>
      </c>
      <c r="E3">
        <v>1</v>
      </c>
      <c r="F3" t="str">
        <f t="shared" ref="F3:F66" si="0">CONCATENATE("INSERT INTO sm_procedencia VALUES (",A3,",","""",B3,"""",",","""",C3,"""",",","""",D3,"""",",",E3,");")</f>
        <v>INSERT INTO sm_procedencia VALUES (2,"Costa Sur","Costa Sur,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4" spans="1:6" x14ac:dyDescent="0.35">
      <c r="A4">
        <v>3</v>
      </c>
      <c r="B4" t="s">
        <v>107</v>
      </c>
      <c r="C4" t="s">
        <v>110</v>
      </c>
      <c r="D4" t="s">
        <v>108</v>
      </c>
      <c r="E4">
        <v>1</v>
      </c>
      <c r="F4" t="str">
        <f t="shared" si="0"/>
        <v>INSERT INTO sm_procedencia VALUES (3,"Costa Sur","Costa Sur, Finca Arizona,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5" spans="1:6" x14ac:dyDescent="0.35">
      <c r="A5">
        <v>4</v>
      </c>
      <c r="B5" t="s">
        <v>107</v>
      </c>
      <c r="C5" t="s">
        <v>111</v>
      </c>
      <c r="D5" t="s">
        <v>108</v>
      </c>
      <c r="E5">
        <v>1</v>
      </c>
      <c r="F5" t="str">
        <f t="shared" si="0"/>
        <v>INSERT INTO sm_procedencia VALUES (4,"Costa Sur","Costa Sur, Los Chatos,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6" spans="1:6" x14ac:dyDescent="0.35">
      <c r="A6">
        <v>5</v>
      </c>
      <c r="B6" t="s">
        <v>112</v>
      </c>
      <c r="C6" t="s">
        <v>112</v>
      </c>
      <c r="D6" t="s">
        <v>113</v>
      </c>
      <c r="E6">
        <v>1</v>
      </c>
      <c r="F6" t="str">
        <f t="shared" si="0"/>
        <v>INSERT INTO sm_procedencia VALUES (5,"Tierras Altas","Tierras Altas","Tierras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7" spans="1:6" x14ac:dyDescent="0.35">
      <c r="A7">
        <v>6</v>
      </c>
      <c r="B7" t="s">
        <v>112</v>
      </c>
      <c r="C7" t="s">
        <v>114</v>
      </c>
      <c r="D7" t="s">
        <v>113</v>
      </c>
      <c r="E7">
        <v>1</v>
      </c>
      <c r="F7" t="str">
        <f t="shared" si="0"/>
        <v>INSERT INTO sm_procedencia VALUES (6,"Tierras Altas","Tierras Altas, Asunción Mita, Jutiapa","Tierras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8" spans="1:6" x14ac:dyDescent="0.35">
      <c r="A8">
        <v>7</v>
      </c>
      <c r="B8" t="s">
        <v>112</v>
      </c>
      <c r="C8" t="s">
        <v>115</v>
      </c>
      <c r="D8" t="s">
        <v>113</v>
      </c>
      <c r="E8">
        <v>1</v>
      </c>
      <c r="F8" t="str">
        <f t="shared" si="0"/>
        <v>INSERT INTO sm_procedencia VALUES (7,"Tierras Altas","Tierras Altas, Chiboy, Huehuetenango","Tierras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9" spans="1:6" x14ac:dyDescent="0.35">
      <c r="A9">
        <v>8</v>
      </c>
      <c r="B9" t="s">
        <v>112</v>
      </c>
      <c r="C9" t="s">
        <v>116</v>
      </c>
      <c r="D9" t="s">
        <v>113</v>
      </c>
      <c r="E9">
        <v>1</v>
      </c>
      <c r="F9" t="str">
        <f t="shared" si="0"/>
        <v>INSERT INTO sm_procedencia VALUES (8,"Tierras Altas","Tierras Altas, Coatepeque, Quetzaltenango ","Tierras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0" spans="1:6" x14ac:dyDescent="0.35">
      <c r="A10">
        <v>9</v>
      </c>
      <c r="B10" t="s">
        <v>112</v>
      </c>
      <c r="C10" t="s">
        <v>117</v>
      </c>
      <c r="D10" t="s">
        <v>113</v>
      </c>
      <c r="E10">
        <v>1</v>
      </c>
      <c r="F10" t="str">
        <f t="shared" si="0"/>
        <v>INSERT INTO sm_procedencia VALUES (9,"Tierras Altas","Tierras Altas, El Jocote, Baja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1" spans="1:6" x14ac:dyDescent="0.35">
      <c r="A11">
        <v>10</v>
      </c>
      <c r="B11" t="s">
        <v>112</v>
      </c>
      <c r="C11" t="s">
        <v>118</v>
      </c>
      <c r="D11" t="s">
        <v>113</v>
      </c>
      <c r="E11">
        <v>1</v>
      </c>
      <c r="F11" t="str">
        <f t="shared" si="0"/>
        <v>INSERT INTO sm_procedencia VALUES (10,"Tierras Altas","Tierras Altas, Kaminaljuyu, Guatemala","Tierras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2" spans="1:6" x14ac:dyDescent="0.35">
      <c r="A12">
        <v>11</v>
      </c>
      <c r="B12" t="s">
        <v>112</v>
      </c>
      <c r="C12" t="s">
        <v>119</v>
      </c>
      <c r="D12" t="s">
        <v>113</v>
      </c>
      <c r="E12">
        <v>1</v>
      </c>
      <c r="F12" t="str">
        <f t="shared" si="0"/>
        <v>INSERT INTO sm_procedencia VALUES (11,"Tierras Altas","Tierras Altas, La Lagunita,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3" spans="1:6" x14ac:dyDescent="0.35">
      <c r="A13">
        <v>12</v>
      </c>
      <c r="B13" t="s">
        <v>112</v>
      </c>
      <c r="C13" t="s">
        <v>120</v>
      </c>
      <c r="D13" t="s">
        <v>113</v>
      </c>
      <c r="E13">
        <v>1</v>
      </c>
      <c r="F13" t="str">
        <f t="shared" si="0"/>
        <v>INSERT INTO sm_procedencia VALUES (12,"Tierras Altas","Tierras Altas, Los Cimientos Chustum,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4" spans="1:6" x14ac:dyDescent="0.35">
      <c r="A14">
        <v>13</v>
      </c>
      <c r="B14" t="s">
        <v>112</v>
      </c>
      <c r="C14" t="s">
        <v>121</v>
      </c>
      <c r="D14" t="s">
        <v>113</v>
      </c>
      <c r="E14">
        <v>1</v>
      </c>
      <c r="F14" t="str">
        <f t="shared" si="0"/>
        <v>INSERT INTO sm_procedencia VALUES (13,"Tierras Altas","Tierras Altas, Los Encuentros, Baja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5" spans="1:6" x14ac:dyDescent="0.35">
      <c r="A15">
        <v>14</v>
      </c>
      <c r="B15" t="s">
        <v>112</v>
      </c>
      <c r="C15" t="s">
        <v>122</v>
      </c>
      <c r="D15" t="s">
        <v>113</v>
      </c>
      <c r="E15">
        <v>1</v>
      </c>
      <c r="F15" t="str">
        <f t="shared" si="0"/>
        <v>INSERT INTO sm_procedencia VALUES (14,"Tierras Altas","Tierras Altas, Mixco Viejo, Chimaltenango","Tierras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6" spans="1:6" x14ac:dyDescent="0.35">
      <c r="A16">
        <v>15</v>
      </c>
      <c r="B16" t="s">
        <v>112</v>
      </c>
      <c r="C16" t="s">
        <v>123</v>
      </c>
      <c r="D16" t="s">
        <v>113</v>
      </c>
      <c r="E16">
        <v>1</v>
      </c>
      <c r="F16" t="str">
        <f t="shared" si="0"/>
        <v>INSERT INTO sm_procedencia VALUES (15,"Tierras Altas","Tierras Altas, Nebaj,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7" spans="1:6" x14ac:dyDescent="0.35">
      <c r="A17">
        <v>16</v>
      </c>
      <c r="B17" t="s">
        <v>112</v>
      </c>
      <c r="C17" t="s">
        <v>124</v>
      </c>
      <c r="D17" t="s">
        <v>113</v>
      </c>
      <c r="E17">
        <v>1</v>
      </c>
      <c r="F17" t="str">
        <f t="shared" si="0"/>
        <v>INSERT INTO sm_procedencia VALUES (16,"Tierras Altas","Tierras Altas, Purulhá, Alta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8" spans="1:6" x14ac:dyDescent="0.35">
      <c r="A18">
        <v>17</v>
      </c>
      <c r="B18" t="s">
        <v>112</v>
      </c>
      <c r="C18" t="s">
        <v>125</v>
      </c>
      <c r="D18" t="s">
        <v>113</v>
      </c>
      <c r="E18">
        <v>1</v>
      </c>
      <c r="F18" t="str">
        <f t="shared" si="0"/>
        <v>INSERT INTO sm_procedencia VALUES (17,"Tierras Altas","Tierras Altas, Q’um’arcaj,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9" spans="1:6" x14ac:dyDescent="0.35">
      <c r="A19">
        <v>18</v>
      </c>
      <c r="B19" t="s">
        <v>112</v>
      </c>
      <c r="C19" t="s">
        <v>126</v>
      </c>
      <c r="D19" t="s">
        <v>113</v>
      </c>
      <c r="E19">
        <v>1</v>
      </c>
      <c r="F19" t="str">
        <f t="shared" si="0"/>
        <v>INSERT INTO sm_procedencia VALUES (18,"Tierras Altas","Tierras Altas,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0" spans="1:6" x14ac:dyDescent="0.35">
      <c r="A20">
        <v>19</v>
      </c>
      <c r="B20" t="s">
        <v>112</v>
      </c>
      <c r="C20" t="s">
        <v>127</v>
      </c>
      <c r="D20" t="s">
        <v>113</v>
      </c>
      <c r="E20">
        <v>1</v>
      </c>
      <c r="F20" t="str">
        <f t="shared" si="0"/>
        <v>INSERT INTO sm_procedencia VALUES (19,"Tierras Altas","Tierras Altas, San Andrés Sajcabajá,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1" spans="1:6" x14ac:dyDescent="0.35">
      <c r="A21">
        <v>20</v>
      </c>
      <c r="B21" t="s">
        <v>112</v>
      </c>
      <c r="C21" t="s">
        <v>128</v>
      </c>
      <c r="D21" t="s">
        <v>113</v>
      </c>
      <c r="E21">
        <v>1</v>
      </c>
      <c r="F21" t="str">
        <f t="shared" si="0"/>
        <v>INSERT INTO sm_procedencia VALUES (20,"Tierras Altas","Tierras Altas, Zaculeu, Huehuetenango","Tierras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2" spans="1:6" x14ac:dyDescent="0.35">
      <c r="A22">
        <v>21</v>
      </c>
      <c r="B22" t="s">
        <v>129</v>
      </c>
      <c r="C22" t="s">
        <v>129</v>
      </c>
      <c r="D22" t="s">
        <v>130</v>
      </c>
      <c r="E22">
        <v>1</v>
      </c>
      <c r="F22" t="str">
        <f t="shared" si="0"/>
        <v>INSERT INTO sm_procedencia VALUES (21,"Tierras Bajas","Tierras Bajas","Tierras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3" spans="1:6" x14ac:dyDescent="0.35">
      <c r="A23">
        <v>22</v>
      </c>
      <c r="B23" t="s">
        <v>129</v>
      </c>
      <c r="C23" t="s">
        <v>131</v>
      </c>
      <c r="D23" t="s">
        <v>130</v>
      </c>
      <c r="E23">
        <v>1</v>
      </c>
      <c r="F23" t="str">
        <f t="shared" si="0"/>
        <v>INSERT INTO sm_procedencia VALUES (22,"Tierras Bajas","Tierras Bajas, Aguateca,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4" spans="1:6" x14ac:dyDescent="0.35">
      <c r="A24">
        <v>23</v>
      </c>
      <c r="B24" t="s">
        <v>129</v>
      </c>
      <c r="C24" t="s">
        <v>132</v>
      </c>
      <c r="D24" t="s">
        <v>130</v>
      </c>
      <c r="E24">
        <v>1</v>
      </c>
      <c r="F24" t="str">
        <f t="shared" si="0"/>
        <v>INSERT INTO sm_procedencia VALUES (23,"Tierras Bajas","Tierras Bajas, Altar de Sacrificios, Guatemala","Tierras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5" spans="1:6" x14ac:dyDescent="0.35">
      <c r="A25">
        <v>24</v>
      </c>
      <c r="B25" t="s">
        <v>129</v>
      </c>
      <c r="C25" t="s">
        <v>133</v>
      </c>
      <c r="D25" t="s">
        <v>130</v>
      </c>
      <c r="E25">
        <v>1</v>
      </c>
      <c r="F25" t="str">
        <f t="shared" si="0"/>
        <v>INSERT INTO sm_procedencia VALUES (24,"Tierras Bajas","Tierras Bajas, Cancuén,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6" spans="1:6" x14ac:dyDescent="0.35">
      <c r="A26">
        <v>25</v>
      </c>
      <c r="B26" t="s">
        <v>129</v>
      </c>
      <c r="C26" t="s">
        <v>134</v>
      </c>
      <c r="D26" t="s">
        <v>130</v>
      </c>
      <c r="E26">
        <v>1</v>
      </c>
      <c r="F26" t="str">
        <f t="shared" si="0"/>
        <v>INSERT INTO sm_procedencia VALUES (25,"Tierras Bajas","Tierras Bajas, El Mirador, Guatemala","Tierras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7" spans="1:6" x14ac:dyDescent="0.35">
      <c r="A27">
        <v>26</v>
      </c>
      <c r="B27" t="s">
        <v>129</v>
      </c>
      <c r="C27" t="s">
        <v>135</v>
      </c>
      <c r="D27" t="s">
        <v>130</v>
      </c>
      <c r="E27">
        <v>1</v>
      </c>
      <c r="F27" t="str">
        <f t="shared" si="0"/>
        <v>INSERT INTO sm_procedencia VALUES (26,"Tierras Bajas","Tierras Bajas, Flores,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8" spans="1:6" x14ac:dyDescent="0.35">
      <c r="A28">
        <v>27</v>
      </c>
      <c r="B28" t="s">
        <v>129</v>
      </c>
      <c r="C28" t="s">
        <v>136</v>
      </c>
      <c r="D28" t="s">
        <v>130</v>
      </c>
      <c r="E28">
        <v>1</v>
      </c>
      <c r="F28" t="str">
        <f t="shared" si="0"/>
        <v>INSERT INTO sm_procedencia VALUES (27,"Tierras Bajas","Tierras Bajas, La Corona,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9" spans="1:6" x14ac:dyDescent="0.35">
      <c r="A29">
        <v>28</v>
      </c>
      <c r="B29" t="s">
        <v>129</v>
      </c>
      <c r="C29" t="s">
        <v>137</v>
      </c>
      <c r="D29" t="s">
        <v>130</v>
      </c>
      <c r="E29">
        <v>1</v>
      </c>
      <c r="F29" t="str">
        <f t="shared" si="0"/>
        <v>INSERT INTO sm_procedencia VALUES (28,"Tierras Bajas","Tierras Bajas, Nakum,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0" spans="1:6" x14ac:dyDescent="0.35">
      <c r="A30">
        <v>29</v>
      </c>
      <c r="B30" t="s">
        <v>129</v>
      </c>
      <c r="C30" t="s">
        <v>138</v>
      </c>
      <c r="D30" t="s">
        <v>130</v>
      </c>
      <c r="E30">
        <v>1</v>
      </c>
      <c r="F30" t="str">
        <f t="shared" si="0"/>
        <v>INSERT INTO sm_procedencia VALUES (29,"Tierras Bajas","Tierras Bajas,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1" spans="1:6" x14ac:dyDescent="0.35">
      <c r="A31">
        <v>30</v>
      </c>
      <c r="B31" t="s">
        <v>129</v>
      </c>
      <c r="C31" t="s">
        <v>139</v>
      </c>
      <c r="D31" t="s">
        <v>130</v>
      </c>
      <c r="E31">
        <v>1</v>
      </c>
      <c r="F31" t="str">
        <f t="shared" si="0"/>
        <v>INSERT INTO sm_procedencia VALUES (30,"Tierras Bajas","Tierras Bajas, Piedras Negras,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2" spans="1:6" x14ac:dyDescent="0.35">
      <c r="A32">
        <v>31</v>
      </c>
      <c r="B32" t="s">
        <v>129</v>
      </c>
      <c r="C32" t="s">
        <v>140</v>
      </c>
      <c r="D32" t="s">
        <v>130</v>
      </c>
      <c r="E32">
        <v>1</v>
      </c>
      <c r="F32" t="str">
        <f t="shared" si="0"/>
        <v>INSERT INTO sm_procedencia VALUES (31,"Tierras Bajas","Tierras Bajas, Poptún,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3" spans="1:6" x14ac:dyDescent="0.35">
      <c r="A33">
        <v>32</v>
      </c>
      <c r="B33" t="s">
        <v>129</v>
      </c>
      <c r="C33" t="s">
        <v>141</v>
      </c>
      <c r="D33" t="s">
        <v>130</v>
      </c>
      <c r="E33">
        <v>1</v>
      </c>
      <c r="F33" t="str">
        <f t="shared" si="0"/>
        <v>INSERT INTO sm_procedencia VALUES (32,"Tierras Bajas","Tierras Bajas, Río Azul,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4" spans="1:6" x14ac:dyDescent="0.35">
      <c r="A34">
        <v>33</v>
      </c>
      <c r="B34" t="s">
        <v>129</v>
      </c>
      <c r="C34" t="s">
        <v>142</v>
      </c>
      <c r="D34" t="s">
        <v>130</v>
      </c>
      <c r="E34">
        <v>1</v>
      </c>
      <c r="F34" t="str">
        <f t="shared" si="0"/>
        <v>INSERT INTO sm_procedencia VALUES (33,"Tierras Bajas","Tierras Bajas, Salinas de los Nueve Cerros, Alta Verapaz","Tierras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5" spans="1:6" x14ac:dyDescent="0.35">
      <c r="A35">
        <v>34</v>
      </c>
      <c r="B35" t="s">
        <v>129</v>
      </c>
      <c r="C35" t="s">
        <v>143</v>
      </c>
      <c r="D35" t="s">
        <v>130</v>
      </c>
      <c r="E35">
        <v>1</v>
      </c>
      <c r="F35" t="str">
        <f t="shared" si="0"/>
        <v>INSERT INTO sm_procedencia VALUES (34,"Tierras Bajas","Tierras Bajas, Ceibal,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6" spans="1:6" x14ac:dyDescent="0.35">
      <c r="A36">
        <v>35</v>
      </c>
      <c r="B36" t="s">
        <v>129</v>
      </c>
      <c r="C36" t="s">
        <v>144</v>
      </c>
      <c r="D36" t="s">
        <v>130</v>
      </c>
      <c r="E36">
        <v>1</v>
      </c>
      <c r="F36" t="str">
        <f t="shared" si="0"/>
        <v>INSERT INTO sm_procedencia VALUES (35,"Tierras Bajas","Tierras Bajas, Tayasal,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7" spans="1:6" x14ac:dyDescent="0.35">
      <c r="A37">
        <v>36</v>
      </c>
      <c r="B37" t="s">
        <v>129</v>
      </c>
      <c r="C37" t="s">
        <v>145</v>
      </c>
      <c r="D37" t="s">
        <v>130</v>
      </c>
      <c r="E37">
        <v>1</v>
      </c>
      <c r="F37" t="str">
        <f t="shared" si="0"/>
        <v>INSERT INTO sm_procedencia VALUES (36,"Tierras Bajas","Tierras Bajas, Tikal,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8" spans="1:6" x14ac:dyDescent="0.35">
      <c r="A38">
        <v>37</v>
      </c>
      <c r="B38" t="s">
        <v>129</v>
      </c>
      <c r="C38" t="s">
        <v>146</v>
      </c>
      <c r="D38" t="s">
        <v>130</v>
      </c>
      <c r="E38">
        <v>1</v>
      </c>
      <c r="F38" t="str">
        <f t="shared" si="0"/>
        <v>INSERT INTO sm_procedencia VALUES (37,"Tierras Bajas","Tierras Bajas, Topoxte,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9" spans="1:6" x14ac:dyDescent="0.35">
      <c r="A39">
        <v>38</v>
      </c>
      <c r="B39" t="s">
        <v>129</v>
      </c>
      <c r="C39" t="s">
        <v>147</v>
      </c>
      <c r="D39" t="s">
        <v>130</v>
      </c>
      <c r="E39">
        <v>1</v>
      </c>
      <c r="F39" t="str">
        <f t="shared" si="0"/>
        <v>INSERT INTO sm_procedencia VALUES (38,"Tierras Bajas","Tierras Bajas, Uaxactún,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40" spans="1:6" x14ac:dyDescent="0.35">
      <c r="A40">
        <v>39</v>
      </c>
      <c r="B40" t="s">
        <v>129</v>
      </c>
      <c r="C40" t="s">
        <v>148</v>
      </c>
      <c r="D40" t="s">
        <v>130</v>
      </c>
      <c r="E40">
        <v>1</v>
      </c>
      <c r="F40" t="str">
        <f t="shared" si="0"/>
        <v>INSERT INTO sm_procedencia VALUES (39,"Tierras Bajas","Tierras Bajas, Yaxhá,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41" spans="1:6" x14ac:dyDescent="0.35">
      <c r="A41">
        <v>40</v>
      </c>
      <c r="B41" t="s">
        <v>149</v>
      </c>
      <c r="C41" t="s">
        <v>149</v>
      </c>
      <c r="D41" t="s">
        <v>150</v>
      </c>
      <c r="E41">
        <v>2</v>
      </c>
      <c r="F41" t="str">
        <f t="shared" si="0"/>
        <v>INSERT INTO sm_procedencia VALUES (40,"Southern Coast","Southern Coast","Pacific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2" spans="1:6" x14ac:dyDescent="0.35">
      <c r="A42">
        <v>41</v>
      </c>
      <c r="B42" t="s">
        <v>149</v>
      </c>
      <c r="C42" t="s">
        <v>151</v>
      </c>
      <c r="D42" t="s">
        <v>150</v>
      </c>
      <c r="E42">
        <v>2</v>
      </c>
      <c r="F42" t="str">
        <f t="shared" si="0"/>
        <v>INSERT INTO sm_procedencia VALUES (41,"Southern Coast","Southern Coast,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3" spans="1:6" x14ac:dyDescent="0.35">
      <c r="A43">
        <v>42</v>
      </c>
      <c r="B43" t="s">
        <v>149</v>
      </c>
      <c r="C43" t="s">
        <v>152</v>
      </c>
      <c r="D43" t="s">
        <v>150</v>
      </c>
      <c r="E43">
        <v>2</v>
      </c>
      <c r="F43" t="str">
        <f t="shared" si="0"/>
        <v>INSERT INTO sm_procedencia VALUES (42,"Southern Coast","Southern Coast, Finca Arizona,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4" spans="1:6" x14ac:dyDescent="0.35">
      <c r="A44">
        <v>43</v>
      </c>
      <c r="B44" t="s">
        <v>149</v>
      </c>
      <c r="C44" t="s">
        <v>153</v>
      </c>
      <c r="D44" t="s">
        <v>150</v>
      </c>
      <c r="E44">
        <v>2</v>
      </c>
      <c r="F44" t="str">
        <f t="shared" si="0"/>
        <v>INSERT INTO sm_procedencia VALUES (43,"Southern Coast","Southern Coast, Los Chatos,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5" spans="1:6" x14ac:dyDescent="0.35">
      <c r="A45">
        <v>44</v>
      </c>
      <c r="B45" t="s">
        <v>154</v>
      </c>
      <c r="C45" t="s">
        <v>154</v>
      </c>
      <c r="D45" t="s">
        <v>155</v>
      </c>
      <c r="E45">
        <v>2</v>
      </c>
      <c r="F45" t="str">
        <f t="shared" si="0"/>
        <v>INSERT INTO sm_procedencia VALUES (44,"Highlands","Highlands","Highlands\nThey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6" spans="1:6" x14ac:dyDescent="0.35">
      <c r="A46">
        <v>45</v>
      </c>
      <c r="B46" t="s">
        <v>154</v>
      </c>
      <c r="C46" t="s">
        <v>156</v>
      </c>
      <c r="D46" t="s">
        <v>155</v>
      </c>
      <c r="E46">
        <v>2</v>
      </c>
      <c r="F46" t="str">
        <f t="shared" si="0"/>
        <v>INSERT INTO sm_procedencia VALUES (45,"Highlands","Highlands, Asunción Mita, Jutiapa","Highlands\nThey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7" spans="1:6" x14ac:dyDescent="0.35">
      <c r="A47">
        <v>46</v>
      </c>
      <c r="B47" t="s">
        <v>154</v>
      </c>
      <c r="C47" t="s">
        <v>157</v>
      </c>
      <c r="D47" t="s">
        <v>155</v>
      </c>
      <c r="E47">
        <v>2</v>
      </c>
      <c r="F47" t="str">
        <f t="shared" si="0"/>
        <v>INSERT INTO sm_procedencia VALUES (46,"Highlands","Highlands, Chiboy, Huehuetenango","Highlands\nThey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8" spans="1:6" x14ac:dyDescent="0.35">
      <c r="A48">
        <v>47</v>
      </c>
      <c r="B48" t="s">
        <v>154</v>
      </c>
      <c r="C48" t="s">
        <v>158</v>
      </c>
      <c r="D48" t="s">
        <v>155</v>
      </c>
      <c r="E48">
        <v>2</v>
      </c>
      <c r="F48" t="str">
        <f t="shared" si="0"/>
        <v>INSERT INTO sm_procedencia VALUES (47,"Highlands","Highlands, Coatepeque, Quetzaltenango ","Highlands\nThey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9" spans="1:6" x14ac:dyDescent="0.35">
      <c r="A49">
        <v>48</v>
      </c>
      <c r="B49" t="s">
        <v>154</v>
      </c>
      <c r="C49" t="s">
        <v>159</v>
      </c>
      <c r="D49" t="s">
        <v>155</v>
      </c>
      <c r="E49">
        <v>2</v>
      </c>
      <c r="F49" t="str">
        <f t="shared" si="0"/>
        <v>INSERT INTO sm_procedencia VALUES (48,"Highlands","Highlands, El Jocote, Baja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0" spans="1:6" x14ac:dyDescent="0.35">
      <c r="A50">
        <v>49</v>
      </c>
      <c r="B50" t="s">
        <v>154</v>
      </c>
      <c r="C50" t="s">
        <v>160</v>
      </c>
      <c r="D50" t="s">
        <v>155</v>
      </c>
      <c r="E50">
        <v>2</v>
      </c>
      <c r="F50" t="str">
        <f t="shared" si="0"/>
        <v>INSERT INTO sm_procedencia VALUES (49,"Highlands","Highlands, Kaminaljuyu, Guatemala","Highlands\nThey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1" spans="1:6" x14ac:dyDescent="0.35">
      <c r="A51">
        <v>50</v>
      </c>
      <c r="B51" t="s">
        <v>154</v>
      </c>
      <c r="C51" t="s">
        <v>161</v>
      </c>
      <c r="D51" t="s">
        <v>155</v>
      </c>
      <c r="E51">
        <v>2</v>
      </c>
      <c r="F51" t="str">
        <f t="shared" si="0"/>
        <v>INSERT INTO sm_procedencia VALUES (50,"Highlands","Highlands, La Lagunita,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2" spans="1:6" x14ac:dyDescent="0.35">
      <c r="A52">
        <v>51</v>
      </c>
      <c r="B52" t="s">
        <v>154</v>
      </c>
      <c r="C52" t="s">
        <v>162</v>
      </c>
      <c r="D52" t="s">
        <v>155</v>
      </c>
      <c r="E52">
        <v>2</v>
      </c>
      <c r="F52" t="str">
        <f t="shared" si="0"/>
        <v>INSERT INTO sm_procedencia VALUES (51,"Highlands","Highlands, Los Cimientos Chustum,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3" spans="1:6" x14ac:dyDescent="0.35">
      <c r="A53">
        <v>52</v>
      </c>
      <c r="B53" t="s">
        <v>154</v>
      </c>
      <c r="C53" t="s">
        <v>163</v>
      </c>
      <c r="D53" t="s">
        <v>155</v>
      </c>
      <c r="E53">
        <v>2</v>
      </c>
      <c r="F53" t="str">
        <f t="shared" si="0"/>
        <v>INSERT INTO sm_procedencia VALUES (52,"Highlands","Highlands, Los Encuentros, Baja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4" spans="1:6" x14ac:dyDescent="0.35">
      <c r="A54">
        <v>53</v>
      </c>
      <c r="B54" t="s">
        <v>154</v>
      </c>
      <c r="C54" t="s">
        <v>164</v>
      </c>
      <c r="D54" t="s">
        <v>155</v>
      </c>
      <c r="E54">
        <v>2</v>
      </c>
      <c r="F54" t="str">
        <f t="shared" si="0"/>
        <v>INSERT INTO sm_procedencia VALUES (53,"Highlands","Highlands, Mixco Viejo, Chimaltenango","Highlands\nThey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5" spans="1:6" x14ac:dyDescent="0.35">
      <c r="A55">
        <v>54</v>
      </c>
      <c r="B55" t="s">
        <v>154</v>
      </c>
      <c r="C55" t="s">
        <v>165</v>
      </c>
      <c r="D55" t="s">
        <v>155</v>
      </c>
      <c r="E55">
        <v>2</v>
      </c>
      <c r="F55" t="str">
        <f t="shared" si="0"/>
        <v>INSERT INTO sm_procedencia VALUES (54,"Highlands","Highlands, Nebaj,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6" spans="1:6" x14ac:dyDescent="0.35">
      <c r="A56">
        <v>55</v>
      </c>
      <c r="B56" t="s">
        <v>154</v>
      </c>
      <c r="C56" t="s">
        <v>166</v>
      </c>
      <c r="D56" t="s">
        <v>155</v>
      </c>
      <c r="E56">
        <v>2</v>
      </c>
      <c r="F56" t="str">
        <f t="shared" si="0"/>
        <v>INSERT INTO sm_procedencia VALUES (55,"Highlands","Highlands, Purulhá, Alta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7" spans="1:6" x14ac:dyDescent="0.35">
      <c r="A57">
        <v>56</v>
      </c>
      <c r="B57" t="s">
        <v>154</v>
      </c>
      <c r="C57" t="s">
        <v>167</v>
      </c>
      <c r="D57" t="s">
        <v>155</v>
      </c>
      <c r="E57">
        <v>2</v>
      </c>
      <c r="F57" t="str">
        <f t="shared" si="0"/>
        <v>INSERT INTO sm_procedencia VALUES (56,"Highlands","Highlands, Q’um’arcaj,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8" spans="1:6" x14ac:dyDescent="0.35">
      <c r="A58">
        <v>57</v>
      </c>
      <c r="B58" t="s">
        <v>154</v>
      </c>
      <c r="C58" t="s">
        <v>168</v>
      </c>
      <c r="D58" t="s">
        <v>155</v>
      </c>
      <c r="E58">
        <v>2</v>
      </c>
      <c r="F58" t="str">
        <f t="shared" si="0"/>
        <v>INSERT INTO sm_procedencia VALUES (57,"Highlands","Highlands,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9" spans="1:6" x14ac:dyDescent="0.35">
      <c r="A59">
        <v>58</v>
      </c>
      <c r="B59" t="s">
        <v>154</v>
      </c>
      <c r="C59" t="s">
        <v>169</v>
      </c>
      <c r="D59" t="s">
        <v>155</v>
      </c>
      <c r="E59">
        <v>2</v>
      </c>
      <c r="F59" t="str">
        <f t="shared" si="0"/>
        <v>INSERT INTO sm_procedencia VALUES (58,"Highlands","Highlands, San Andrés Sajcabajá,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60" spans="1:6" x14ac:dyDescent="0.35">
      <c r="A60">
        <v>59</v>
      </c>
      <c r="B60" t="s">
        <v>154</v>
      </c>
      <c r="C60" t="s">
        <v>170</v>
      </c>
      <c r="D60" t="s">
        <v>155</v>
      </c>
      <c r="E60">
        <v>2</v>
      </c>
      <c r="F60" t="str">
        <f t="shared" si="0"/>
        <v>INSERT INTO sm_procedencia VALUES (59,"Highlands","Highlands, Zaculeu, Huehuetenango","Highlands\nThey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61" spans="1:6" x14ac:dyDescent="0.35">
      <c r="A61">
        <v>60</v>
      </c>
      <c r="B61" t="s">
        <v>171</v>
      </c>
      <c r="C61" t="s">
        <v>171</v>
      </c>
      <c r="D61" t="s">
        <v>172</v>
      </c>
      <c r="E61">
        <v>2</v>
      </c>
      <c r="F61" t="str">
        <f t="shared" si="0"/>
        <v>INSERT INTO sm_procedencia VALUES (60,"Lowlands","Lowlands","Lowlands\nAs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2" spans="1:6" x14ac:dyDescent="0.35">
      <c r="A62">
        <v>61</v>
      </c>
      <c r="B62" t="s">
        <v>171</v>
      </c>
      <c r="C62" t="s">
        <v>173</v>
      </c>
      <c r="D62" t="s">
        <v>172</v>
      </c>
      <c r="E62">
        <v>2</v>
      </c>
      <c r="F62" t="str">
        <f t="shared" si="0"/>
        <v>INSERT INTO sm_procedencia VALUES (61,"Lowlands","Lowlands, Aguateca,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3" spans="1:6" x14ac:dyDescent="0.35">
      <c r="A63">
        <v>62</v>
      </c>
      <c r="B63" t="s">
        <v>171</v>
      </c>
      <c r="C63" t="s">
        <v>174</v>
      </c>
      <c r="D63" t="s">
        <v>172</v>
      </c>
      <c r="E63">
        <v>2</v>
      </c>
      <c r="F63" t="str">
        <f t="shared" si="0"/>
        <v>INSERT INTO sm_procedencia VALUES (62,"Lowlands","Lowlands, Altar de Sacrificios, Guatemala","Lowlands\nAs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4" spans="1:6" x14ac:dyDescent="0.35">
      <c r="A64">
        <v>63</v>
      </c>
      <c r="B64" t="s">
        <v>171</v>
      </c>
      <c r="C64" t="s">
        <v>175</v>
      </c>
      <c r="D64" t="s">
        <v>172</v>
      </c>
      <c r="E64">
        <v>2</v>
      </c>
      <c r="F64" t="str">
        <f t="shared" si="0"/>
        <v>INSERT INTO sm_procedencia VALUES (63,"Lowlands","Lowlands, Cancuén,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5" spans="1:6" x14ac:dyDescent="0.35">
      <c r="A65">
        <v>64</v>
      </c>
      <c r="B65" t="s">
        <v>171</v>
      </c>
      <c r="C65" t="s">
        <v>176</v>
      </c>
      <c r="D65" t="s">
        <v>172</v>
      </c>
      <c r="E65">
        <v>2</v>
      </c>
      <c r="F65" t="str">
        <f t="shared" si="0"/>
        <v>INSERT INTO sm_procedencia VALUES (64,"Lowlands","Lowlands, El Mirador, Guatemala","Lowlands\nAs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6" spans="1:6" x14ac:dyDescent="0.35">
      <c r="A66">
        <v>65</v>
      </c>
      <c r="B66" t="s">
        <v>171</v>
      </c>
      <c r="C66" t="s">
        <v>177</v>
      </c>
      <c r="D66" t="s">
        <v>172</v>
      </c>
      <c r="E66">
        <v>2</v>
      </c>
      <c r="F66" t="str">
        <f t="shared" si="0"/>
        <v>INSERT INTO sm_procedencia VALUES (65,"Lowlands","Lowlands, Flores,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7" spans="1:6" x14ac:dyDescent="0.35">
      <c r="A67">
        <v>66</v>
      </c>
      <c r="B67" t="s">
        <v>171</v>
      </c>
      <c r="C67" t="s">
        <v>178</v>
      </c>
      <c r="D67" t="s">
        <v>172</v>
      </c>
      <c r="E67">
        <v>2</v>
      </c>
      <c r="F67" t="str">
        <f t="shared" ref="F67:F79" si="1">CONCATENATE("INSERT INTO sm_procedencia VALUES (",A67,",","""",B67,"""",",","""",C67,"""",",","""",D67,"""",",",E67,");")</f>
        <v>INSERT INTO sm_procedencia VALUES (66,"Lowlands","Lowlands, La Corona,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8" spans="1:6" x14ac:dyDescent="0.35">
      <c r="A68">
        <v>67</v>
      </c>
      <c r="B68" t="s">
        <v>171</v>
      </c>
      <c r="C68" t="s">
        <v>179</v>
      </c>
      <c r="D68" t="s">
        <v>172</v>
      </c>
      <c r="E68">
        <v>2</v>
      </c>
      <c r="F68" t="str">
        <f t="shared" si="1"/>
        <v>INSERT INTO sm_procedencia VALUES (67,"Lowlands","Lowlands, Nakum,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9" spans="1:6" x14ac:dyDescent="0.35">
      <c r="A69">
        <v>68</v>
      </c>
      <c r="B69" t="s">
        <v>171</v>
      </c>
      <c r="C69" t="s">
        <v>180</v>
      </c>
      <c r="D69" t="s">
        <v>172</v>
      </c>
      <c r="E69">
        <v>2</v>
      </c>
      <c r="F69" t="str">
        <f t="shared" si="1"/>
        <v>INSERT INTO sm_procedencia VALUES (68,"Lowlands","Lowlands,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0" spans="1:6" x14ac:dyDescent="0.35">
      <c r="A70">
        <v>69</v>
      </c>
      <c r="B70" t="s">
        <v>171</v>
      </c>
      <c r="C70" t="s">
        <v>181</v>
      </c>
      <c r="D70" t="s">
        <v>172</v>
      </c>
      <c r="E70">
        <v>2</v>
      </c>
      <c r="F70" t="str">
        <f t="shared" si="1"/>
        <v>INSERT INTO sm_procedencia VALUES (69,"Lowlands","Lowlands, Piedras Negras,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1" spans="1:6" x14ac:dyDescent="0.35">
      <c r="A71">
        <v>70</v>
      </c>
      <c r="B71" t="s">
        <v>171</v>
      </c>
      <c r="C71" t="s">
        <v>182</v>
      </c>
      <c r="D71" t="s">
        <v>172</v>
      </c>
      <c r="E71">
        <v>2</v>
      </c>
      <c r="F71" t="str">
        <f t="shared" si="1"/>
        <v>INSERT INTO sm_procedencia VALUES (70,"Lowlands","Lowlands, Poptún,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2" spans="1:6" x14ac:dyDescent="0.35">
      <c r="A72">
        <v>71</v>
      </c>
      <c r="B72" t="s">
        <v>171</v>
      </c>
      <c r="C72" t="s">
        <v>183</v>
      </c>
      <c r="D72" t="s">
        <v>172</v>
      </c>
      <c r="E72">
        <v>2</v>
      </c>
      <c r="F72" t="str">
        <f t="shared" si="1"/>
        <v>INSERT INTO sm_procedencia VALUES (71,"Lowlands","Lowlands, Río Azul,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3" spans="1:6" x14ac:dyDescent="0.35">
      <c r="A73">
        <v>72</v>
      </c>
      <c r="B73" t="s">
        <v>171</v>
      </c>
      <c r="C73" t="s">
        <v>184</v>
      </c>
      <c r="D73" t="s">
        <v>172</v>
      </c>
      <c r="E73">
        <v>2</v>
      </c>
      <c r="F73" t="str">
        <f t="shared" si="1"/>
        <v>INSERT INTO sm_procedencia VALUES (72,"Lowlands","Lowlands, Salinas de los Nueve Cerros, Alta Verapaz","Lowlands\nAs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4" spans="1:6" x14ac:dyDescent="0.35">
      <c r="A74">
        <v>73</v>
      </c>
      <c r="B74" t="s">
        <v>171</v>
      </c>
      <c r="C74" t="s">
        <v>185</v>
      </c>
      <c r="D74" t="s">
        <v>172</v>
      </c>
      <c r="E74">
        <v>2</v>
      </c>
      <c r="F74" t="str">
        <f t="shared" si="1"/>
        <v>INSERT INTO sm_procedencia VALUES (73,"Lowlands","Lowlands, Ceibal,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5" spans="1:6" x14ac:dyDescent="0.35">
      <c r="A75">
        <v>74</v>
      </c>
      <c r="B75" t="s">
        <v>171</v>
      </c>
      <c r="C75" t="s">
        <v>186</v>
      </c>
      <c r="D75" t="s">
        <v>172</v>
      </c>
      <c r="E75">
        <v>2</v>
      </c>
      <c r="F75" t="str">
        <f t="shared" si="1"/>
        <v>INSERT INTO sm_procedencia VALUES (74,"Lowlands","Lowlands, Tayasal,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6" spans="1:6" x14ac:dyDescent="0.35">
      <c r="A76">
        <v>75</v>
      </c>
      <c r="B76" t="s">
        <v>171</v>
      </c>
      <c r="C76" t="s">
        <v>187</v>
      </c>
      <c r="D76" t="s">
        <v>172</v>
      </c>
      <c r="E76">
        <v>2</v>
      </c>
      <c r="F76" t="str">
        <f t="shared" si="1"/>
        <v>INSERT INTO sm_procedencia VALUES (75,"Lowlands","Lowlands, Tikal,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7" spans="1:6" x14ac:dyDescent="0.35">
      <c r="A77">
        <v>76</v>
      </c>
      <c r="B77" t="s">
        <v>171</v>
      </c>
      <c r="C77" t="s">
        <v>188</v>
      </c>
      <c r="D77" t="s">
        <v>172</v>
      </c>
      <c r="E77">
        <v>2</v>
      </c>
      <c r="F77" t="str">
        <f t="shared" si="1"/>
        <v>INSERT INTO sm_procedencia VALUES (76,"Lowlands","Lowlands, Topoxte,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8" spans="1:6" x14ac:dyDescent="0.35">
      <c r="A78">
        <v>77</v>
      </c>
      <c r="B78" t="s">
        <v>171</v>
      </c>
      <c r="C78" t="s">
        <v>189</v>
      </c>
      <c r="D78" t="s">
        <v>172</v>
      </c>
      <c r="E78">
        <v>2</v>
      </c>
      <c r="F78" t="str">
        <f t="shared" si="1"/>
        <v>INSERT INTO sm_procedencia VALUES (77,"Lowlands","Lowlands, Uaxactún,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9" spans="1:6" x14ac:dyDescent="0.35">
      <c r="A79">
        <v>78</v>
      </c>
      <c r="B79" t="s">
        <v>171</v>
      </c>
      <c r="C79" t="s">
        <v>190</v>
      </c>
      <c r="D79" t="s">
        <v>172</v>
      </c>
      <c r="E79">
        <v>2</v>
      </c>
      <c r="F79" t="str">
        <f t="shared" si="1"/>
        <v>INSERT INTO sm_procedencia VALUES (78,"Lowlands","Lowlands, Yaxhá,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sheetData>
  <pageMargins left="0.7" right="0.7" top="0.75" bottom="0.75" header="0.3" footer="0.3"/>
  <pageSetup paperSize="9" orientation="portrait" horizontalDpi="4294967295" verticalDpi="4294967295"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101"/>
  <sheetViews>
    <sheetView workbookViewId="0">
      <selection activeCell="A2" sqref="A2:D101"/>
    </sheetView>
  </sheetViews>
  <sheetFormatPr defaultColWidth="10.90625" defaultRowHeight="14.5" x14ac:dyDescent="0.35"/>
  <cols>
    <col min="1" max="1" width="7.81640625" bestFit="1" customWidth="1"/>
    <col min="2" max="2" width="8" bestFit="1" customWidth="1"/>
    <col min="3" max="3" width="38.453125" bestFit="1" customWidth="1"/>
    <col min="4" max="4" width="72.26953125" bestFit="1" customWidth="1"/>
  </cols>
  <sheetData>
    <row r="1" spans="1:4" x14ac:dyDescent="0.35">
      <c r="A1" s="1" t="s">
        <v>0</v>
      </c>
      <c r="B1" s="1" t="s">
        <v>1</v>
      </c>
      <c r="C1" s="1" t="s">
        <v>2</v>
      </c>
      <c r="D1" s="1" t="s">
        <v>3</v>
      </c>
    </row>
    <row r="2" spans="1:4" x14ac:dyDescent="0.35">
      <c r="A2">
        <v>1</v>
      </c>
      <c r="B2">
        <v>1</v>
      </c>
      <c r="C2" t="s">
        <v>191</v>
      </c>
      <c r="D2" t="str">
        <f>CONCATENATE("INSERT INTO sm_ruta VALUES (",A2,",",B2,",",,"""",C2,""");")</f>
        <v>INSERT INTO sm_ruta VALUES (1,1,"http://localhost:3783/SM/img/item1/");</v>
      </c>
    </row>
    <row r="3" spans="1:4" x14ac:dyDescent="0.35">
      <c r="A3">
        <v>2</v>
      </c>
      <c r="B3">
        <v>2</v>
      </c>
      <c r="C3" t="s">
        <v>192</v>
      </c>
      <c r="D3" t="str">
        <f t="shared" ref="D3:D66" si="0">CONCATENATE("INSERT INTO sm_ruta VALUES (",A3,",",B3,",",,"""",C3,""");")</f>
        <v>INSERT INTO sm_ruta VALUES (2,2,"http://localhost:3783/SM/img/item2/");</v>
      </c>
    </row>
    <row r="4" spans="1:4" x14ac:dyDescent="0.35">
      <c r="A4">
        <v>3</v>
      </c>
      <c r="B4">
        <v>3</v>
      </c>
      <c r="C4" t="s">
        <v>193</v>
      </c>
      <c r="D4" t="str">
        <f t="shared" si="0"/>
        <v>INSERT INTO sm_ruta VALUES (3,3,"http://localhost:3783/SM/img/item3/");</v>
      </c>
    </row>
    <row r="5" spans="1:4" x14ac:dyDescent="0.35">
      <c r="A5">
        <v>4</v>
      </c>
      <c r="B5">
        <v>4</v>
      </c>
      <c r="C5" t="s">
        <v>194</v>
      </c>
      <c r="D5" t="str">
        <f t="shared" si="0"/>
        <v>INSERT INTO sm_ruta VALUES (4,4,"http://localhost:3783/SM/img/item4/");</v>
      </c>
    </row>
    <row r="6" spans="1:4" x14ac:dyDescent="0.35">
      <c r="A6">
        <v>5</v>
      </c>
      <c r="B6">
        <v>5</v>
      </c>
      <c r="C6" t="s">
        <v>195</v>
      </c>
      <c r="D6" t="str">
        <f t="shared" si="0"/>
        <v>INSERT INTO sm_ruta VALUES (5,5,"http://localhost:3783/SM/img/item5/");</v>
      </c>
    </row>
    <row r="7" spans="1:4" x14ac:dyDescent="0.35">
      <c r="A7">
        <v>6</v>
      </c>
      <c r="B7">
        <v>6</v>
      </c>
      <c r="C7" t="s">
        <v>196</v>
      </c>
      <c r="D7" t="str">
        <f t="shared" si="0"/>
        <v>INSERT INTO sm_ruta VALUES (6,6,"http://localhost:3783/SM/img/item6/");</v>
      </c>
    </row>
    <row r="8" spans="1:4" x14ac:dyDescent="0.35">
      <c r="A8">
        <v>7</v>
      </c>
      <c r="B8">
        <v>7</v>
      </c>
      <c r="C8" t="s">
        <v>197</v>
      </c>
      <c r="D8" t="str">
        <f t="shared" si="0"/>
        <v>INSERT INTO sm_ruta VALUES (7,7,"http://localhost:3783/SM/img/item7/");</v>
      </c>
    </row>
    <row r="9" spans="1:4" x14ac:dyDescent="0.35">
      <c r="A9">
        <v>8</v>
      </c>
      <c r="B9">
        <v>8</v>
      </c>
      <c r="C9" t="s">
        <v>198</v>
      </c>
      <c r="D9" t="str">
        <f t="shared" si="0"/>
        <v>INSERT INTO sm_ruta VALUES (8,8,"http://localhost:3783/SM/img/item8/");</v>
      </c>
    </row>
    <row r="10" spans="1:4" x14ac:dyDescent="0.35">
      <c r="A10">
        <v>9</v>
      </c>
      <c r="B10">
        <v>9</v>
      </c>
      <c r="C10" t="s">
        <v>199</v>
      </c>
      <c r="D10" t="str">
        <f t="shared" si="0"/>
        <v>INSERT INTO sm_ruta VALUES (9,9,"http://localhost:3783/SM/img/item9/");</v>
      </c>
    </row>
    <row r="11" spans="1:4" x14ac:dyDescent="0.35">
      <c r="A11">
        <v>10</v>
      </c>
      <c r="B11">
        <v>10</v>
      </c>
      <c r="C11" t="s">
        <v>200</v>
      </c>
      <c r="D11" t="str">
        <f t="shared" si="0"/>
        <v>INSERT INTO sm_ruta VALUES (10,10,"http://localhost:3783/SM/img/item10/");</v>
      </c>
    </row>
    <row r="12" spans="1:4" x14ac:dyDescent="0.35">
      <c r="A12">
        <v>11</v>
      </c>
      <c r="B12">
        <v>11</v>
      </c>
      <c r="C12" t="s">
        <v>201</v>
      </c>
      <c r="D12" t="str">
        <f t="shared" si="0"/>
        <v>INSERT INTO sm_ruta VALUES (11,11,"http://localhost:3783/SM/img/item11/");</v>
      </c>
    </row>
    <row r="13" spans="1:4" x14ac:dyDescent="0.35">
      <c r="A13">
        <v>12</v>
      </c>
      <c r="B13">
        <v>12</v>
      </c>
      <c r="C13" t="s">
        <v>202</v>
      </c>
      <c r="D13" t="str">
        <f t="shared" si="0"/>
        <v>INSERT INTO sm_ruta VALUES (12,12,"http://localhost:3783/SM/img/item12/");</v>
      </c>
    </row>
    <row r="14" spans="1:4" x14ac:dyDescent="0.35">
      <c r="A14">
        <v>13</v>
      </c>
      <c r="B14">
        <v>13</v>
      </c>
      <c r="C14" t="s">
        <v>203</v>
      </c>
      <c r="D14" t="str">
        <f t="shared" si="0"/>
        <v>INSERT INTO sm_ruta VALUES (13,13,"http://localhost:3783/SM/img/item13/");</v>
      </c>
    </row>
    <row r="15" spans="1:4" x14ac:dyDescent="0.35">
      <c r="A15">
        <v>14</v>
      </c>
      <c r="B15">
        <v>14</v>
      </c>
      <c r="C15" t="s">
        <v>204</v>
      </c>
      <c r="D15" t="str">
        <f t="shared" si="0"/>
        <v>INSERT INTO sm_ruta VALUES (14,14,"http://localhost:3783/SM/img/item14/");</v>
      </c>
    </row>
    <row r="16" spans="1:4" x14ac:dyDescent="0.35">
      <c r="A16">
        <v>15</v>
      </c>
      <c r="B16">
        <v>15</v>
      </c>
      <c r="C16" t="s">
        <v>205</v>
      </c>
      <c r="D16" t="str">
        <f t="shared" si="0"/>
        <v>INSERT INTO sm_ruta VALUES (15,15,"http://localhost:3783/SM/img/item15/");</v>
      </c>
    </row>
    <row r="17" spans="1:4" x14ac:dyDescent="0.35">
      <c r="A17">
        <v>16</v>
      </c>
      <c r="B17">
        <v>16</v>
      </c>
      <c r="C17" t="s">
        <v>206</v>
      </c>
      <c r="D17" t="str">
        <f t="shared" si="0"/>
        <v>INSERT INTO sm_ruta VALUES (16,16,"http://localhost:3783/SM/img/item16/");</v>
      </c>
    </row>
    <row r="18" spans="1:4" x14ac:dyDescent="0.35">
      <c r="A18">
        <v>17</v>
      </c>
      <c r="B18">
        <v>17</v>
      </c>
      <c r="C18" t="s">
        <v>207</v>
      </c>
      <c r="D18" t="str">
        <f t="shared" si="0"/>
        <v>INSERT INTO sm_ruta VALUES (17,17,"http://localhost:3783/SM/img/item17/");</v>
      </c>
    </row>
    <row r="19" spans="1:4" x14ac:dyDescent="0.35">
      <c r="A19">
        <v>18</v>
      </c>
      <c r="B19">
        <v>18</v>
      </c>
      <c r="C19" t="s">
        <v>208</v>
      </c>
      <c r="D19" t="str">
        <f t="shared" si="0"/>
        <v>INSERT INTO sm_ruta VALUES (18,18,"http://localhost:3783/SM/img/item18/");</v>
      </c>
    </row>
    <row r="20" spans="1:4" x14ac:dyDescent="0.35">
      <c r="A20">
        <v>19</v>
      </c>
      <c r="B20">
        <v>19</v>
      </c>
      <c r="C20" t="s">
        <v>209</v>
      </c>
      <c r="D20" t="str">
        <f t="shared" si="0"/>
        <v>INSERT INTO sm_ruta VALUES (19,19,"http://localhost:3783/SM/img/item19/");</v>
      </c>
    </row>
    <row r="21" spans="1:4" x14ac:dyDescent="0.35">
      <c r="A21">
        <v>20</v>
      </c>
      <c r="B21">
        <v>20</v>
      </c>
      <c r="C21" t="s">
        <v>210</v>
      </c>
      <c r="D21" t="str">
        <f t="shared" si="0"/>
        <v>INSERT INTO sm_ruta VALUES (20,20,"http://localhost:3783/SM/img/item20/");</v>
      </c>
    </row>
    <row r="22" spans="1:4" x14ac:dyDescent="0.35">
      <c r="A22">
        <v>21</v>
      </c>
      <c r="B22">
        <v>21</v>
      </c>
      <c r="C22" t="s">
        <v>211</v>
      </c>
      <c r="D22" t="str">
        <f t="shared" si="0"/>
        <v>INSERT INTO sm_ruta VALUES (21,21,"http://localhost:3783/SM/img/item21/");</v>
      </c>
    </row>
    <row r="23" spans="1:4" x14ac:dyDescent="0.35">
      <c r="A23">
        <v>22</v>
      </c>
      <c r="B23">
        <v>22</v>
      </c>
      <c r="C23" t="s">
        <v>212</v>
      </c>
      <c r="D23" t="str">
        <f t="shared" si="0"/>
        <v>INSERT INTO sm_ruta VALUES (22,22,"http://localhost:3783/SM/img/item22/");</v>
      </c>
    </row>
    <row r="24" spans="1:4" x14ac:dyDescent="0.35">
      <c r="A24">
        <v>23</v>
      </c>
      <c r="B24">
        <v>23</v>
      </c>
      <c r="C24" t="s">
        <v>213</v>
      </c>
      <c r="D24" t="str">
        <f t="shared" si="0"/>
        <v>INSERT INTO sm_ruta VALUES (23,23,"http://localhost:3783/SM/img/item23/");</v>
      </c>
    </row>
    <row r="25" spans="1:4" x14ac:dyDescent="0.35">
      <c r="A25">
        <v>24</v>
      </c>
      <c r="B25">
        <v>24</v>
      </c>
      <c r="C25" t="s">
        <v>214</v>
      </c>
      <c r="D25" t="str">
        <f t="shared" si="0"/>
        <v>INSERT INTO sm_ruta VALUES (24,24,"http://localhost:3783/SM/img/item24/");</v>
      </c>
    </row>
    <row r="26" spans="1:4" x14ac:dyDescent="0.35">
      <c r="A26">
        <v>25</v>
      </c>
      <c r="B26">
        <v>25</v>
      </c>
      <c r="C26" t="s">
        <v>215</v>
      </c>
      <c r="D26" t="str">
        <f t="shared" si="0"/>
        <v>INSERT INTO sm_ruta VALUES (25,25,"http://localhost:3783/SM/img/item25/");</v>
      </c>
    </row>
    <row r="27" spans="1:4" x14ac:dyDescent="0.35">
      <c r="A27">
        <v>26</v>
      </c>
      <c r="B27">
        <v>26</v>
      </c>
      <c r="C27" t="s">
        <v>216</v>
      </c>
      <c r="D27" t="str">
        <f t="shared" si="0"/>
        <v>INSERT INTO sm_ruta VALUES (26,26,"http://localhost:3783/SM/img/item26/");</v>
      </c>
    </row>
    <row r="28" spans="1:4" x14ac:dyDescent="0.35">
      <c r="A28">
        <v>27</v>
      </c>
      <c r="B28">
        <v>27</v>
      </c>
      <c r="C28" t="s">
        <v>217</v>
      </c>
      <c r="D28" t="str">
        <f t="shared" si="0"/>
        <v>INSERT INTO sm_ruta VALUES (27,27,"http://localhost:3783/SM/img/item27/");</v>
      </c>
    </row>
    <row r="29" spans="1:4" x14ac:dyDescent="0.35">
      <c r="A29">
        <v>28</v>
      </c>
      <c r="B29">
        <v>28</v>
      </c>
      <c r="C29" t="s">
        <v>218</v>
      </c>
      <c r="D29" t="str">
        <f t="shared" si="0"/>
        <v>INSERT INTO sm_ruta VALUES (28,28,"http://localhost:3783/SM/img/item28/");</v>
      </c>
    </row>
    <row r="30" spans="1:4" x14ac:dyDescent="0.35">
      <c r="A30">
        <v>29</v>
      </c>
      <c r="B30">
        <v>29</v>
      </c>
      <c r="C30" t="s">
        <v>219</v>
      </c>
      <c r="D30" t="str">
        <f t="shared" si="0"/>
        <v>INSERT INTO sm_ruta VALUES (29,29,"http://localhost:3783/SM/img/item29/");</v>
      </c>
    </row>
    <row r="31" spans="1:4" x14ac:dyDescent="0.35">
      <c r="A31">
        <v>30</v>
      </c>
      <c r="B31">
        <v>30</v>
      </c>
      <c r="C31" t="s">
        <v>220</v>
      </c>
      <c r="D31" t="str">
        <f t="shared" si="0"/>
        <v>INSERT INTO sm_ruta VALUES (30,30,"http://localhost:3783/SM/img/item30/");</v>
      </c>
    </row>
    <row r="32" spans="1:4" x14ac:dyDescent="0.35">
      <c r="A32">
        <v>31</v>
      </c>
      <c r="B32">
        <v>31</v>
      </c>
      <c r="C32" t="s">
        <v>221</v>
      </c>
      <c r="D32" t="str">
        <f t="shared" si="0"/>
        <v>INSERT INTO sm_ruta VALUES (31,31,"http://localhost:3783/SM/img/item31/");</v>
      </c>
    </row>
    <row r="33" spans="1:4" x14ac:dyDescent="0.35">
      <c r="A33">
        <v>32</v>
      </c>
      <c r="B33">
        <v>32</v>
      </c>
      <c r="C33" t="s">
        <v>222</v>
      </c>
      <c r="D33" t="str">
        <f t="shared" si="0"/>
        <v>INSERT INTO sm_ruta VALUES (32,32,"http://localhost:3783/SM/img/item32/");</v>
      </c>
    </row>
    <row r="34" spans="1:4" x14ac:dyDescent="0.35">
      <c r="A34">
        <v>33</v>
      </c>
      <c r="B34">
        <v>33</v>
      </c>
      <c r="C34" t="s">
        <v>223</v>
      </c>
      <c r="D34" t="str">
        <f t="shared" si="0"/>
        <v>INSERT INTO sm_ruta VALUES (33,33,"http://localhost:3783/SM/img/item33/");</v>
      </c>
    </row>
    <row r="35" spans="1:4" x14ac:dyDescent="0.35">
      <c r="A35">
        <v>34</v>
      </c>
      <c r="B35">
        <v>34</v>
      </c>
      <c r="C35" t="s">
        <v>224</v>
      </c>
      <c r="D35" t="str">
        <f t="shared" si="0"/>
        <v>INSERT INTO sm_ruta VALUES (34,34,"http://localhost:3783/SM/img/item34/");</v>
      </c>
    </row>
    <row r="36" spans="1:4" x14ac:dyDescent="0.35">
      <c r="A36">
        <v>35</v>
      </c>
      <c r="B36">
        <v>35</v>
      </c>
      <c r="C36" t="s">
        <v>225</v>
      </c>
      <c r="D36" t="str">
        <f t="shared" si="0"/>
        <v>INSERT INTO sm_ruta VALUES (35,35,"http://localhost:3783/SM/img/item35/");</v>
      </c>
    </row>
    <row r="37" spans="1:4" x14ac:dyDescent="0.35">
      <c r="A37">
        <v>36</v>
      </c>
      <c r="B37">
        <v>36</v>
      </c>
      <c r="C37" t="s">
        <v>226</v>
      </c>
      <c r="D37" t="str">
        <f t="shared" si="0"/>
        <v>INSERT INTO sm_ruta VALUES (36,36,"http://localhost:3783/SM/img/item36/");</v>
      </c>
    </row>
    <row r="38" spans="1:4" x14ac:dyDescent="0.35">
      <c r="A38">
        <v>37</v>
      </c>
      <c r="B38">
        <v>37</v>
      </c>
      <c r="C38" t="s">
        <v>227</v>
      </c>
      <c r="D38" t="str">
        <f t="shared" si="0"/>
        <v>INSERT INTO sm_ruta VALUES (37,37,"http://localhost:3783/SM/img/item37/");</v>
      </c>
    </row>
    <row r="39" spans="1:4" x14ac:dyDescent="0.35">
      <c r="A39">
        <v>38</v>
      </c>
      <c r="B39">
        <v>38</v>
      </c>
      <c r="C39" t="s">
        <v>228</v>
      </c>
      <c r="D39" t="str">
        <f t="shared" si="0"/>
        <v>INSERT INTO sm_ruta VALUES (38,38,"http://localhost:3783/SM/img/item38/");</v>
      </c>
    </row>
    <row r="40" spans="1:4" x14ac:dyDescent="0.35">
      <c r="A40">
        <v>39</v>
      </c>
      <c r="B40">
        <v>39</v>
      </c>
      <c r="C40" t="s">
        <v>229</v>
      </c>
      <c r="D40" t="str">
        <f t="shared" si="0"/>
        <v>INSERT INTO sm_ruta VALUES (39,39,"http://localhost:3783/SM/img/item39/");</v>
      </c>
    </row>
    <row r="41" spans="1:4" x14ac:dyDescent="0.35">
      <c r="A41">
        <v>40</v>
      </c>
      <c r="B41">
        <v>40</v>
      </c>
      <c r="C41" t="s">
        <v>230</v>
      </c>
      <c r="D41" t="str">
        <f t="shared" si="0"/>
        <v>INSERT INTO sm_ruta VALUES (40,40,"http://localhost:3783/SM/img/item40/");</v>
      </c>
    </row>
    <row r="42" spans="1:4" x14ac:dyDescent="0.35">
      <c r="A42">
        <v>41</v>
      </c>
      <c r="B42">
        <v>41</v>
      </c>
      <c r="C42" t="s">
        <v>231</v>
      </c>
      <c r="D42" t="str">
        <f t="shared" si="0"/>
        <v>INSERT INTO sm_ruta VALUES (41,41,"http://localhost:3783/SM/img/item41/");</v>
      </c>
    </row>
    <row r="43" spans="1:4" x14ac:dyDescent="0.35">
      <c r="A43">
        <v>42</v>
      </c>
      <c r="B43">
        <v>42</v>
      </c>
      <c r="C43" t="s">
        <v>232</v>
      </c>
      <c r="D43" t="str">
        <f t="shared" si="0"/>
        <v>INSERT INTO sm_ruta VALUES (42,42,"http://localhost:3783/SM/img/item42/");</v>
      </c>
    </row>
    <row r="44" spans="1:4" x14ac:dyDescent="0.35">
      <c r="A44">
        <v>43</v>
      </c>
      <c r="B44">
        <v>43</v>
      </c>
      <c r="C44" t="s">
        <v>233</v>
      </c>
      <c r="D44" t="str">
        <f t="shared" si="0"/>
        <v>INSERT INTO sm_ruta VALUES (43,43,"http://localhost:3783/SM/img/item43/");</v>
      </c>
    </row>
    <row r="45" spans="1:4" x14ac:dyDescent="0.35">
      <c r="A45">
        <v>44</v>
      </c>
      <c r="B45">
        <v>44</v>
      </c>
      <c r="C45" t="s">
        <v>234</v>
      </c>
      <c r="D45" t="str">
        <f t="shared" si="0"/>
        <v>INSERT INTO sm_ruta VALUES (44,44,"http://localhost:3783/SM/img/item44/");</v>
      </c>
    </row>
    <row r="46" spans="1:4" x14ac:dyDescent="0.35">
      <c r="A46">
        <v>45</v>
      </c>
      <c r="B46">
        <v>45</v>
      </c>
      <c r="C46" t="s">
        <v>235</v>
      </c>
      <c r="D46" t="str">
        <f t="shared" si="0"/>
        <v>INSERT INTO sm_ruta VALUES (45,45,"http://localhost:3783/SM/img/item45/");</v>
      </c>
    </row>
    <row r="47" spans="1:4" x14ac:dyDescent="0.35">
      <c r="A47">
        <v>46</v>
      </c>
      <c r="B47">
        <v>46</v>
      </c>
      <c r="C47" t="s">
        <v>236</v>
      </c>
      <c r="D47" t="str">
        <f t="shared" si="0"/>
        <v>INSERT INTO sm_ruta VALUES (46,46,"http://localhost:3783/SM/img/item46/");</v>
      </c>
    </row>
    <row r="48" spans="1:4" x14ac:dyDescent="0.35">
      <c r="A48">
        <v>47</v>
      </c>
      <c r="B48">
        <v>47</v>
      </c>
      <c r="C48" t="s">
        <v>237</v>
      </c>
      <c r="D48" t="str">
        <f t="shared" si="0"/>
        <v>INSERT INTO sm_ruta VALUES (47,47,"http://localhost:3783/SM/img/item47/");</v>
      </c>
    </row>
    <row r="49" spans="1:4" x14ac:dyDescent="0.35">
      <c r="A49">
        <v>48</v>
      </c>
      <c r="B49">
        <v>48</v>
      </c>
      <c r="C49" t="s">
        <v>238</v>
      </c>
      <c r="D49" t="str">
        <f t="shared" si="0"/>
        <v>INSERT INTO sm_ruta VALUES (48,48,"http://localhost:3783/SM/img/item48/");</v>
      </c>
    </row>
    <row r="50" spans="1:4" x14ac:dyDescent="0.35">
      <c r="A50">
        <v>49</v>
      </c>
      <c r="B50">
        <v>49</v>
      </c>
      <c r="C50" t="s">
        <v>239</v>
      </c>
      <c r="D50" t="str">
        <f t="shared" si="0"/>
        <v>INSERT INTO sm_ruta VALUES (49,49,"http://localhost:3783/SM/img/item49/");</v>
      </c>
    </row>
    <row r="51" spans="1:4" x14ac:dyDescent="0.35">
      <c r="A51">
        <v>50</v>
      </c>
      <c r="B51">
        <v>50</v>
      </c>
      <c r="C51" t="s">
        <v>240</v>
      </c>
      <c r="D51" t="str">
        <f t="shared" si="0"/>
        <v>INSERT INTO sm_ruta VALUES (50,50,"http://localhost:3783/SM/img/item50/");</v>
      </c>
    </row>
    <row r="52" spans="1:4" x14ac:dyDescent="0.35">
      <c r="A52">
        <v>51</v>
      </c>
      <c r="B52">
        <v>51</v>
      </c>
      <c r="C52" t="s">
        <v>241</v>
      </c>
      <c r="D52" t="str">
        <f t="shared" si="0"/>
        <v>INSERT INTO sm_ruta VALUES (51,51,"http://localhost:3783/SM/img/item51/");</v>
      </c>
    </row>
    <row r="53" spans="1:4" x14ac:dyDescent="0.35">
      <c r="A53">
        <v>52</v>
      </c>
      <c r="B53">
        <v>52</v>
      </c>
      <c r="C53" t="s">
        <v>242</v>
      </c>
      <c r="D53" t="str">
        <f t="shared" si="0"/>
        <v>INSERT INTO sm_ruta VALUES (52,52,"http://localhost:3783/SM/img/item52/");</v>
      </c>
    </row>
    <row r="54" spans="1:4" x14ac:dyDescent="0.35">
      <c r="A54">
        <v>53</v>
      </c>
      <c r="B54">
        <v>53</v>
      </c>
      <c r="C54" t="s">
        <v>243</v>
      </c>
      <c r="D54" t="str">
        <f t="shared" si="0"/>
        <v>INSERT INTO sm_ruta VALUES (53,53,"http://localhost:3783/SM/img/item53/");</v>
      </c>
    </row>
    <row r="55" spans="1:4" x14ac:dyDescent="0.35">
      <c r="A55">
        <v>54</v>
      </c>
      <c r="B55">
        <v>54</v>
      </c>
      <c r="C55" t="s">
        <v>244</v>
      </c>
      <c r="D55" t="str">
        <f t="shared" si="0"/>
        <v>INSERT INTO sm_ruta VALUES (54,54,"http://localhost:3783/SM/img/item54/");</v>
      </c>
    </row>
    <row r="56" spans="1:4" x14ac:dyDescent="0.35">
      <c r="A56">
        <v>55</v>
      </c>
      <c r="B56">
        <v>55</v>
      </c>
      <c r="C56" t="s">
        <v>245</v>
      </c>
      <c r="D56" t="str">
        <f t="shared" si="0"/>
        <v>INSERT INTO sm_ruta VALUES (55,55,"http://localhost:3783/SM/img/item55/");</v>
      </c>
    </row>
    <row r="57" spans="1:4" x14ac:dyDescent="0.35">
      <c r="A57">
        <v>56</v>
      </c>
      <c r="B57">
        <v>56</v>
      </c>
      <c r="C57" t="s">
        <v>246</v>
      </c>
      <c r="D57" t="str">
        <f t="shared" si="0"/>
        <v>INSERT INTO sm_ruta VALUES (56,56,"http://localhost:3783/SM/img/item56/");</v>
      </c>
    </row>
    <row r="58" spans="1:4" x14ac:dyDescent="0.35">
      <c r="A58">
        <v>57</v>
      </c>
      <c r="B58">
        <v>57</v>
      </c>
      <c r="C58" t="s">
        <v>247</v>
      </c>
      <c r="D58" t="str">
        <f t="shared" si="0"/>
        <v>INSERT INTO sm_ruta VALUES (57,57,"http://localhost:3783/SM/img/item57/");</v>
      </c>
    </row>
    <row r="59" spans="1:4" x14ac:dyDescent="0.35">
      <c r="A59">
        <v>58</v>
      </c>
      <c r="B59">
        <v>58</v>
      </c>
      <c r="C59" t="s">
        <v>248</v>
      </c>
      <c r="D59" t="str">
        <f t="shared" si="0"/>
        <v>INSERT INTO sm_ruta VALUES (58,58,"http://localhost:3783/SM/img/item58/");</v>
      </c>
    </row>
    <row r="60" spans="1:4" x14ac:dyDescent="0.35">
      <c r="A60">
        <v>59</v>
      </c>
      <c r="B60">
        <v>59</v>
      </c>
      <c r="C60" t="s">
        <v>249</v>
      </c>
      <c r="D60" t="str">
        <f t="shared" si="0"/>
        <v>INSERT INTO sm_ruta VALUES (59,59,"http://localhost:3783/SM/img/item59/");</v>
      </c>
    </row>
    <row r="61" spans="1:4" x14ac:dyDescent="0.35">
      <c r="A61">
        <v>60</v>
      </c>
      <c r="B61">
        <v>60</v>
      </c>
      <c r="C61" t="s">
        <v>250</v>
      </c>
      <c r="D61" t="str">
        <f t="shared" si="0"/>
        <v>INSERT INTO sm_ruta VALUES (60,60,"http://localhost:3783/SM/img/item60/");</v>
      </c>
    </row>
    <row r="62" spans="1:4" x14ac:dyDescent="0.35">
      <c r="A62">
        <v>61</v>
      </c>
      <c r="B62">
        <v>61</v>
      </c>
      <c r="C62" t="s">
        <v>251</v>
      </c>
      <c r="D62" t="str">
        <f t="shared" si="0"/>
        <v>INSERT INTO sm_ruta VALUES (61,61,"http://localhost:3783/SM/img/item61/");</v>
      </c>
    </row>
    <row r="63" spans="1:4" x14ac:dyDescent="0.35">
      <c r="A63">
        <v>62</v>
      </c>
      <c r="B63">
        <v>62</v>
      </c>
      <c r="C63" t="s">
        <v>252</v>
      </c>
      <c r="D63" t="str">
        <f t="shared" si="0"/>
        <v>INSERT INTO sm_ruta VALUES (62,62,"http://localhost:3783/SM/img/item62/");</v>
      </c>
    </row>
    <row r="64" spans="1:4" x14ac:dyDescent="0.35">
      <c r="A64">
        <v>63</v>
      </c>
      <c r="B64">
        <v>63</v>
      </c>
      <c r="C64" t="s">
        <v>253</v>
      </c>
      <c r="D64" t="str">
        <f t="shared" si="0"/>
        <v>INSERT INTO sm_ruta VALUES (63,63,"http://localhost:3783/SM/img/item63/");</v>
      </c>
    </row>
    <row r="65" spans="1:4" x14ac:dyDescent="0.35">
      <c r="A65">
        <v>64</v>
      </c>
      <c r="B65">
        <v>64</v>
      </c>
      <c r="C65" t="s">
        <v>254</v>
      </c>
      <c r="D65" t="str">
        <f t="shared" si="0"/>
        <v>INSERT INTO sm_ruta VALUES (64,64,"http://localhost:3783/SM/img/item64/");</v>
      </c>
    </row>
    <row r="66" spans="1:4" x14ac:dyDescent="0.35">
      <c r="A66">
        <v>65</v>
      </c>
      <c r="B66">
        <v>65</v>
      </c>
      <c r="C66" t="s">
        <v>255</v>
      </c>
      <c r="D66" t="str">
        <f t="shared" si="0"/>
        <v>INSERT INTO sm_ruta VALUES (65,65,"http://localhost:3783/SM/img/item65/");</v>
      </c>
    </row>
    <row r="67" spans="1:4" x14ac:dyDescent="0.35">
      <c r="A67">
        <v>66</v>
      </c>
      <c r="B67">
        <v>66</v>
      </c>
      <c r="C67" t="s">
        <v>256</v>
      </c>
      <c r="D67" t="str">
        <f t="shared" ref="D67:D101" si="1">CONCATENATE("INSERT INTO sm_ruta VALUES (",A67,",",B67,",",,"""",C67,""");")</f>
        <v>INSERT INTO sm_ruta VALUES (66,66,"http://localhost:3783/SM/img/item66/");</v>
      </c>
    </row>
    <row r="68" spans="1:4" x14ac:dyDescent="0.35">
      <c r="A68">
        <v>67</v>
      </c>
      <c r="B68">
        <v>67</v>
      </c>
      <c r="C68" t="s">
        <v>257</v>
      </c>
      <c r="D68" t="str">
        <f t="shared" si="1"/>
        <v>INSERT INTO sm_ruta VALUES (67,67,"http://localhost:3783/SM/img/item67/");</v>
      </c>
    </row>
    <row r="69" spans="1:4" x14ac:dyDescent="0.35">
      <c r="A69">
        <v>68</v>
      </c>
      <c r="B69">
        <v>68</v>
      </c>
      <c r="C69" t="s">
        <v>258</v>
      </c>
      <c r="D69" t="str">
        <f t="shared" si="1"/>
        <v>INSERT INTO sm_ruta VALUES (68,68,"http://localhost:3783/SM/img/item68/");</v>
      </c>
    </row>
    <row r="70" spans="1:4" x14ac:dyDescent="0.35">
      <c r="A70">
        <v>69</v>
      </c>
      <c r="B70">
        <v>69</v>
      </c>
      <c r="C70" t="s">
        <v>259</v>
      </c>
      <c r="D70" t="str">
        <f t="shared" si="1"/>
        <v>INSERT INTO sm_ruta VALUES (69,69,"http://localhost:3783/SM/img/item69/");</v>
      </c>
    </row>
    <row r="71" spans="1:4" x14ac:dyDescent="0.35">
      <c r="A71">
        <v>70</v>
      </c>
      <c r="B71">
        <v>70</v>
      </c>
      <c r="C71" t="s">
        <v>260</v>
      </c>
      <c r="D71" t="str">
        <f t="shared" si="1"/>
        <v>INSERT INTO sm_ruta VALUES (70,70,"http://localhost:3783/SM/img/item70/");</v>
      </c>
    </row>
    <row r="72" spans="1:4" x14ac:dyDescent="0.35">
      <c r="A72">
        <v>71</v>
      </c>
      <c r="B72">
        <v>71</v>
      </c>
      <c r="C72" t="s">
        <v>261</v>
      </c>
      <c r="D72" t="str">
        <f t="shared" si="1"/>
        <v>INSERT INTO sm_ruta VALUES (71,71,"http://localhost:3783/SM/img/item71/");</v>
      </c>
    </row>
    <row r="73" spans="1:4" x14ac:dyDescent="0.35">
      <c r="A73">
        <v>72</v>
      </c>
      <c r="B73">
        <v>72</v>
      </c>
      <c r="C73" t="s">
        <v>262</v>
      </c>
      <c r="D73" t="str">
        <f t="shared" si="1"/>
        <v>INSERT INTO sm_ruta VALUES (72,72,"http://localhost:3783/SM/img/item72/");</v>
      </c>
    </row>
    <row r="74" spans="1:4" x14ac:dyDescent="0.35">
      <c r="A74">
        <v>73</v>
      </c>
      <c r="B74">
        <v>73</v>
      </c>
      <c r="C74" t="s">
        <v>263</v>
      </c>
      <c r="D74" t="str">
        <f t="shared" si="1"/>
        <v>INSERT INTO sm_ruta VALUES (73,73,"http://localhost:3783/SM/img/item73/");</v>
      </c>
    </row>
    <row r="75" spans="1:4" x14ac:dyDescent="0.35">
      <c r="A75">
        <v>74</v>
      </c>
      <c r="B75">
        <v>74</v>
      </c>
      <c r="C75" t="s">
        <v>264</v>
      </c>
      <c r="D75" t="str">
        <f t="shared" si="1"/>
        <v>INSERT INTO sm_ruta VALUES (74,74,"http://localhost:3783/SM/img/item74/");</v>
      </c>
    </row>
    <row r="76" spans="1:4" x14ac:dyDescent="0.35">
      <c r="A76">
        <v>75</v>
      </c>
      <c r="B76">
        <v>75</v>
      </c>
      <c r="C76" t="s">
        <v>265</v>
      </c>
      <c r="D76" t="str">
        <f t="shared" si="1"/>
        <v>INSERT INTO sm_ruta VALUES (75,75,"http://localhost:3783/SM/img/item75/");</v>
      </c>
    </row>
    <row r="77" spans="1:4" x14ac:dyDescent="0.35">
      <c r="A77">
        <v>76</v>
      </c>
      <c r="B77">
        <v>76</v>
      </c>
      <c r="C77" t="s">
        <v>266</v>
      </c>
      <c r="D77" t="str">
        <f t="shared" si="1"/>
        <v>INSERT INTO sm_ruta VALUES (76,76,"http://localhost:3783/SM/img/item76/");</v>
      </c>
    </row>
    <row r="78" spans="1:4" x14ac:dyDescent="0.35">
      <c r="A78">
        <v>77</v>
      </c>
      <c r="B78">
        <v>77</v>
      </c>
      <c r="C78" t="s">
        <v>267</v>
      </c>
      <c r="D78" t="str">
        <f t="shared" si="1"/>
        <v>INSERT INTO sm_ruta VALUES (77,77,"http://localhost:3783/SM/img/item77/");</v>
      </c>
    </row>
    <row r="79" spans="1:4" x14ac:dyDescent="0.35">
      <c r="A79">
        <v>78</v>
      </c>
      <c r="B79">
        <v>78</v>
      </c>
      <c r="C79" t="s">
        <v>268</v>
      </c>
      <c r="D79" t="str">
        <f t="shared" si="1"/>
        <v>INSERT INTO sm_ruta VALUES (78,78,"http://localhost:3783/SM/img/item78/");</v>
      </c>
    </row>
    <row r="80" spans="1:4" x14ac:dyDescent="0.35">
      <c r="A80">
        <v>79</v>
      </c>
      <c r="B80">
        <v>79</v>
      </c>
      <c r="C80" t="s">
        <v>269</v>
      </c>
      <c r="D80" t="str">
        <f t="shared" si="1"/>
        <v>INSERT INTO sm_ruta VALUES (79,79,"http://localhost:3783/SM/img/item79/");</v>
      </c>
    </row>
    <row r="81" spans="1:4" x14ac:dyDescent="0.35">
      <c r="A81">
        <v>80</v>
      </c>
      <c r="B81">
        <v>80</v>
      </c>
      <c r="C81" t="s">
        <v>270</v>
      </c>
      <c r="D81" t="str">
        <f t="shared" si="1"/>
        <v>INSERT INTO sm_ruta VALUES (80,80,"http://localhost:3783/SM/img/item80/");</v>
      </c>
    </row>
    <row r="82" spans="1:4" x14ac:dyDescent="0.35">
      <c r="A82">
        <v>81</v>
      </c>
      <c r="B82">
        <v>81</v>
      </c>
      <c r="C82" t="s">
        <v>271</v>
      </c>
      <c r="D82" t="str">
        <f t="shared" si="1"/>
        <v>INSERT INTO sm_ruta VALUES (81,81,"http://localhost:3783/SM/img/item81/");</v>
      </c>
    </row>
    <row r="83" spans="1:4" x14ac:dyDescent="0.35">
      <c r="A83">
        <v>82</v>
      </c>
      <c r="B83">
        <v>82</v>
      </c>
      <c r="C83" t="s">
        <v>272</v>
      </c>
      <c r="D83" t="str">
        <f t="shared" si="1"/>
        <v>INSERT INTO sm_ruta VALUES (82,82,"http://localhost:3783/SM/img/item82/");</v>
      </c>
    </row>
    <row r="84" spans="1:4" x14ac:dyDescent="0.35">
      <c r="A84">
        <v>83</v>
      </c>
      <c r="B84">
        <v>83</v>
      </c>
      <c r="C84" t="s">
        <v>273</v>
      </c>
      <c r="D84" t="str">
        <f t="shared" si="1"/>
        <v>INSERT INTO sm_ruta VALUES (83,83,"http://localhost:3783/SM/img/item83/");</v>
      </c>
    </row>
    <row r="85" spans="1:4" x14ac:dyDescent="0.35">
      <c r="A85">
        <v>84</v>
      </c>
      <c r="B85">
        <v>84</v>
      </c>
      <c r="C85" t="s">
        <v>274</v>
      </c>
      <c r="D85" t="str">
        <f t="shared" si="1"/>
        <v>INSERT INTO sm_ruta VALUES (84,84,"http://localhost:3783/SM/img/item84/");</v>
      </c>
    </row>
    <row r="86" spans="1:4" x14ac:dyDescent="0.35">
      <c r="A86">
        <v>85</v>
      </c>
      <c r="B86">
        <v>85</v>
      </c>
      <c r="C86" t="s">
        <v>275</v>
      </c>
      <c r="D86" t="str">
        <f t="shared" si="1"/>
        <v>INSERT INTO sm_ruta VALUES (85,85,"http://localhost:3783/SM/img/item85/");</v>
      </c>
    </row>
    <row r="87" spans="1:4" x14ac:dyDescent="0.35">
      <c r="A87">
        <v>86</v>
      </c>
      <c r="B87">
        <v>86</v>
      </c>
      <c r="C87" t="s">
        <v>276</v>
      </c>
      <c r="D87" t="str">
        <f t="shared" si="1"/>
        <v>INSERT INTO sm_ruta VALUES (86,86,"http://localhost:3783/SM/img/item86/");</v>
      </c>
    </row>
    <row r="88" spans="1:4" x14ac:dyDescent="0.35">
      <c r="A88">
        <v>87</v>
      </c>
      <c r="B88">
        <v>87</v>
      </c>
      <c r="C88" t="s">
        <v>277</v>
      </c>
      <c r="D88" t="str">
        <f t="shared" si="1"/>
        <v>INSERT INTO sm_ruta VALUES (87,87,"http://localhost:3783/SM/img/item87/");</v>
      </c>
    </row>
    <row r="89" spans="1:4" x14ac:dyDescent="0.35">
      <c r="A89">
        <v>88</v>
      </c>
      <c r="B89">
        <v>88</v>
      </c>
      <c r="C89" t="s">
        <v>278</v>
      </c>
      <c r="D89" t="str">
        <f t="shared" si="1"/>
        <v>INSERT INTO sm_ruta VALUES (88,88,"http://localhost:3783/SM/img/item88/");</v>
      </c>
    </row>
    <row r="90" spans="1:4" x14ac:dyDescent="0.35">
      <c r="A90">
        <v>89</v>
      </c>
      <c r="B90">
        <v>89</v>
      </c>
      <c r="C90" t="s">
        <v>279</v>
      </c>
      <c r="D90" t="str">
        <f t="shared" si="1"/>
        <v>INSERT INTO sm_ruta VALUES (89,89,"http://localhost:3783/SM/img/item89/");</v>
      </c>
    </row>
    <row r="91" spans="1:4" x14ac:dyDescent="0.35">
      <c r="A91">
        <v>90</v>
      </c>
      <c r="B91">
        <v>90</v>
      </c>
      <c r="C91" t="s">
        <v>280</v>
      </c>
      <c r="D91" t="str">
        <f t="shared" si="1"/>
        <v>INSERT INTO sm_ruta VALUES (90,90,"http://localhost:3783/SM/img/item90/");</v>
      </c>
    </row>
    <row r="92" spans="1:4" x14ac:dyDescent="0.35">
      <c r="A92">
        <v>91</v>
      </c>
      <c r="B92">
        <v>91</v>
      </c>
      <c r="C92" t="s">
        <v>281</v>
      </c>
      <c r="D92" t="str">
        <f t="shared" si="1"/>
        <v>INSERT INTO sm_ruta VALUES (91,91,"http://localhost:3783/SM/img/item91/");</v>
      </c>
    </row>
    <row r="93" spans="1:4" x14ac:dyDescent="0.35">
      <c r="A93">
        <v>92</v>
      </c>
      <c r="B93">
        <v>92</v>
      </c>
      <c r="C93" t="s">
        <v>282</v>
      </c>
      <c r="D93" t="str">
        <f t="shared" si="1"/>
        <v>INSERT INTO sm_ruta VALUES (92,92,"http://localhost:3783/SM/img/item92/");</v>
      </c>
    </row>
    <row r="94" spans="1:4" x14ac:dyDescent="0.35">
      <c r="A94">
        <v>93</v>
      </c>
      <c r="B94">
        <v>93</v>
      </c>
      <c r="C94" t="s">
        <v>283</v>
      </c>
      <c r="D94" t="str">
        <f t="shared" si="1"/>
        <v>INSERT INTO sm_ruta VALUES (93,93,"http://localhost:3783/SM/img/item93/");</v>
      </c>
    </row>
    <row r="95" spans="1:4" x14ac:dyDescent="0.35">
      <c r="A95">
        <v>94</v>
      </c>
      <c r="B95">
        <v>94</v>
      </c>
      <c r="C95" t="s">
        <v>284</v>
      </c>
      <c r="D95" t="str">
        <f t="shared" si="1"/>
        <v>INSERT INTO sm_ruta VALUES (94,94,"http://localhost:3783/SM/img/item94/");</v>
      </c>
    </row>
    <row r="96" spans="1:4" x14ac:dyDescent="0.35">
      <c r="A96">
        <v>95</v>
      </c>
      <c r="B96">
        <v>95</v>
      </c>
      <c r="C96" t="s">
        <v>285</v>
      </c>
      <c r="D96" t="str">
        <f t="shared" si="1"/>
        <v>INSERT INTO sm_ruta VALUES (95,95,"http://localhost:3783/SM/img/item95/");</v>
      </c>
    </row>
    <row r="97" spans="1:4" x14ac:dyDescent="0.35">
      <c r="A97">
        <v>96</v>
      </c>
      <c r="B97">
        <v>96</v>
      </c>
      <c r="C97" t="s">
        <v>286</v>
      </c>
      <c r="D97" t="str">
        <f t="shared" si="1"/>
        <v>INSERT INTO sm_ruta VALUES (96,96,"http://localhost:3783/SM/img/item96/");</v>
      </c>
    </row>
    <row r="98" spans="1:4" x14ac:dyDescent="0.35">
      <c r="A98">
        <v>97</v>
      </c>
      <c r="B98">
        <v>97</v>
      </c>
      <c r="C98" t="s">
        <v>287</v>
      </c>
      <c r="D98" t="str">
        <f t="shared" si="1"/>
        <v>INSERT INTO sm_ruta VALUES (97,97,"http://localhost:3783/SM/img/item97/");</v>
      </c>
    </row>
    <row r="99" spans="1:4" x14ac:dyDescent="0.35">
      <c r="A99">
        <v>98</v>
      </c>
      <c r="B99">
        <v>98</v>
      </c>
      <c r="C99" t="s">
        <v>288</v>
      </c>
      <c r="D99" t="str">
        <f t="shared" si="1"/>
        <v>INSERT INTO sm_ruta VALUES (98,98,"http://localhost:3783/SM/img/item98/");</v>
      </c>
    </row>
    <row r="100" spans="1:4" x14ac:dyDescent="0.35">
      <c r="A100">
        <v>99</v>
      </c>
      <c r="B100">
        <v>99</v>
      </c>
      <c r="C100" t="s">
        <v>289</v>
      </c>
      <c r="D100" t="str">
        <f t="shared" si="1"/>
        <v>INSERT INTO sm_ruta VALUES (99,99,"http://localhost:3783/SM/img/item99/");</v>
      </c>
    </row>
    <row r="101" spans="1:4" x14ac:dyDescent="0.35">
      <c r="A101">
        <v>100</v>
      </c>
      <c r="B101">
        <v>100</v>
      </c>
      <c r="C101" t="s">
        <v>290</v>
      </c>
      <c r="D101" t="str">
        <f t="shared" si="1"/>
        <v>INSERT INTO sm_ruta VALUES (100,100,"http://localhost:3783/SM/img/item100/");</v>
      </c>
    </row>
  </sheetData>
  <pageMargins left="0.7" right="0.7" top="0.75" bottom="0.75" header="0.3" footer="0.3"/>
  <pageSetup paperSize="9" orientation="portrait" horizontalDpi="4294967295" verticalDpi="4294967295"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29"/>
  <sheetViews>
    <sheetView workbookViewId="0">
      <selection activeCell="A2" sqref="A2:E29"/>
    </sheetView>
  </sheetViews>
  <sheetFormatPr defaultColWidth="10.90625" defaultRowHeight="14.5" x14ac:dyDescent="0.35"/>
  <cols>
    <col min="1" max="1" width="14" bestFit="1" customWidth="1"/>
    <col min="2" max="2" width="23.453125" bestFit="1" customWidth="1"/>
    <col min="3" max="3" width="19.81640625" bestFit="1" customWidth="1"/>
  </cols>
  <sheetData>
    <row r="1" spans="1:5" x14ac:dyDescent="0.35">
      <c r="A1" s="1" t="s">
        <v>14</v>
      </c>
      <c r="B1" s="1" t="s">
        <v>19</v>
      </c>
      <c r="C1" s="1" t="s">
        <v>33</v>
      </c>
      <c r="D1" s="1" t="s">
        <v>5</v>
      </c>
      <c r="E1" s="1" t="s">
        <v>3</v>
      </c>
    </row>
    <row r="2" spans="1:5" x14ac:dyDescent="0.35">
      <c r="A2">
        <v>1</v>
      </c>
      <c r="B2" t="s">
        <v>291</v>
      </c>
      <c r="C2" t="s">
        <v>292</v>
      </c>
      <c r="D2">
        <v>1</v>
      </c>
      <c r="E2" t="str">
        <f>CONCATENATE("INSERT INTO sm_usoyforma VALUES (",A2,",","""",B2,"""",",","""",C2,"""",",",D2,");")</f>
        <v>INSERT INTO sm_usoyforma VALUES (1,"Cántaros","Las formas básicas proceden del Preclásico Temprano y Medio, donde el inventario cerámico incluye grandes tinajas sin cuello.",1);</v>
      </c>
    </row>
    <row r="3" spans="1:5" x14ac:dyDescent="0.35">
      <c r="A3">
        <v>2</v>
      </c>
      <c r="B3" t="s">
        <v>293</v>
      </c>
      <c r="C3" t="s">
        <v>294</v>
      </c>
      <c r="D3">
        <v>1</v>
      </c>
      <c r="E3" t="str">
        <f t="shared" ref="E3:E29" si="0">CONCATENATE("INSERT INTO sm_usoyforma VALUES (",A3,",","""",B3,"""",",","""",C3,"""",",",D3,");")</f>
        <v>INSERT INTO sm_usoyforma VALUES (2,"Cuencos","Según la concepción más aceptada así se le denomina a las vasijas cuyo diámetro es igual o mayor a su altura, con variantes en la profundidad y diámetro sin llegar al extremo como en el caso de los platos.",1);</v>
      </c>
    </row>
    <row r="4" spans="1:5" x14ac:dyDescent="0.35">
      <c r="A4">
        <v>3</v>
      </c>
      <c r="B4" t="s">
        <v>295</v>
      </c>
      <c r="C4" t="s">
        <v>296</v>
      </c>
      <c r="D4">
        <v>1</v>
      </c>
      <c r="E4" t="str">
        <f t="shared" si="0"/>
        <v>INSERT INTO sm_usoyforma VALUES (3,"Esculpidos / Tallados","La destreza artística de los talladores y escultores mayas quedó manifiesta en diversidad de superficies. Fue amplia la cantidad de monumentos como estelas, dinteles y altares, pero también hubo preferencia por objetos de menor tamaño incluyendo artefactos portátiles. La colección aquí representada que incluye diversidad de usos y formas como fragmentos de altar, mascarones de estuco, placas de piedra verde, piedras de moler, yugos, así como talla en hueso y concha.",1);</v>
      </c>
    </row>
    <row r="5" spans="1:5" x14ac:dyDescent="0.35">
      <c r="A5">
        <v>4</v>
      </c>
      <c r="B5" t="s">
        <v>297</v>
      </c>
      <c r="C5" t="s">
        <v>298</v>
      </c>
      <c r="D5">
        <v>1</v>
      </c>
      <c r="E5" t="str">
        <f t="shared" si="0"/>
        <v>INSERT INTO sm_usoyforma VALUES (4,"Figurilla","Las figurillas son objetos mayoritariamente elaborados en cerámica, aunque los hay en piedra verde e incluso en hueso como los aquí mostrados. Generalmente son representaciones antropomorfas que se han encontrado desde los estratos más antiguos junto a las primeras cerámicas, entonces fueron modeladas a mano. Las más antiguas figurillas presentan características individuales y no hay una homogeneidad de estilos, si bien fue una tradición ampliamente difundida en Mesoamérica. El inventario de este tipo de objetos se incrementó durante el Preclásico Medio y Tardío aunque comenzaron a ser más uniformes en su estilo. Entrado el Clásico Temprano hubo un cese en su fabricación, lo cual sigue siendo un asunto intrigante, pero finalmente la antigua tradición fue retomada pero con ya notables modificaciones durante el Clásico Tardío.",1);</v>
      </c>
    </row>
    <row r="6" spans="1:5" x14ac:dyDescent="0.35">
      <c r="A6">
        <v>5</v>
      </c>
      <c r="B6" t="s">
        <v>299</v>
      </c>
      <c r="C6" t="s">
        <v>300</v>
      </c>
      <c r="D6">
        <v>1</v>
      </c>
      <c r="E6" t="str">
        <f t="shared" si="0"/>
        <v>INSERT INTO sm_usoyforma VALUES (5,"Instrumentos Sonoros","Una característica casi universal de todas las culturas es el apego hacia la creación musical, práctica tan antigua como el mismo ser humano y de la cual los mayas prehispánicos también supieron cultivar. No obstante las variaciones de instrumentos solamente contemplaron dos tipos en general: los del tipo membranófonos, como tambores y percutores; y los aerófonos, es decir los instrumentos de viento como trompetas, silbatos y flautas.\nLa colección que aquí se presenta contiene solamente del tipo aerófono, presentando variación en cuanto a material y forma, acentuando la preferencia por las formas humanas elaboradas en barro cocido, aunque las elaboradas en concha son destacadas y atractivas excepciones.",1);</v>
      </c>
    </row>
    <row r="7" spans="1:5" x14ac:dyDescent="0.35">
      <c r="A7">
        <v>6</v>
      </c>
      <c r="B7" t="s">
        <v>301</v>
      </c>
      <c r="C7" t="s">
        <v>302</v>
      </c>
      <c r="D7">
        <v>1</v>
      </c>
      <c r="E7" t="str">
        <f t="shared" si="0"/>
        <v>INSERT INTO sm_usoyforma VALUES (6,"Incensarios","Es una vasija de diversas formas, que puede diferir del contexto o procedencia y sobre todo es variante en el tiempo. Su función básica es la de quemar incienso, lo cual le da una connotación ritual. Este tipo de vasijas está presente durante toda la ocupación prehispánica e incluso sobrevivió al proceso de conquista.",1);</v>
      </c>
    </row>
    <row r="8" spans="1:5" x14ac:dyDescent="0.35">
      <c r="A8">
        <v>7</v>
      </c>
      <c r="B8" t="s">
        <v>303</v>
      </c>
      <c r="C8" t="s">
        <v>304</v>
      </c>
      <c r="D8">
        <v>1</v>
      </c>
      <c r="E8" t="str">
        <f t="shared" si="0"/>
        <v>INSERT INTO sm_usoyforma VALUES (7,"Morteros","Son utensilios, preferentemente de piedra, que sirven para machacar distintas sustancias como especias, semillas o extractas alucinógenas. Generalmente utilizados en la preparación de alimentos.",1);</v>
      </c>
    </row>
    <row r="9" spans="1:5" x14ac:dyDescent="0.35">
      <c r="A9">
        <v>8</v>
      </c>
      <c r="B9" t="s">
        <v>305</v>
      </c>
      <c r="C9" t="s">
        <v>306</v>
      </c>
      <c r="D9">
        <v>1</v>
      </c>
      <c r="E9" t="str">
        <f t="shared" si="0"/>
        <v>INSERT INTO sm_usoyforma VALUES (8,"Ollas","Las ollas son cuencos profundos y con boca ancha, usualmente es un artefacto de cocina que servía para hervir algún alimento.",1);</v>
      </c>
    </row>
    <row r="10" spans="1:5" x14ac:dyDescent="0.35">
      <c r="A10">
        <v>9</v>
      </c>
      <c r="B10" t="s">
        <v>307</v>
      </c>
      <c r="C10" t="s">
        <v>308</v>
      </c>
      <c r="D10">
        <v>1</v>
      </c>
      <c r="E10" t="str">
        <f t="shared" si="0"/>
        <v>INSERT INTO sm_usoyforma VALUES (9,"Piedras de moler","Como su nombre lo indica es un instrumento que sirve para la molienda de semillas y usualmente es cóncavo. Este tipo de artefacto fue ampliamente difundido en toda Mesoámerica, pues conlleva una actividad cotidiana y de sustento. Tales instrumentos suelen estar acompañados de las manos de moler y a este conjunto se le conoce como metate. Una característica en el desarrollo histórico de las piedras de moler es que las fabricadas durante el Preclásico carecen de soportes, mientras que las elaboradas en el periodo Clásico pueden ser trípodes o tetrápodos.",1);</v>
      </c>
    </row>
    <row r="11" spans="1:5" x14ac:dyDescent="0.35">
      <c r="A11">
        <v>10</v>
      </c>
      <c r="B11" t="s">
        <v>309</v>
      </c>
      <c r="C11" t="s">
        <v>310</v>
      </c>
      <c r="D11">
        <v>1</v>
      </c>
      <c r="E11" t="str">
        <f t="shared" si="0"/>
        <v>INSERT INTO sm_usoyforma VALUES (10,"Sellos","Los sellos representan un elemento común en diversos contextos arqueológicos a lo largo del área mesoamericana, presentes prácticamente en toda la época prehispánica. Estos fueron principalmente elaborados en barro, si bien existen algunos en piedra. Estos fueron planos o cilíndricos, donde los primeros se estampaban mediante la presión y los segundos mediante la rotación del sello sobre una superficie. Muchas representaciones iconográficas muestran grabados en la piel de diversos personajes que se corresponden con formas encontradas en diversos sellos.\nEl ejemplar que aquí se presenta contiene motivos zoomorfos, posiblemente sean monos con integración de elementos fitomorfos, es decir elementos vegetales.",1);</v>
      </c>
    </row>
    <row r="12" spans="1:5" x14ac:dyDescent="0.35">
      <c r="A12">
        <v>11</v>
      </c>
      <c r="B12" t="s">
        <v>311</v>
      </c>
      <c r="C12" t="s">
        <v>312</v>
      </c>
      <c r="D12">
        <v>1</v>
      </c>
      <c r="E12" t="str">
        <f t="shared" si="0"/>
        <v>INSERT INTO sm_usoyforma VALUES (11,"Urnas","Por lo general cuencos grandes y profundos que tienen varios usos pero primordialmente para guardar los restos o cenizas de difuntos. Muchas de las urnas portan motivos antropomorfos y zoomorfos o una combinación de ambas incluyendo soportes.",1);</v>
      </c>
    </row>
    <row r="13" spans="1:5" x14ac:dyDescent="0.35">
      <c r="A13">
        <v>12</v>
      </c>
      <c r="B13" t="s">
        <v>313</v>
      </c>
      <c r="C13" t="s">
        <v>314</v>
      </c>
      <c r="D13">
        <v>1</v>
      </c>
      <c r="E13" t="str">
        <f t="shared" si="0"/>
        <v>INSERT INTO sm_usoyforma VALUES (12,"Vasijas","Las vasijas de tipo zapato son características del Preclásico Medio, también las vasijas con vertedera.",1);</v>
      </c>
    </row>
    <row r="14" spans="1:5" x14ac:dyDescent="0.35">
      <c r="A14">
        <v>13</v>
      </c>
      <c r="B14" t="s">
        <v>315</v>
      </c>
      <c r="C14" t="s">
        <v>316</v>
      </c>
      <c r="D14">
        <v>1</v>
      </c>
      <c r="E14" t="str">
        <f t="shared" si="0"/>
        <v>INSERT INTO sm_usoyforma VALUES (13,"Vasos","Los vasos en un nivel muy general pueden denominarse como vasijas cuya altura siempre es mayor que su diámetro. Por lo general las paredes de los vasos son verticales, aunque los hay con leves curvas divergentes o convergentes, las bases pueden ser planas o con soportes de tipo tetrápode o trípode. En cuanto a las decoraciones estas son muy variantes destacando la policromía durante el Clásico o los denominados vasos tipo códice con representación de escenas míticas y escritura jeroglífica.",1);</v>
      </c>
    </row>
    <row r="15" spans="1:5" x14ac:dyDescent="0.35">
      <c r="A15">
        <v>14</v>
      </c>
      <c r="B15" t="s">
        <v>317</v>
      </c>
      <c r="C15" t="s">
        <v>318</v>
      </c>
      <c r="D15">
        <v>1</v>
      </c>
      <c r="E15" t="str">
        <f t="shared" si="0"/>
        <v>INSERT INTO sm_usoyforma VALUES (14,"Glíficos","Se dice que uno de los logros más notables en la historia del ser humano fue la invención de la escritura. Avance científico e intelectual que no muchas culturas de la antigüedad lograron desarrollar, pero que la cultura maya puede presumir estar dentro de ese selecto número de sociedades capaces de crear un sistema que expresara el lenguaje hablado en caracteres escritos. Este sistema de escritura comúnmente llamado jeroglífico, en referencia al sistema creado en el antiguo Egipto, fue un complejo conjunto de símbolos desarrollado posiblemente desde el Preclásico Tardío y perfeccionado durante el Clásico. Conformado por aproximadamente 800 símbolos diferentes que integran un sistema mixto de tipo logo-silábico, es decir, que emplea logogramas que significan palabras completas, sílabas y vocales que complementan el sistema.\nFue tan amplia la difusión de este sistema entre los grupos de poder de las ciudades mayas que pueden encontrarse referencias escritas en casi todos los materiales conocidos de aquella época. Generalmente la escritura fue desarrollada como medio propagandístico de las élites gobernantes, principalmente en los grandes monumentos que relatan la historia política y dinástica de las ciudades clásicas. Por otro lado los objetos portátiles con escritura hacen referencia al uso de tales objetos, nombres de artistas, escribanos o incluso algunas narraciones míticas.\nEn la muestra de esta aplicación se presentan algunos ejemplares de cerámica con escritura maya, además de un fragmento de altar y el recién descubierto Panel V de la Corona, el cual hace referencia a la muy promovida fecha 4 ajaw 3 kank’in, correspondiente al 21 de diciembre de 2012.",1);</v>
      </c>
    </row>
    <row r="16" spans="1:5" x14ac:dyDescent="0.35">
      <c r="A16">
        <v>15</v>
      </c>
      <c r="B16" t="s">
        <v>319</v>
      </c>
      <c r="C16" t="s">
        <v>320</v>
      </c>
      <c r="D16">
        <v>2</v>
      </c>
      <c r="E16" t="str">
        <f t="shared" si="0"/>
        <v>INSERT INTO sm_usoyforma VALUES (15,"Jars","The most basic forms date from the Early and Main Pre-Classical Period, in which the inventory of ceramics consists primarily of big clay jugs without bottleneck.",2);</v>
      </c>
    </row>
    <row r="17" spans="1:5" x14ac:dyDescent="0.35">
      <c r="A17">
        <v>16</v>
      </c>
      <c r="B17" t="s">
        <v>321</v>
      </c>
      <c r="C17" t="s">
        <v>322</v>
      </c>
      <c r="D17">
        <v>2</v>
      </c>
      <c r="E17" t="str">
        <f t="shared" si="0"/>
        <v>INSERT INTO sm_usoyforma VALUES (16,"Bowls","According to the most common definition, a bowl is a type of container, that has a diameter equal or mayor compared to its height. There are variations concerning profoundness and diameter, without ever reaching an extreme relation like plates.",2);</v>
      </c>
    </row>
    <row r="18" spans="1:5" x14ac:dyDescent="0.35">
      <c r="A18">
        <v>17</v>
      </c>
      <c r="B18" t="s">
        <v>323</v>
      </c>
      <c r="C18" t="s">
        <v>324</v>
      </c>
      <c r="D18">
        <v>2</v>
      </c>
      <c r="E18" t="str">
        <f t="shared" si="0"/>
        <v>INSERT INTO sm_usoyforma VALUES (17,"Gouging/Engraving","The artistic craftsmanship of Mayan engravers and artisans skilled in gouging techniques has been conserved in the diversity of surfaces. There was a large quantity of monuments like steles, lintels and altars, even if there was a significant preference for smaller artefacts, like portable objects as well. The present collection includes distinct uses and forms like altar fragments, figureheads made of stucco, boards made of green stone, millstones, yokes, and engraved shells and bones.",2);</v>
      </c>
    </row>
    <row r="19" spans="1:5" x14ac:dyDescent="0.35">
      <c r="A19">
        <v>18</v>
      </c>
      <c r="B19" t="s">
        <v>325</v>
      </c>
      <c r="C19" t="s">
        <v>326</v>
      </c>
      <c r="D19">
        <v>2</v>
      </c>
      <c r="E19" t="str">
        <f t="shared" si="0"/>
        <v>INSERT INTO sm_usoyforma VALUES (18,"Figurines","Figurines are objects mainly fabricated of ceramic material, although there are samples made from green stone and even bone, like the examples shown here. They are in general anthropomorphic representations that have been found since the eldest strata at the same time as the first ceramic works were found. The Figurines were moulded in handicraft. The most antique Figurines represent individual characteristics with no stylistic homogeneity. This tradition was nevertheless widely spread in Mesoamerica. The inventory of this type of objects was incremented during the Main and Late Pre-Classical Period, though their style became more uniform. By the start of the Classical Period their fabrication ceased, which is an interesting issue. The tradition was however reanimated during the Late Classical Period, but with notable modifications.",2);</v>
      </c>
    </row>
    <row r="20" spans="1:5" x14ac:dyDescent="0.35">
      <c r="A20">
        <v>19</v>
      </c>
      <c r="B20" t="s">
        <v>327</v>
      </c>
      <c r="C20" t="s">
        <v>328</v>
      </c>
      <c r="D20">
        <v>2</v>
      </c>
      <c r="E20" t="str">
        <f t="shared" si="0"/>
        <v>INSERT INTO sm_usoyforma VALUES (19,"Audio-Instruments","An almost universal characteristic of every culture is the adherence to the creation of music, a practise as old as humanity itself and which the Maya also cultivated. Yet the variation of musical instruments includes only two different types: the membrane-based type, like drums and percussion instruments, aero-phone instruments, wind-instruments so to speak, such as trumpets, whistles and flutes.\nThe here presented collection contains exclusively instruments of the aero-phone type, presenting variations concerning material and form, in which a clear preference for humanly constructed forms (terracotta) is expressed, even though the ones constructed from shells are an impressive and outstanding exception.",2);</v>
      </c>
    </row>
    <row r="21" spans="1:5" x14ac:dyDescent="0.35">
      <c r="A21">
        <v>20</v>
      </c>
      <c r="B21" t="s">
        <v>329</v>
      </c>
      <c r="C21" t="s">
        <v>330</v>
      </c>
      <c r="D21">
        <v>2</v>
      </c>
      <c r="E21" t="str">
        <f t="shared" si="0"/>
        <v>INSERT INTO sm_usoyforma VALUES (20,"Censers (Thuribles)","These are diversely shaped containers, differing after their context and origin (but in the first place over time), that are basically used for the religious cremation of incense, which gives the object a ritualistic connotation. This type of containers was present during the whole Pre-Hispanic occupation and even survived the process of the Conquista.",2);</v>
      </c>
    </row>
    <row r="22" spans="1:5" x14ac:dyDescent="0.35">
      <c r="A22">
        <v>21</v>
      </c>
      <c r="B22" t="s">
        <v>331</v>
      </c>
      <c r="C22" t="s">
        <v>332</v>
      </c>
      <c r="D22">
        <v>2</v>
      </c>
      <c r="E22" t="str">
        <f t="shared" si="0"/>
        <v>INSERT INTO sm_usoyforma VALUES (21,"Mortars","These are objects, of stone by preference, that are used to mash different materials like spices, seeds or hallucinogenic extracts. They are principally used for the preparation of meals.",2);</v>
      </c>
    </row>
    <row r="23" spans="1:5" x14ac:dyDescent="0.35">
      <c r="A23">
        <v>22</v>
      </c>
      <c r="B23" t="s">
        <v>333</v>
      </c>
      <c r="C23" t="s">
        <v>334</v>
      </c>
      <c r="D23">
        <v>2</v>
      </c>
      <c r="E23" t="str">
        <f t="shared" si="0"/>
        <v>INSERT INTO sm_usoyforma VALUES (22,"Pots","Pots are deep bowls with wide mouths, they are usually kitchen artefacts that served in general to boil water and cook food.",2);</v>
      </c>
    </row>
    <row r="24" spans="1:5" x14ac:dyDescent="0.35">
      <c r="A24">
        <v>23</v>
      </c>
      <c r="B24" t="s">
        <v>335</v>
      </c>
      <c r="C24" t="s">
        <v>336</v>
      </c>
      <c r="D24">
        <v>2</v>
      </c>
      <c r="E24" t="str">
        <f t="shared" si="0"/>
        <v>INSERT INTO sm_usoyforma VALUES (23,"Millstones","According to their name, they are instruments used for the milling of seeds and usually they are concave. This type of artefact was widely spread in all Mesoamerica, since it entails an everyday activity that contributes to the means of subsistence. These instruments are usually accompanied by a certain type of hand-axe. This set of items is known by the word metate. A characteristic aspect in the development of millstones is the fact that the examples dating from the Pre-Classical Period dispense with a frame, while the more elaborate ones from the Classical Period tend to be tripods or even four-footed.",2);</v>
      </c>
    </row>
    <row r="25" spans="1:5" x14ac:dyDescent="0.35">
      <c r="A25">
        <v>24</v>
      </c>
      <c r="B25" t="s">
        <v>337</v>
      </c>
      <c r="C25" t="s">
        <v>338</v>
      </c>
      <c r="D25">
        <v>2</v>
      </c>
      <c r="E25" t="str">
        <f t="shared" si="0"/>
        <v>INSERT INTO sm_usoyforma VALUES (24,"Seals","The seals represent a common element in divers archaeological contexts throughout the Mesoamerican area, since they are present in practically all the Pre-Hispanic era. They were primordially worked in clay, although there are some examples made of stone. They were flat or cylindrical, of which the first kind was stamped applying pressure on top, and the second kind by rolling the seal over a surface. Many iconographic representations show engravings in the skin of different persons that correspond to some forms found upon distinct seals.\nThe here featured example contains animal related themes, possibly apes combined with motifs of vegetation.",2);</v>
      </c>
    </row>
    <row r="26" spans="1:5" x14ac:dyDescent="0.35">
      <c r="A26">
        <v>25</v>
      </c>
      <c r="B26" t="s">
        <v>339</v>
      </c>
      <c r="C26" t="s">
        <v>340</v>
      </c>
      <c r="D26">
        <v>2</v>
      </c>
      <c r="E26" t="str">
        <f t="shared" si="0"/>
        <v>INSERT INTO sm_usoyforma VALUES (25,"Urns","Urns are in general big and profound bowls that have distinct functions, but which are primarily used to preserve the rests or ashes of the deceased. Many of the urns feature anthropomorphic motifs and iconographic representations of animals or a combination of both. Even racks for urns have been found.",2);</v>
      </c>
    </row>
    <row r="27" spans="1:5" x14ac:dyDescent="0.35">
      <c r="A27">
        <v>26</v>
      </c>
      <c r="B27" t="s">
        <v>341</v>
      </c>
      <c r="C27" t="s">
        <v>342</v>
      </c>
      <c r="D27">
        <v>2</v>
      </c>
      <c r="E27" t="str">
        <f t="shared" si="0"/>
        <v>INSERT INTO sm_usoyforma VALUES (26,"Containers","The shoe shaped containers are a characteristic aspect of the Main Pre-Classical Period, as well as the ones with mouldboards.",2);</v>
      </c>
    </row>
    <row r="28" spans="1:5" x14ac:dyDescent="0.35">
      <c r="A28">
        <v>27</v>
      </c>
      <c r="B28" t="s">
        <v>343</v>
      </c>
      <c r="C28" t="s">
        <v>344</v>
      </c>
      <c r="D28">
        <v>2</v>
      </c>
      <c r="E28" t="str">
        <f t="shared" si="0"/>
        <v>INSERT INTO sm_usoyforma VALUES (27,"Cups","Cups can be defined – in a very general way – as containers whose height is always mayor in comparison to their diameter. The cups""' walls are generally vertical, although some examples show slight divergent or convergent curves. Their bases can be both flat or with tripod support frames. The decorations of these cups are very variable, and it""'s their polychromatic design that is outstanding during the Classical Period. Some cups belong to rituals and carry iconographic representations of mythological scenes and hieroglyphic scripture.",2);</v>
      </c>
    </row>
    <row r="29" spans="1:5" x14ac:dyDescent="0.35">
      <c r="A29">
        <v>28</v>
      </c>
      <c r="B29" t="s">
        <v>345</v>
      </c>
      <c r="C29" t="s">
        <v>346</v>
      </c>
      <c r="D29">
        <v>2</v>
      </c>
      <c r="E29" t="str">
        <f t="shared" si="0"/>
        <v>INSERT INTO sm_usoyforma VALUES (28,"Glyphs","It is said that one of the most notable merits in the history of mankind is the invention of writing. It is considered an intellectual and scientific progress that not many cultures in the antiquity achieved to develop. The Mayan culture however can pride itself of appertaining to the select number of societies that has been able to create a system of expressing spoken language in written characters. This writing system commonly known as Hieroglyphs, referring to the system created in ancient Egypt, was a complex conjunct of symbols, probably developed since the Late Pre-Classical Period and perfected during the Classical Period. Composed by approximately 800 different symbols the Mayan writing is a mixed, logo-syllabic writing system, this is to say that it uses logograms (symbols that designate complete words), syllables, and vowels that complete the system.\nThe diffusion of this system among the different groups of power in the Mayan cities was so vast that written references can be found upon nearly every material known at the time. The scripture was generally developed to the means of propaganda of the ruling elites, principally upon the great monuments that tell the political and dynastic history of the Classical cities. On the other hand there are portable objects, that have been written on, which refer to the use of the very object, names of artists, writers or even some mythic narrations.\nAmong the here presented samples there are some ceramic samples carrying Mayan scripture upon. There is also a fragment of an altar and the recently discovered Panel V of La Corona, which alludes to the very promoted date 4 Ajaw 3 Kank""'in, that corresponds to December 21. in 2012.",2);</v>
      </c>
    </row>
  </sheetData>
  <pageMargins left="0.7" right="0.7" top="0.75" bottom="0.75" header="0.3" footer="0.3"/>
  <pageSetup paperSize="9" orientation="portrait" horizontalDpi="4294967295" verticalDpi="4294967295"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201"/>
  <sheetViews>
    <sheetView workbookViewId="0">
      <selection activeCell="A2" sqref="A2:H201"/>
    </sheetView>
  </sheetViews>
  <sheetFormatPr defaultColWidth="10.90625" defaultRowHeight="14.5" x14ac:dyDescent="0.35"/>
  <cols>
    <col min="1" max="1" width="10" bestFit="1" customWidth="1"/>
    <col min="2" max="2" width="11" bestFit="1" customWidth="1"/>
    <col min="3" max="3" width="54.81640625" bestFit="1" customWidth="1"/>
    <col min="4" max="4" width="50.453125" bestFit="1" customWidth="1"/>
    <col min="5" max="5" width="37.54296875" bestFit="1" customWidth="1"/>
    <col min="6" max="6" width="21.54296875" customWidth="1"/>
  </cols>
  <sheetData>
    <row r="1" spans="1:8" x14ac:dyDescent="0.35">
      <c r="A1" s="1" t="s">
        <v>4</v>
      </c>
      <c r="B1" s="1" t="s">
        <v>32</v>
      </c>
      <c r="C1" s="1" t="s">
        <v>10</v>
      </c>
      <c r="D1" s="1" t="s">
        <v>18</v>
      </c>
      <c r="E1" s="1" t="s">
        <v>17</v>
      </c>
      <c r="F1" s="1" t="s">
        <v>20</v>
      </c>
      <c r="G1" s="1" t="s">
        <v>5</v>
      </c>
      <c r="H1" s="1" t="s">
        <v>3</v>
      </c>
    </row>
    <row r="2" spans="1:8" x14ac:dyDescent="0.35">
      <c r="A2">
        <v>1</v>
      </c>
      <c r="B2">
        <v>1</v>
      </c>
      <c r="C2" t="s">
        <v>347</v>
      </c>
      <c r="D2" t="s">
        <v>133</v>
      </c>
      <c r="E2" t="s">
        <v>80</v>
      </c>
      <c r="F2" t="s">
        <v>348</v>
      </c>
      <c r="G2">
        <v>1</v>
      </c>
      <c r="H2" t="str">
        <f>CONCATENATE("INSERT INTO sm_cedula VALUES (",A2,",",B2,",","""",C2,"""",",","""",D2,"""",",","""",E2,"""",",","""",F2,"""",",",G2,");")</f>
        <v>INSERT INTO sm_cedula VALUES (1,1,"Silbato Antropomorfo","Tierras Bajas, Cancuén, Petén","Clásico Tardío (600 a.C. – 900 d.C.)","22559 MNAE REG. 17.7.54.63",1);</v>
      </c>
    </row>
    <row r="3" spans="1:8" x14ac:dyDescent="0.35">
      <c r="A3">
        <v>2</v>
      </c>
      <c r="B3">
        <v>2</v>
      </c>
      <c r="C3" t="s">
        <v>347</v>
      </c>
      <c r="D3" t="s">
        <v>123</v>
      </c>
      <c r="E3" t="s">
        <v>80</v>
      </c>
      <c r="F3" t="s">
        <v>349</v>
      </c>
      <c r="G3">
        <v>1</v>
      </c>
      <c r="H3" t="str">
        <f t="shared" ref="H3:H66" si="0">CONCATENATE("INSERT INTO sm_cedula VALUES (",A3,",",B3,",","""",C3,"""",",","""",D3,"""",",","""",E3,"""",",","""",F3,"""",",",G3,");")</f>
        <v>INSERT INTO sm_cedula VALUES (2,2,"Silbato Antropomorfo","Tierras Altas, Nebaj, Quiché","Clásico Tardío (600 a.C. – 900 d.C.)","4728 MNAE REG. 1.1.1.518",1);</v>
      </c>
    </row>
    <row r="4" spans="1:8" x14ac:dyDescent="0.35">
      <c r="A4">
        <v>3</v>
      </c>
      <c r="B4">
        <v>3</v>
      </c>
      <c r="C4" t="s">
        <v>350</v>
      </c>
      <c r="D4" t="s">
        <v>123</v>
      </c>
      <c r="E4" t="s">
        <v>80</v>
      </c>
      <c r="F4" t="s">
        <v>351</v>
      </c>
      <c r="G4">
        <v>1</v>
      </c>
      <c r="H4" t="str">
        <f t="shared" si="0"/>
        <v>INSERT INTO sm_cedula VALUES (3,3,"Instrumento Musical Zoomorfo (Ave) ","Tierras Altas, Nebaj, Quiché","Clásico Tardío (600 a.C. – 900 d.C.)","7552 MNAE",1);</v>
      </c>
    </row>
    <row r="5" spans="1:8" x14ac:dyDescent="0.35">
      <c r="A5">
        <v>4</v>
      </c>
      <c r="B5">
        <v>4</v>
      </c>
      <c r="C5" t="s">
        <v>352</v>
      </c>
      <c r="D5" t="s">
        <v>125</v>
      </c>
      <c r="E5" t="s">
        <v>78</v>
      </c>
      <c r="F5" t="s">
        <v>353</v>
      </c>
      <c r="G5">
        <v>1</v>
      </c>
      <c r="H5" t="str">
        <f t="shared" si="0"/>
        <v>INSERT INTO sm_cedula VALUES (4,4,"Sello con Motivos Antropomorfos","Tierras Altas, Q’um’arcaj, Quiché","Clásico (250 a.C. – 900 d.C.)","8672 MNAE REG. 1.1.1.751",1);</v>
      </c>
    </row>
    <row r="6" spans="1:8" x14ac:dyDescent="0.35">
      <c r="A6">
        <v>5</v>
      </c>
      <c r="B6">
        <v>5</v>
      </c>
      <c r="C6" t="s">
        <v>354</v>
      </c>
      <c r="D6" t="s">
        <v>118</v>
      </c>
      <c r="E6" t="s">
        <v>82</v>
      </c>
      <c r="F6" t="s">
        <v>355</v>
      </c>
      <c r="G6">
        <v>1</v>
      </c>
      <c r="H6" t="str">
        <f t="shared" si="0"/>
        <v>INSERT INTO sm_cedula VALUES (5,5,"Cuenco con Tapadera Antropomorfa","Tierras Altas, Kaminaljuyu, Guatemala","Clásico Temprano (250 a.C. – 600 d.C.)","2413 a/b MNAE REG. 1.1.1.753 a/b",1);</v>
      </c>
    </row>
    <row r="7" spans="1:8" x14ac:dyDescent="0.35">
      <c r="A7">
        <v>6</v>
      </c>
      <c r="B7">
        <v>6</v>
      </c>
      <c r="C7" t="s">
        <v>354</v>
      </c>
      <c r="D7" t="s">
        <v>147</v>
      </c>
      <c r="E7" t="s">
        <v>82</v>
      </c>
      <c r="F7" t="s">
        <v>356</v>
      </c>
      <c r="G7">
        <v>1</v>
      </c>
      <c r="H7" t="str">
        <f t="shared" si="0"/>
        <v>INSERT INTO sm_cedula VALUES (6,6,"Cuenco con Tapadera Antropomorfa","Tierras Bajas, Uaxactún, Petén","Clásico Temprano (250 a.C. – 600 d.C.)","214 a/b MNAE REG. 1.1.1.515 a/b",1);</v>
      </c>
    </row>
    <row r="8" spans="1:8" x14ac:dyDescent="0.35">
      <c r="A8">
        <v>7</v>
      </c>
      <c r="B8">
        <v>7</v>
      </c>
      <c r="C8" t="s">
        <v>357</v>
      </c>
      <c r="D8" t="s">
        <v>145</v>
      </c>
      <c r="E8" t="s">
        <v>82</v>
      </c>
      <c r="F8" t="s">
        <v>358</v>
      </c>
      <c r="G8">
        <v>1</v>
      </c>
      <c r="H8" t="str">
        <f t="shared" si="0"/>
        <v>INSERT INTO sm_cedula VALUES (7,7,"Vaso Negro con Banda Glífica","Tierras Bajas, Tikal, Petén","Clásico Temprano (250 a.C. – 600 d.C.)","11132 MNAE REG. 1.1.1.9911",1);</v>
      </c>
    </row>
    <row r="9" spans="1:8" x14ac:dyDescent="0.35">
      <c r="A9">
        <v>8</v>
      </c>
      <c r="B9">
        <v>8</v>
      </c>
      <c r="C9" t="s">
        <v>359</v>
      </c>
      <c r="D9" t="s">
        <v>145</v>
      </c>
      <c r="E9" t="s">
        <v>82</v>
      </c>
      <c r="F9" t="s">
        <v>360</v>
      </c>
      <c r="G9">
        <v>1</v>
      </c>
      <c r="H9" t="str">
        <f t="shared" si="0"/>
        <v>INSERT INTO sm_cedula VALUES (8,8,"Vaso Polícromo","Tierras Bajas, Tikal, Petén","Clásico Temprano (250 a.C. – 600 d.C.)","11212 MNAE REG. 1.1.1.9913",1);</v>
      </c>
    </row>
    <row r="10" spans="1:8" x14ac:dyDescent="0.35">
      <c r="A10">
        <v>9</v>
      </c>
      <c r="B10">
        <v>9</v>
      </c>
      <c r="C10" t="s">
        <v>361</v>
      </c>
      <c r="D10" t="s">
        <v>118</v>
      </c>
      <c r="E10" t="s">
        <v>90</v>
      </c>
      <c r="F10" t="s">
        <v>362</v>
      </c>
      <c r="G10">
        <v>1</v>
      </c>
      <c r="H10" t="str">
        <f t="shared" si="0"/>
        <v>INSERT INTO sm_cedula VALUES (9,9,"Vaso Cilíndrico de Piedra Verde","Tierras Altas, Kaminaljuyu, Guatemala","Preclásico Tardío (250 a.C. – 250 d.C.)","2721 MNAE REG. 1.1.1.8174",1);</v>
      </c>
    </row>
    <row r="11" spans="1:8" x14ac:dyDescent="0.35">
      <c r="A11">
        <v>10</v>
      </c>
      <c r="B11">
        <v>10</v>
      </c>
      <c r="C11" t="s">
        <v>363</v>
      </c>
      <c r="D11" t="s">
        <v>119</v>
      </c>
      <c r="E11" t="s">
        <v>90</v>
      </c>
      <c r="F11" t="s">
        <v>364</v>
      </c>
      <c r="G11">
        <v>1</v>
      </c>
      <c r="H11" t="str">
        <f t="shared" si="0"/>
        <v>INSERT INTO sm_cedula VALUES (10,10,"Urna Antropomorfa","Tierras Altas, La Lagunita, Quiché","Preclásico Tardío (250 a.C. – 250 d.C.)","11756 a/b MNAE REG. 1.1.1.513 a/b",1);</v>
      </c>
    </row>
    <row r="12" spans="1:8" x14ac:dyDescent="0.35">
      <c r="A12">
        <v>11</v>
      </c>
      <c r="B12">
        <v>11</v>
      </c>
      <c r="C12" t="s">
        <v>365</v>
      </c>
      <c r="D12" t="s">
        <v>118</v>
      </c>
      <c r="E12" t="s">
        <v>82</v>
      </c>
      <c r="F12" t="s">
        <v>366</v>
      </c>
      <c r="G12">
        <v>1</v>
      </c>
      <c r="H12" t="str">
        <f t="shared" si="0"/>
        <v>INSERT INTO sm_cedula VALUES (11,11,"Vaso Trípode Estucado","Tierras Altas, Kaminaljuyu, Guatemala","Clásico Temprano (250 a.C. – 600 d.C.)","8 a/b MNAE REG. 1.1.1.3800 a/b",1);</v>
      </c>
    </row>
    <row r="13" spans="1:8" x14ac:dyDescent="0.35">
      <c r="A13">
        <v>12</v>
      </c>
      <c r="B13">
        <v>12</v>
      </c>
      <c r="C13" t="s">
        <v>359</v>
      </c>
      <c r="D13" t="s">
        <v>147</v>
      </c>
      <c r="E13" t="s">
        <v>80</v>
      </c>
      <c r="F13" t="s">
        <v>367</v>
      </c>
      <c r="G13">
        <v>1</v>
      </c>
      <c r="H13" t="str">
        <f t="shared" si="0"/>
        <v>INSERT INTO sm_cedula VALUES (12,12,"Vaso Polícromo","Tierras Bajas, Uaxactún, Petén","Clásico Tardío (600 a.C. – 900 d.C.)","318 MNAE REG. 1.1.1.531",1);</v>
      </c>
    </row>
    <row r="14" spans="1:8" x14ac:dyDescent="0.35">
      <c r="A14">
        <v>13</v>
      </c>
      <c r="B14">
        <v>13</v>
      </c>
      <c r="C14" t="s">
        <v>359</v>
      </c>
      <c r="D14" t="s">
        <v>145</v>
      </c>
      <c r="E14" t="s">
        <v>80</v>
      </c>
      <c r="F14" t="s">
        <v>368</v>
      </c>
      <c r="G14">
        <v>1</v>
      </c>
      <c r="H14" t="str">
        <f t="shared" si="0"/>
        <v>INSERT INTO sm_cedula VALUES (13,13,"Vaso Polícromo","Tierras Bajas, Tikal, Petén","Clásico Tardío (600 a.C. – 900 d.C.)","11418 MNAE REG. 1.1.1.551",1);</v>
      </c>
    </row>
    <row r="15" spans="1:8" x14ac:dyDescent="0.35">
      <c r="A15">
        <v>14</v>
      </c>
      <c r="B15">
        <v>14</v>
      </c>
      <c r="C15" t="s">
        <v>369</v>
      </c>
      <c r="D15" t="s">
        <v>142</v>
      </c>
      <c r="E15" t="s">
        <v>82</v>
      </c>
      <c r="F15" t="s">
        <v>370</v>
      </c>
      <c r="G15">
        <v>1</v>
      </c>
      <c r="H15" t="str">
        <f t="shared" si="0"/>
        <v>INSERT INTO sm_cedula VALUES (14,14,"Cuenco Trípode","Tierras Bajas, Salinas de los Nueve Cerros, Alta Verapaz","Clásico Temprano (250 a.C. – 600 d.C.)","9943 MNAE REG. 1.1.1.553",1);</v>
      </c>
    </row>
    <row r="16" spans="1:8" x14ac:dyDescent="0.35">
      <c r="A16">
        <v>15</v>
      </c>
      <c r="B16">
        <v>15</v>
      </c>
      <c r="C16" t="s">
        <v>371</v>
      </c>
      <c r="D16" t="s">
        <v>145</v>
      </c>
      <c r="E16" t="s">
        <v>82</v>
      </c>
      <c r="F16" t="s">
        <v>372</v>
      </c>
      <c r="G16">
        <v>1</v>
      </c>
      <c r="H16" t="str">
        <f t="shared" si="0"/>
        <v>INSERT INTO sm_cedula VALUES (15,15,"Vaso Tetrápode Polícromo con Tapadera","Tierras Bajas, Tikal, Petén","Clásico Temprano (250 a.C. – 600 d.C.)","11138 a/b MNAE REG. 1.1.1.199 a/b",1);</v>
      </c>
    </row>
    <row r="17" spans="1:8" x14ac:dyDescent="0.35">
      <c r="A17">
        <v>16</v>
      </c>
      <c r="B17">
        <v>16</v>
      </c>
      <c r="C17" t="s">
        <v>373</v>
      </c>
      <c r="D17" t="s">
        <v>129</v>
      </c>
      <c r="E17" t="s">
        <v>78</v>
      </c>
      <c r="F17" t="s">
        <v>374</v>
      </c>
      <c r="G17">
        <v>1</v>
      </c>
      <c r="H17" t="str">
        <f t="shared" si="0"/>
        <v>INSERT INTO sm_cedula VALUES (16,16,"Vaso Estucado","Tierras Bajas","Clásico (250 a.C. – 900 d.C.)","16303 MNAE REG. 1.1.1.362",1);</v>
      </c>
    </row>
    <row r="18" spans="1:8" x14ac:dyDescent="0.35">
      <c r="A18">
        <v>17</v>
      </c>
      <c r="B18">
        <v>17</v>
      </c>
      <c r="C18" t="s">
        <v>373</v>
      </c>
      <c r="D18" t="s">
        <v>121</v>
      </c>
      <c r="E18" t="s">
        <v>80</v>
      </c>
      <c r="F18" t="s">
        <v>375</v>
      </c>
      <c r="G18">
        <v>1</v>
      </c>
      <c r="H18" t="str">
        <f t="shared" si="0"/>
        <v>INSERT INTO sm_cedula VALUES (17,17,"Vaso Estucado","Tierras Altas, Los Encuentros, Baja Verapaz","Clásico Tardío (600 a.C. – 900 d.C.)","15361 MNAE REG. 1.1.1.505",1);</v>
      </c>
    </row>
    <row r="19" spans="1:8" x14ac:dyDescent="0.35">
      <c r="A19">
        <v>18</v>
      </c>
      <c r="B19">
        <v>18</v>
      </c>
      <c r="C19" t="s">
        <v>376</v>
      </c>
      <c r="D19" t="s">
        <v>119</v>
      </c>
      <c r="E19" t="s">
        <v>82</v>
      </c>
      <c r="F19" t="s">
        <v>377</v>
      </c>
      <c r="G19">
        <v>1</v>
      </c>
      <c r="H19" t="str">
        <f t="shared" si="0"/>
        <v>INSERT INTO sm_cedula VALUES (18,18,"Urna Zoomorfa","Tierras Altas, La Lagunita, Quiché","Clásico Temprano (250 a.C. – 600 d.C.)","9946 MNAE REG. 1.1.1.9895 a/b",1);</v>
      </c>
    </row>
    <row r="20" spans="1:8" x14ac:dyDescent="0.35">
      <c r="A20">
        <v>19</v>
      </c>
      <c r="B20">
        <v>19</v>
      </c>
      <c r="C20" t="s">
        <v>378</v>
      </c>
      <c r="D20" t="s">
        <v>134</v>
      </c>
      <c r="E20" t="s">
        <v>78</v>
      </c>
      <c r="F20" t="s">
        <v>379</v>
      </c>
      <c r="G20">
        <v>1</v>
      </c>
      <c r="H20" t="str">
        <f t="shared" si="0"/>
        <v>INSERT INTO sm_cedula VALUES (19,19,"Vaso Negro","Tierras Bajas, El Mirador, Guatemala","Clásico (250 a.C. – 900 d.C.)","10403 MNAE REG. 1.1.1.2170",1);</v>
      </c>
    </row>
    <row r="21" spans="1:8" x14ac:dyDescent="0.35">
      <c r="A21">
        <v>20</v>
      </c>
      <c r="B21">
        <v>20</v>
      </c>
      <c r="C21" t="s">
        <v>380</v>
      </c>
      <c r="D21" t="s">
        <v>127</v>
      </c>
      <c r="E21" t="s">
        <v>85</v>
      </c>
      <c r="F21" t="s">
        <v>381</v>
      </c>
      <c r="G21">
        <v>1</v>
      </c>
      <c r="H21" t="str">
        <f t="shared" si="0"/>
        <v>INSERT INTO sm_cedula VALUES (20,20,"Incensario Zoomorfo","Tierras Altas, San Andrés Sajcabajá, Quiché","Postclásico (900 a.C. – 1524 d.C.)","11485 a/b MNAE REG. 1.1.1.156",1);</v>
      </c>
    </row>
    <row r="22" spans="1:8" x14ac:dyDescent="0.35">
      <c r="A22">
        <v>21</v>
      </c>
      <c r="B22">
        <v>21</v>
      </c>
      <c r="C22" t="s">
        <v>382</v>
      </c>
      <c r="D22" t="s">
        <v>145</v>
      </c>
      <c r="E22" t="s">
        <v>82</v>
      </c>
      <c r="F22" t="s">
        <v>383</v>
      </c>
      <c r="G22">
        <v>1</v>
      </c>
      <c r="H22" t="str">
        <f t="shared" si="0"/>
        <v>INSERT INTO sm_cedula VALUES (21,21,"Vasto Tetrápode Polícromo con Tapadera","Tierras Bajas, Tikal, Petén","Clásico Temprano (250 a.C. – 600 d.C.)","11143 a/b MNAE REG. 1.1.1.506 a/b",1);</v>
      </c>
    </row>
    <row r="23" spans="1:8" x14ac:dyDescent="0.35">
      <c r="A23">
        <v>22</v>
      </c>
      <c r="B23">
        <v>22</v>
      </c>
      <c r="C23" t="s">
        <v>384</v>
      </c>
      <c r="D23" t="s">
        <v>118</v>
      </c>
      <c r="E23" t="s">
        <v>82</v>
      </c>
      <c r="F23" t="s">
        <v>385</v>
      </c>
      <c r="G23">
        <v>1</v>
      </c>
      <c r="H23" t="str">
        <f t="shared" si="0"/>
        <v>INSERT INTO sm_cedula VALUES (22,22,"Cuenco Estucado Antropomorfo con Tapadera","Tierras Altas, Kaminaljuyu, Guatemala","Clásico Temprano (250 a.C. – 600 d.C.)","2484 MNAE",1);</v>
      </c>
    </row>
    <row r="24" spans="1:8" x14ac:dyDescent="0.35">
      <c r="A24">
        <v>23</v>
      </c>
      <c r="B24">
        <v>23</v>
      </c>
      <c r="C24" t="s">
        <v>386</v>
      </c>
      <c r="D24" t="s">
        <v>112</v>
      </c>
      <c r="E24" t="s">
        <v>80</v>
      </c>
      <c r="F24" t="s">
        <v>387</v>
      </c>
      <c r="G24">
        <v>1</v>
      </c>
      <c r="H24" t="str">
        <f t="shared" si="0"/>
        <v>INSERT INTO sm_cedula VALUES (23,23,"Cuenco Polícromo","Tierras Altas","Clásico Tardío (600 a.C. – 900 d.C.)","20050 MNAE",1);</v>
      </c>
    </row>
    <row r="25" spans="1:8" x14ac:dyDescent="0.35">
      <c r="A25">
        <v>24</v>
      </c>
      <c r="B25">
        <v>24</v>
      </c>
      <c r="C25" t="s">
        <v>386</v>
      </c>
      <c r="D25" t="s">
        <v>129</v>
      </c>
      <c r="E25" t="s">
        <v>80</v>
      </c>
      <c r="F25" t="s">
        <v>388</v>
      </c>
      <c r="G25">
        <v>1</v>
      </c>
      <c r="H25" t="str">
        <f t="shared" si="0"/>
        <v>INSERT INTO sm_cedula VALUES (24,24,"Cuenco Polícromo","Tierras Bajas","Clásico Tardío (600 a.C. – 900 d.C.)","15888 MNAE REG. 1.4.37.57",1);</v>
      </c>
    </row>
    <row r="26" spans="1:8" x14ac:dyDescent="0.35">
      <c r="A26">
        <v>25</v>
      </c>
      <c r="B26">
        <v>25</v>
      </c>
      <c r="C26" t="s">
        <v>389</v>
      </c>
      <c r="D26" t="s">
        <v>129</v>
      </c>
      <c r="E26" t="s">
        <v>80</v>
      </c>
      <c r="F26" t="s">
        <v>390</v>
      </c>
      <c r="G26">
        <v>1</v>
      </c>
      <c r="H26" t="str">
        <f t="shared" si="0"/>
        <v>INSERT INTO sm_cedula VALUES (25,25,"Vaso con Decoración Incisa","Tierras Bajas","Clásico Tardío (600 a.C. – 900 d.C.)","8456 MNAE",1);</v>
      </c>
    </row>
    <row r="27" spans="1:8" x14ac:dyDescent="0.35">
      <c r="A27">
        <v>26</v>
      </c>
      <c r="B27">
        <v>26</v>
      </c>
      <c r="C27" t="s">
        <v>359</v>
      </c>
      <c r="D27" t="s">
        <v>145</v>
      </c>
      <c r="E27" t="s">
        <v>80</v>
      </c>
      <c r="F27" t="s">
        <v>391</v>
      </c>
      <c r="G27">
        <v>1</v>
      </c>
      <c r="H27" t="str">
        <f t="shared" si="0"/>
        <v>INSERT INTO sm_cedula VALUES (26,26,"Vaso Polícromo","Tierras Bajas, Tikal, Petén","Clásico Tardío (600 a.C. – 900 d.C.)","11419 MNAE",1);</v>
      </c>
    </row>
    <row r="28" spans="1:8" x14ac:dyDescent="0.35">
      <c r="A28">
        <v>27</v>
      </c>
      <c r="B28">
        <v>27</v>
      </c>
      <c r="C28" t="s">
        <v>392</v>
      </c>
      <c r="D28" t="s">
        <v>145</v>
      </c>
      <c r="E28" t="s">
        <v>80</v>
      </c>
      <c r="F28" t="s">
        <v>393</v>
      </c>
      <c r="G28">
        <v>1</v>
      </c>
      <c r="H28" t="str">
        <f t="shared" si="0"/>
        <v>INSERT INTO sm_cedula VALUES (27,27,"Vaso Cilíndrico de Jade","Tierras Bajas, Tikal, Petén","Clásico Tardío (600 a.C. – 900 d.C.)","11080 MNAE REG. 1.1.1.144",1);</v>
      </c>
    </row>
    <row r="29" spans="1:8" x14ac:dyDescent="0.35">
      <c r="A29">
        <v>28</v>
      </c>
      <c r="B29">
        <v>28</v>
      </c>
      <c r="C29" t="s">
        <v>359</v>
      </c>
      <c r="D29" t="s">
        <v>132</v>
      </c>
      <c r="E29" t="s">
        <v>80</v>
      </c>
      <c r="F29" t="s">
        <v>394</v>
      </c>
      <c r="G29">
        <v>1</v>
      </c>
      <c r="H29" t="str">
        <f t="shared" si="0"/>
        <v>INSERT INTO sm_cedula VALUES (28,28,"Vaso Polícromo","Tierras Bajas, Altar de Sacrificios, Guatemala","Clásico Tardío (600 a.C. – 900 d.C.)","7901 MNAE REG. 1.1.1.1505",1);</v>
      </c>
    </row>
    <row r="30" spans="1:8" x14ac:dyDescent="0.35">
      <c r="A30">
        <v>29</v>
      </c>
      <c r="B30">
        <v>29</v>
      </c>
      <c r="C30" t="s">
        <v>395</v>
      </c>
      <c r="D30" t="s">
        <v>118</v>
      </c>
      <c r="E30" t="s">
        <v>90</v>
      </c>
      <c r="F30" t="s">
        <v>396</v>
      </c>
      <c r="G30">
        <v>1</v>
      </c>
      <c r="H30" t="str">
        <f t="shared" si="0"/>
        <v>INSERT INTO sm_cedula VALUES (29,29,"Vasija Sibilante","Tierras Altas, Kaminaljuyu, Guatemala","Preclásico Tardío (250 a.C. – 250 d.C.)","2400 MNAE REG. 1.1.1.153",1);</v>
      </c>
    </row>
    <row r="31" spans="1:8" x14ac:dyDescent="0.35">
      <c r="A31">
        <v>30</v>
      </c>
      <c r="B31">
        <v>30</v>
      </c>
      <c r="C31" t="s">
        <v>397</v>
      </c>
      <c r="D31" t="s">
        <v>118</v>
      </c>
      <c r="E31" t="s">
        <v>90</v>
      </c>
      <c r="F31" t="s">
        <v>398</v>
      </c>
      <c r="G31">
        <v>1</v>
      </c>
      <c r="H31" t="str">
        <f t="shared" si="0"/>
        <v>INSERT INTO sm_cedula VALUES (30,30,"Caracol Inciso","Tierras Altas, Kaminaljuyu, Guatemala","Preclásico Tardío (250 a.C. – 250 d.C.)","4528 MNAE REG. 1.1.1.804",1);</v>
      </c>
    </row>
    <row r="32" spans="1:8" x14ac:dyDescent="0.35">
      <c r="A32">
        <v>31</v>
      </c>
      <c r="B32">
        <v>31</v>
      </c>
      <c r="C32" t="s">
        <v>399</v>
      </c>
      <c r="D32" t="s">
        <v>400</v>
      </c>
      <c r="E32" t="s">
        <v>90</v>
      </c>
      <c r="F32" t="s">
        <v>401</v>
      </c>
      <c r="G32">
        <v>1</v>
      </c>
      <c r="H32" t="str">
        <f t="shared" si="0"/>
        <v>INSERT INTO sm_cedula VALUES (31,31,"Olla con Efigie Zoomorfa","Tierras Altas, La Lagunita, Quiché ","Preclásico Tardío (250 a.C. – 250 d.C.)","9628 MNAE REG. 1.1.1.10185",1);</v>
      </c>
    </row>
    <row r="33" spans="1:8" x14ac:dyDescent="0.35">
      <c r="A33">
        <v>32</v>
      </c>
      <c r="B33">
        <v>32</v>
      </c>
      <c r="C33" t="s">
        <v>402</v>
      </c>
      <c r="D33" t="s">
        <v>400</v>
      </c>
      <c r="E33" t="s">
        <v>90</v>
      </c>
      <c r="F33" t="s">
        <v>403</v>
      </c>
      <c r="G33">
        <v>1</v>
      </c>
      <c r="H33" t="str">
        <f t="shared" si="0"/>
        <v>INSERT INTO sm_cedula VALUES (32,32,"Cuenco Tetrápode Estucado","Tierras Altas, La Lagunita, Quiché ","Preclásico Tardío (250 a.C. – 250 d.C.)","22489 MNAE REG. 1.1.1.10305",1);</v>
      </c>
    </row>
    <row r="34" spans="1:8" x14ac:dyDescent="0.35">
      <c r="A34">
        <v>33</v>
      </c>
      <c r="B34">
        <v>33</v>
      </c>
      <c r="C34" t="s">
        <v>404</v>
      </c>
      <c r="D34" t="s">
        <v>400</v>
      </c>
      <c r="E34" t="s">
        <v>90</v>
      </c>
      <c r="F34" t="s">
        <v>405</v>
      </c>
      <c r="G34">
        <v>1</v>
      </c>
      <c r="H34" t="str">
        <f t="shared" si="0"/>
        <v>INSERT INTO sm_cedula VALUES (33,33,"Urna con Efigie Antropomorfa","Tierras Altas, La Lagunita, Quiché ","Preclásico Tardío (250 a.C. – 250 d.C.)","11942 a/b MNAE REG. 1.1.1.9894 a/b",1);</v>
      </c>
    </row>
    <row r="35" spans="1:8" x14ac:dyDescent="0.35">
      <c r="A35">
        <v>34</v>
      </c>
      <c r="B35">
        <v>34</v>
      </c>
      <c r="C35" t="s">
        <v>406</v>
      </c>
      <c r="D35" t="s">
        <v>400</v>
      </c>
      <c r="E35" t="s">
        <v>90</v>
      </c>
      <c r="F35" t="s">
        <v>407</v>
      </c>
      <c r="G35">
        <v>1</v>
      </c>
      <c r="H35" t="str">
        <f t="shared" si="0"/>
        <v>INSERT INTO sm_cedula VALUES (34,34,"Cuenco Antropomorfo","Tierras Altas, La Lagunita, Quiché ","Preclásico Tardío (250 a.C. – 250 d.C.)","9945 MNAE REG. 1.1.1.3664",1);</v>
      </c>
    </row>
    <row r="36" spans="1:8" x14ac:dyDescent="0.35">
      <c r="A36">
        <v>35</v>
      </c>
      <c r="B36">
        <v>35</v>
      </c>
      <c r="C36" t="s">
        <v>408</v>
      </c>
      <c r="D36" t="s">
        <v>409</v>
      </c>
      <c r="E36" t="s">
        <v>82</v>
      </c>
      <c r="F36" t="s">
        <v>410</v>
      </c>
      <c r="G36">
        <v>1</v>
      </c>
      <c r="H36" t="str">
        <f t="shared" si="0"/>
        <v>INSERT INTO sm_cedula VALUES (35,35,"Cántaro Miniatura","Costa Sur, Escuintla ","Clásico Temprano (250 a.C. – 600 d.C.)","9637 MNAE REG. 1.1.1.9917",1);</v>
      </c>
    </row>
    <row r="37" spans="1:8" x14ac:dyDescent="0.35">
      <c r="A37">
        <v>36</v>
      </c>
      <c r="B37">
        <v>36</v>
      </c>
      <c r="C37" t="s">
        <v>411</v>
      </c>
      <c r="D37" t="s">
        <v>412</v>
      </c>
      <c r="E37" t="s">
        <v>85</v>
      </c>
      <c r="F37" t="s">
        <v>413</v>
      </c>
      <c r="G37">
        <v>1</v>
      </c>
      <c r="H37" t="str">
        <f t="shared" si="0"/>
        <v>INSERT INTO sm_cedula VALUES (36,36,"Cántaro Doble Antropomorfo","Tierras Altas, San Andrés Sajcabajá, Quiché ","Postclásico (900 a.C. – 1524 d.C.)","6605 MNAE REG. 1.1.1.2616",1);</v>
      </c>
    </row>
    <row r="38" spans="1:8" x14ac:dyDescent="0.35">
      <c r="A38">
        <v>37</v>
      </c>
      <c r="B38">
        <v>37</v>
      </c>
      <c r="C38" t="s">
        <v>414</v>
      </c>
      <c r="D38" t="s">
        <v>118</v>
      </c>
      <c r="E38" t="s">
        <v>90</v>
      </c>
      <c r="F38" t="s">
        <v>415</v>
      </c>
      <c r="G38">
        <v>1</v>
      </c>
      <c r="H38" t="str">
        <f t="shared" si="0"/>
        <v>INSERT INTO sm_cedula VALUES (37,37,"Incensario Negro de Tres Picos","Tierras Altas, Kaminaljuyu, Guatemala","Preclásico Tardío (250 a.C. – 250 d.C.)","20054 MNAE",1);</v>
      </c>
    </row>
    <row r="39" spans="1:8" x14ac:dyDescent="0.35">
      <c r="A39">
        <v>38</v>
      </c>
      <c r="B39">
        <v>38</v>
      </c>
      <c r="C39" t="s">
        <v>416</v>
      </c>
      <c r="D39" t="s">
        <v>141</v>
      </c>
      <c r="E39" t="s">
        <v>82</v>
      </c>
      <c r="F39" t="s">
        <v>417</v>
      </c>
      <c r="G39">
        <v>1</v>
      </c>
      <c r="H39" t="str">
        <f t="shared" si="0"/>
        <v>INSERT INTO sm_cedula VALUES (38,38,"Vasija Polícroma con Tapadera","Tierras Bajas, Río Azul, Petén","Clásico Temprano (250 a.C. – 600 d.C.)","12059 MNAE REG. 1.1.1.1488",1);</v>
      </c>
    </row>
    <row r="40" spans="1:8" x14ac:dyDescent="0.35">
      <c r="A40">
        <v>39</v>
      </c>
      <c r="B40">
        <v>39</v>
      </c>
      <c r="C40" t="s">
        <v>418</v>
      </c>
      <c r="D40" t="s">
        <v>107</v>
      </c>
      <c r="E40" t="s">
        <v>90</v>
      </c>
      <c r="F40" t="s">
        <v>419</v>
      </c>
      <c r="G40">
        <v>1</v>
      </c>
      <c r="H40" t="str">
        <f t="shared" si="0"/>
        <v>INSERT INTO sm_cedula VALUES (39,39,"Vasija con Efigie Antropomorfa","Costa Sur","Preclásico Tardío (250 a.C. – 250 d.C.)","7512 MNAE REG. 1.1.1.9250",1);</v>
      </c>
    </row>
    <row r="41" spans="1:8" x14ac:dyDescent="0.35">
      <c r="A41">
        <v>40</v>
      </c>
      <c r="B41">
        <v>40</v>
      </c>
      <c r="C41" t="s">
        <v>420</v>
      </c>
      <c r="D41" t="s">
        <v>115</v>
      </c>
      <c r="E41" t="s">
        <v>90</v>
      </c>
      <c r="F41" t="s">
        <v>421</v>
      </c>
      <c r="G41">
        <v>1</v>
      </c>
      <c r="H41" t="str">
        <f t="shared" si="0"/>
        <v>INSERT INTO sm_cedula VALUES (40,40,"Vasija Tipo Zapato","Tierras Altas, Chiboy, Huehuetenango","Preclásico Tardío (250 a.C. – 250 d.C.)","6418 MNAE REG. 1.1.1.554",1);</v>
      </c>
    </row>
    <row r="42" spans="1:8" x14ac:dyDescent="0.35">
      <c r="A42">
        <v>41</v>
      </c>
      <c r="B42">
        <v>41</v>
      </c>
      <c r="C42" t="s">
        <v>422</v>
      </c>
      <c r="D42" t="s">
        <v>119</v>
      </c>
      <c r="E42" t="s">
        <v>90</v>
      </c>
      <c r="F42" t="s">
        <v>423</v>
      </c>
      <c r="G42">
        <v>1</v>
      </c>
      <c r="H42" t="str">
        <f t="shared" si="0"/>
        <v>INSERT INTO sm_cedula VALUES (41,41,"Cuenco con Efigie Zoomorfa","Tierras Altas, La Lagunita, Quiché","Preclásico Tardío (250 a.C. – 250 d.C.)","MNAE 20311  REG. 1.1.1.3816",1);</v>
      </c>
    </row>
    <row r="43" spans="1:8" x14ac:dyDescent="0.35">
      <c r="A43">
        <v>42</v>
      </c>
      <c r="B43">
        <v>42</v>
      </c>
      <c r="C43" t="s">
        <v>424</v>
      </c>
      <c r="D43" t="s">
        <v>145</v>
      </c>
      <c r="E43" t="s">
        <v>82</v>
      </c>
      <c r="F43" t="s">
        <v>425</v>
      </c>
      <c r="G43">
        <v>1</v>
      </c>
      <c r="H43" t="str">
        <f t="shared" si="0"/>
        <v>INSERT INTO sm_cedula VALUES (42,42,"Cuenco Polícromo con Tapadera","Tierras Bajas, Tikal, Petén","Clásico Temprano (250 a.C. – 600 d.C.)","MNAE 11152 a/b  REG. 1.1.1.125 a/b",1);</v>
      </c>
    </row>
    <row r="44" spans="1:8" x14ac:dyDescent="0.35">
      <c r="A44">
        <v>43</v>
      </c>
      <c r="B44">
        <v>43</v>
      </c>
      <c r="C44" t="s">
        <v>424</v>
      </c>
      <c r="D44" t="s">
        <v>145</v>
      </c>
      <c r="E44" t="s">
        <v>82</v>
      </c>
      <c r="F44" t="s">
        <v>426</v>
      </c>
      <c r="G44">
        <v>1</v>
      </c>
      <c r="H44" t="str">
        <f t="shared" si="0"/>
        <v>INSERT INTO sm_cedula VALUES (43,43,"Cuenco Polícromo con Tapadera","Tierras Bajas, Tikal, Petén","Clásico Temprano (250 a.C. – 600 d.C.)","MNAE 11336 a/b  REG. 1.1.1.507",1);</v>
      </c>
    </row>
    <row r="45" spans="1:8" x14ac:dyDescent="0.35">
      <c r="A45">
        <v>44</v>
      </c>
      <c r="B45">
        <v>44</v>
      </c>
      <c r="C45" t="s">
        <v>427</v>
      </c>
      <c r="D45" t="s">
        <v>119</v>
      </c>
      <c r="E45" t="s">
        <v>78</v>
      </c>
      <c r="F45" t="s">
        <v>428</v>
      </c>
      <c r="G45">
        <v>1</v>
      </c>
      <c r="H45" t="str">
        <f t="shared" si="0"/>
        <v>INSERT INTO sm_cedula VALUES (44,44,"Vasija en Forma de Pichel","Tierras Altas, La Lagunita, Quiché","Clásico (250 a.C. – 900 d.C.)","MNAE 12064  REG. 1.1.1.567",1);</v>
      </c>
    </row>
    <row r="46" spans="1:8" x14ac:dyDescent="0.35">
      <c r="A46">
        <v>45</v>
      </c>
      <c r="B46">
        <v>45</v>
      </c>
      <c r="C46" t="s">
        <v>429</v>
      </c>
      <c r="D46" t="s">
        <v>125</v>
      </c>
      <c r="E46" t="s">
        <v>85</v>
      </c>
      <c r="F46" t="s">
        <v>430</v>
      </c>
      <c r="G46">
        <v>1</v>
      </c>
      <c r="H46" t="str">
        <f t="shared" si="0"/>
        <v>INSERT INTO sm_cedula VALUES (45,45,"Urna Funeraria","Tierras Altas, Q’um’arcaj, Quiché","Postclásico (900 a.C. – 1524 d.C.)","MNAE 10435  REG. 1.1.1.241",1);</v>
      </c>
    </row>
    <row r="47" spans="1:8" x14ac:dyDescent="0.35">
      <c r="A47">
        <v>46</v>
      </c>
      <c r="B47">
        <v>46</v>
      </c>
      <c r="C47" t="s">
        <v>429</v>
      </c>
      <c r="D47" t="s">
        <v>122</v>
      </c>
      <c r="E47" t="s">
        <v>85</v>
      </c>
      <c r="F47" t="s">
        <v>431</v>
      </c>
      <c r="G47">
        <v>1</v>
      </c>
      <c r="H47" t="str">
        <f t="shared" si="0"/>
        <v>INSERT INTO sm_cedula VALUES (46,46,"Urna Funeraria","Tierras Altas, Mixco Viejo, Chimaltenango","Postclásico (900 a.C. – 1524 d.C.)","MNAE 6826  REG. 1.1.1.508",1);</v>
      </c>
    </row>
    <row r="48" spans="1:8" x14ac:dyDescent="0.35">
      <c r="A48">
        <v>47</v>
      </c>
      <c r="B48">
        <v>47</v>
      </c>
      <c r="C48" t="s">
        <v>432</v>
      </c>
      <c r="D48" t="s">
        <v>433</v>
      </c>
      <c r="E48" t="s">
        <v>85</v>
      </c>
      <c r="F48" t="s">
        <v>434</v>
      </c>
      <c r="G48">
        <v>1</v>
      </c>
      <c r="H48" t="str">
        <f t="shared" si="0"/>
        <v>INSERT INTO sm_cedula VALUES (47,47,"Cántaro Plomizo con Efigie Zoomorfa","Tierras Altas, Asunción Mita, Jutiapa ","Postclásico (900 a.C. – 1524 d.C.)","MNAE 4406  REG. 1.1.1.264",1);</v>
      </c>
    </row>
    <row r="49" spans="1:8" x14ac:dyDescent="0.35">
      <c r="A49">
        <v>48</v>
      </c>
      <c r="B49">
        <v>48</v>
      </c>
      <c r="C49" t="s">
        <v>435</v>
      </c>
      <c r="D49" t="s">
        <v>107</v>
      </c>
      <c r="E49" t="s">
        <v>85</v>
      </c>
      <c r="F49" t="s">
        <v>436</v>
      </c>
      <c r="G49">
        <v>1</v>
      </c>
      <c r="H49" t="str">
        <f t="shared" si="0"/>
        <v>INSERT INTO sm_cedula VALUES (48,48,"Cántaro con Efigie Antropomorfa","Costa Sur","Postclásico (900 a.C. – 1524 d.C.)","MNAE 7194  REG. 1.1.1.3685",1);</v>
      </c>
    </row>
    <row r="50" spans="1:8" x14ac:dyDescent="0.35">
      <c r="A50">
        <v>49</v>
      </c>
      <c r="B50">
        <v>49</v>
      </c>
      <c r="C50" t="s">
        <v>437</v>
      </c>
      <c r="D50" t="s">
        <v>126</v>
      </c>
      <c r="E50" t="s">
        <v>85</v>
      </c>
      <c r="F50" t="s">
        <v>438</v>
      </c>
      <c r="G50">
        <v>1</v>
      </c>
      <c r="H50" t="str">
        <f t="shared" si="0"/>
        <v>INSERT INTO sm_cedula VALUES (49,49,"Tapadera de Incensario","Tierras Altas, Quiché","Postclásico (900 a.C. – 1524 d.C.)","MNAE 4342  REG. 1.1.1.163",1);</v>
      </c>
    </row>
    <row r="51" spans="1:8" x14ac:dyDescent="0.35">
      <c r="A51">
        <v>50</v>
      </c>
      <c r="B51">
        <v>50</v>
      </c>
      <c r="C51" t="s">
        <v>439</v>
      </c>
      <c r="D51" t="s">
        <v>118</v>
      </c>
      <c r="E51" t="s">
        <v>90</v>
      </c>
      <c r="F51" t="s">
        <v>440</v>
      </c>
      <c r="G51">
        <v>1</v>
      </c>
      <c r="H51" t="str">
        <f t="shared" si="0"/>
        <v>INSERT INTO sm_cedula VALUES (50,50,"Vasija Antropomorfa","Tierras Altas, Kaminaljuyu, Guatemala","Preclásico Tardío (250 a.C. – 250 d.C.)","MNAE 3452  REG. 1.1.1.1971",1);</v>
      </c>
    </row>
    <row r="52" spans="1:8" x14ac:dyDescent="0.35">
      <c r="A52">
        <v>51</v>
      </c>
      <c r="B52">
        <v>51</v>
      </c>
      <c r="C52" t="s">
        <v>441</v>
      </c>
      <c r="D52" t="s">
        <v>118</v>
      </c>
      <c r="E52" t="s">
        <v>82</v>
      </c>
      <c r="F52" t="s">
        <v>442</v>
      </c>
      <c r="G52">
        <v>1</v>
      </c>
      <c r="H52" t="str">
        <f t="shared" si="0"/>
        <v>INSERT INTO sm_cedula VALUES (51,51,"Incensario Antropomorfo Estilo Teotihuacano","Tierras Altas, Kaminaljuyu, Guatemala","Clásico Temprano (250 a.C. – 600 d.C.)","MNAE 2485",1);</v>
      </c>
    </row>
    <row r="53" spans="1:8" x14ac:dyDescent="0.35">
      <c r="A53">
        <v>52</v>
      </c>
      <c r="B53">
        <v>52</v>
      </c>
      <c r="C53" t="s">
        <v>443</v>
      </c>
      <c r="D53" t="s">
        <v>109</v>
      </c>
      <c r="E53" t="s">
        <v>78</v>
      </c>
      <c r="F53" t="s">
        <v>444</v>
      </c>
      <c r="G53">
        <v>1</v>
      </c>
      <c r="H53" t="str">
        <f t="shared" si="0"/>
        <v>INSERT INTO sm_cedula VALUES (52,52,"Hacha Zoomorfa","Costa Sur, Escuintla","Clásico (250 a.C. – 900 d.C.)","MNAE 10053  REG. 1.1.1.9936",1);</v>
      </c>
    </row>
    <row r="54" spans="1:8" x14ac:dyDescent="0.35">
      <c r="A54">
        <v>53</v>
      </c>
      <c r="B54">
        <v>53</v>
      </c>
      <c r="C54" t="s">
        <v>445</v>
      </c>
      <c r="D54" t="s">
        <v>133</v>
      </c>
      <c r="E54" t="s">
        <v>80</v>
      </c>
      <c r="F54" t="s">
        <v>446</v>
      </c>
      <c r="G54">
        <v>1</v>
      </c>
      <c r="H54" t="str">
        <f t="shared" si="0"/>
        <v>INSERT INTO sm_cedula VALUES (53,53,"Mascarón de Estuco","Tierras Bajas, Cancuén, Petén","Clásico Tardío (600 a.C. – 900 d.C.)","MNAE 22561  REG. 17.7.54.119",1);</v>
      </c>
    </row>
    <row r="55" spans="1:8" x14ac:dyDescent="0.35">
      <c r="A55">
        <v>54</v>
      </c>
      <c r="B55">
        <v>54</v>
      </c>
      <c r="C55" t="s">
        <v>380</v>
      </c>
      <c r="D55" t="s">
        <v>119</v>
      </c>
      <c r="E55" t="s">
        <v>85</v>
      </c>
      <c r="F55" t="s">
        <v>447</v>
      </c>
      <c r="G55">
        <v>1</v>
      </c>
      <c r="H55" t="str">
        <f t="shared" si="0"/>
        <v>INSERT INTO sm_cedula VALUES (54,54,"Incensario Zoomorfo","Tierras Altas, La Lagunita, Quiché","Postclásico (900 a.C. – 1524 d.C.)","MNAE 12362/12370  REG. 1.1.1.1980",1);</v>
      </c>
    </row>
    <row r="56" spans="1:8" x14ac:dyDescent="0.35">
      <c r="A56">
        <v>55</v>
      </c>
      <c r="B56">
        <v>55</v>
      </c>
      <c r="C56" t="s">
        <v>448</v>
      </c>
      <c r="D56" t="s">
        <v>118</v>
      </c>
      <c r="E56" t="s">
        <v>90</v>
      </c>
      <c r="F56" t="s">
        <v>449</v>
      </c>
      <c r="G56">
        <v>1</v>
      </c>
      <c r="H56" t="str">
        <f t="shared" si="0"/>
        <v>INSERT INTO sm_cedula VALUES (55,55,"Hongo Zoomorfo","Tierras Altas, Kaminaljuyu, Guatemala","Preclásico Tardío (250 a.C. – 250 d.C.)","MNAE 9708  REG. 1.1.1.520",1);</v>
      </c>
    </row>
    <row r="57" spans="1:8" x14ac:dyDescent="0.35">
      <c r="A57">
        <v>56</v>
      </c>
      <c r="B57">
        <v>56</v>
      </c>
      <c r="C57" t="s">
        <v>450</v>
      </c>
      <c r="D57" t="s">
        <v>123</v>
      </c>
      <c r="E57" t="s">
        <v>80</v>
      </c>
      <c r="F57" t="s">
        <v>451</v>
      </c>
      <c r="G57">
        <v>1</v>
      </c>
      <c r="H57" t="str">
        <f t="shared" si="0"/>
        <v>INSERT INTO sm_cedula VALUES (56,56,"Placa de Piedra Verde","Tierras Altas, Nebaj, Quiché","Clásico Tardío (600 a.C. – 900 d.C.)","MNAE 4733  REG. 1.1.1.534",1);</v>
      </c>
    </row>
    <row r="58" spans="1:8" x14ac:dyDescent="0.35">
      <c r="A58">
        <v>57</v>
      </c>
      <c r="B58">
        <v>57</v>
      </c>
      <c r="C58" t="s">
        <v>452</v>
      </c>
      <c r="D58" t="s">
        <v>110</v>
      </c>
      <c r="E58" t="s">
        <v>90</v>
      </c>
      <c r="F58" t="s">
        <v>453</v>
      </c>
      <c r="G58">
        <v>1</v>
      </c>
      <c r="H58" t="str">
        <f t="shared" si="0"/>
        <v>INSERT INTO sm_cedula VALUES (57,57,"Vasija con Figura Modelada","Costa Sur, Finca Arizona, Escuintla","Preclásico Tardío (250 a.C. – 250 d.C.)","MNAE 4526  REG. 1.1.1.9896",1);</v>
      </c>
    </row>
    <row r="59" spans="1:8" x14ac:dyDescent="0.35">
      <c r="A59">
        <v>58</v>
      </c>
      <c r="B59">
        <v>58</v>
      </c>
      <c r="C59" t="s">
        <v>454</v>
      </c>
      <c r="D59" t="s">
        <v>120</v>
      </c>
      <c r="E59" t="s">
        <v>82</v>
      </c>
      <c r="F59" t="s">
        <v>455</v>
      </c>
      <c r="G59">
        <v>1</v>
      </c>
      <c r="H59" t="str">
        <f t="shared" si="0"/>
        <v>INSERT INTO sm_cedula VALUES (58,58,"Incensario Zoomorfo (Pulpo)","Tierras Altas, Los Cimientos Chustum, Quiché","Clásico Temprano (250 a.C. – 600 d.C.)","MNAE 9879  REG. 1.1.1.9899",1);</v>
      </c>
    </row>
    <row r="60" spans="1:8" x14ac:dyDescent="0.35">
      <c r="A60">
        <v>59</v>
      </c>
      <c r="B60">
        <v>59</v>
      </c>
      <c r="C60" t="s">
        <v>456</v>
      </c>
      <c r="D60" t="s">
        <v>116</v>
      </c>
      <c r="E60" t="s">
        <v>85</v>
      </c>
      <c r="F60" t="s">
        <v>457</v>
      </c>
      <c r="G60">
        <v>1</v>
      </c>
      <c r="H60" t="str">
        <f t="shared" si="0"/>
        <v>INSERT INTO sm_cedula VALUES (59,59,"Urna con Aditamento Antropomorfo","Tierras Altas, Coatepeque, Quetzaltenango ","Postclásico (900 a.C. – 1524 d.C.)","MNAE 4629  REG. 1.1.1.165",1);</v>
      </c>
    </row>
    <row r="61" spans="1:8" x14ac:dyDescent="0.35">
      <c r="A61">
        <v>60</v>
      </c>
      <c r="B61">
        <v>60</v>
      </c>
      <c r="C61" t="s">
        <v>456</v>
      </c>
      <c r="D61" t="s">
        <v>123</v>
      </c>
      <c r="E61" t="s">
        <v>87</v>
      </c>
      <c r="F61" t="s">
        <v>458</v>
      </c>
      <c r="G61">
        <v>1</v>
      </c>
      <c r="H61" t="str">
        <f t="shared" si="0"/>
        <v>INSERT INTO sm_cedula VALUES (60,60,"Urna con Aditamento Antropomorfo","Tierras Altas, Nebaj, Quiché","Postclásico Tardío (1200 a.C. – 1524 d.C.)","MNAE 4886  REG. 1.1.1.170",1);</v>
      </c>
    </row>
    <row r="62" spans="1:8" x14ac:dyDescent="0.35">
      <c r="A62">
        <v>61</v>
      </c>
      <c r="B62">
        <v>61</v>
      </c>
      <c r="C62" t="s">
        <v>459</v>
      </c>
      <c r="D62" t="s">
        <v>119</v>
      </c>
      <c r="E62" t="s">
        <v>85</v>
      </c>
      <c r="F62" t="s">
        <v>460</v>
      </c>
      <c r="G62">
        <v>1</v>
      </c>
      <c r="H62" t="str">
        <f t="shared" si="0"/>
        <v>INSERT INTO sm_cedula VALUES (61,61,"Incensario Antrozoomorfo","Tierras Altas, La Lagunita, Quiché","Postclásico (900 a.C. – 1524 d.C.)","MNAE 9881  REG. 1.1.1.9971",1);</v>
      </c>
    </row>
    <row r="63" spans="1:8" x14ac:dyDescent="0.35">
      <c r="A63">
        <v>62</v>
      </c>
      <c r="B63">
        <v>62</v>
      </c>
      <c r="C63" t="s">
        <v>461</v>
      </c>
      <c r="D63" t="s">
        <v>135</v>
      </c>
      <c r="E63" t="s">
        <v>85</v>
      </c>
      <c r="F63" t="s">
        <v>462</v>
      </c>
      <c r="G63">
        <v>1</v>
      </c>
      <c r="H63" t="str">
        <f t="shared" si="0"/>
        <v>INSERT INTO sm_cedula VALUES (62,62,"Incensario Antropomorfo","Tierras Bajas, Flores, Petén","Postclásico (900 a.C. – 1524 d.C.)","MNAE 4493  REG. 1.1.1.616",1);</v>
      </c>
    </row>
    <row r="64" spans="1:8" x14ac:dyDescent="0.35">
      <c r="A64">
        <v>63</v>
      </c>
      <c r="B64">
        <v>63</v>
      </c>
      <c r="C64" t="s">
        <v>463</v>
      </c>
      <c r="D64" t="s">
        <v>128</v>
      </c>
      <c r="E64" t="s">
        <v>85</v>
      </c>
      <c r="F64" t="s">
        <v>464</v>
      </c>
      <c r="G64">
        <v>1</v>
      </c>
      <c r="H64" t="str">
        <f t="shared" si="0"/>
        <v>INSERT INTO sm_cedula VALUES (63,63,"Rostro Zoomorfo","Tierras Altas, Zaculeu, Huehuetenango","Postclásico (900 a.C. – 1524 d.C.)","MNAE 9018  REG. 1.1.1.4769",1);</v>
      </c>
    </row>
    <row r="65" spans="1:8" x14ac:dyDescent="0.35">
      <c r="A65">
        <v>64</v>
      </c>
      <c r="B65">
        <v>64</v>
      </c>
      <c r="C65" t="s">
        <v>465</v>
      </c>
      <c r="D65" t="s">
        <v>112</v>
      </c>
      <c r="E65" t="s">
        <v>85</v>
      </c>
      <c r="F65" t="s">
        <v>466</v>
      </c>
      <c r="G65">
        <v>1</v>
      </c>
      <c r="H65" t="str">
        <f t="shared" si="0"/>
        <v>INSERT INTO sm_cedula VALUES (64,64,"Incensario","Tierras Altas","Postclásico (900 a.C. – 1524 d.C.)","MNAE 13779  REG. 1.1.1.016",1);</v>
      </c>
    </row>
    <row r="66" spans="1:8" x14ac:dyDescent="0.35">
      <c r="A66">
        <v>65</v>
      </c>
      <c r="B66">
        <v>65</v>
      </c>
      <c r="C66" t="s">
        <v>461</v>
      </c>
      <c r="D66" t="s">
        <v>467</v>
      </c>
      <c r="E66" t="s">
        <v>90</v>
      </c>
      <c r="F66" t="s">
        <v>468</v>
      </c>
      <c r="G66">
        <v>1</v>
      </c>
      <c r="H66" t="str">
        <f t="shared" si="0"/>
        <v>INSERT INTO sm_cedula VALUES (65,65,"Incensario Antropomorfo","Tierras Altas, Kaminaljuyu, Guatemala ","Preclásico Tardío (250 a.C. – 250 d.C.)","MNAE 2709",1);</v>
      </c>
    </row>
    <row r="67" spans="1:8" x14ac:dyDescent="0.35">
      <c r="A67">
        <v>66</v>
      </c>
      <c r="B67">
        <v>66</v>
      </c>
      <c r="C67" t="s">
        <v>461</v>
      </c>
      <c r="D67" t="s">
        <v>467</v>
      </c>
      <c r="E67" t="s">
        <v>90</v>
      </c>
      <c r="F67" t="s">
        <v>469</v>
      </c>
      <c r="G67">
        <v>1</v>
      </c>
      <c r="H67" t="str">
        <f t="shared" ref="H67:H130" si="1">CONCATENATE("INSERT INTO sm_cedula VALUES (",A67,",",B67,",","""",C67,"""",",","""",D67,"""",",","""",E67,"""",",","""",F67,"""",",",G67,");")</f>
        <v>INSERT INTO sm_cedula VALUES (66,66,"Incensario Antropomorfo","Tierras Altas, Kaminaljuyu, Guatemala ","Preclásico Tardío (250 a.C. – 250 d.C.)","MNAE 9650",1);</v>
      </c>
    </row>
    <row r="68" spans="1:8" x14ac:dyDescent="0.35">
      <c r="A68">
        <v>67</v>
      </c>
      <c r="B68">
        <v>67</v>
      </c>
      <c r="C68" t="s">
        <v>461</v>
      </c>
      <c r="D68" t="s">
        <v>118</v>
      </c>
      <c r="E68" t="s">
        <v>90</v>
      </c>
      <c r="F68" t="s">
        <v>470</v>
      </c>
      <c r="G68">
        <v>1</v>
      </c>
      <c r="H68" t="str">
        <f t="shared" si="1"/>
        <v>INSERT INTO sm_cedula VALUES (67,67,"Incensario Antropomorfo","Tierras Altas, Kaminaljuyu, Guatemala","Preclásico Tardío (250 a.C. – 250 d.C.)","MNAE 2351  REG. 1.1.1.714",1);</v>
      </c>
    </row>
    <row r="69" spans="1:8" x14ac:dyDescent="0.35">
      <c r="A69">
        <v>68</v>
      </c>
      <c r="B69">
        <v>68</v>
      </c>
      <c r="C69" t="s">
        <v>461</v>
      </c>
      <c r="D69" t="s">
        <v>471</v>
      </c>
      <c r="E69" t="s">
        <v>82</v>
      </c>
      <c r="F69" t="s">
        <v>472</v>
      </c>
      <c r="G69">
        <v>1</v>
      </c>
      <c r="H69" t="str">
        <f t="shared" si="1"/>
        <v>INSERT INTO sm_cedula VALUES (68,68,"Incensario Antropomorfo","Costa Sur ","Clásico Temprano (250 a.C. – 600 d.C.)","MNAE 22557  REG. 1.1.1.9914",1);</v>
      </c>
    </row>
    <row r="70" spans="1:8" x14ac:dyDescent="0.35">
      <c r="A70">
        <v>69</v>
      </c>
      <c r="B70">
        <v>69</v>
      </c>
      <c r="C70" t="s">
        <v>461</v>
      </c>
      <c r="D70" t="s">
        <v>107</v>
      </c>
      <c r="E70" t="s">
        <v>82</v>
      </c>
      <c r="F70" t="s">
        <v>473</v>
      </c>
      <c r="G70">
        <v>1</v>
      </c>
      <c r="H70" t="str">
        <f t="shared" si="1"/>
        <v>INSERT INTO sm_cedula VALUES (69,69,"Incensario Antropomorfo","Costa Sur","Clásico Temprano (250 a.C. – 600 d.C.)","MNAE 15957  REG. 1.4.37.17",1);</v>
      </c>
    </row>
    <row r="71" spans="1:8" x14ac:dyDescent="0.35">
      <c r="A71">
        <v>70</v>
      </c>
      <c r="B71">
        <v>70</v>
      </c>
      <c r="C71" t="s">
        <v>441</v>
      </c>
      <c r="D71" t="s">
        <v>107</v>
      </c>
      <c r="E71" t="s">
        <v>82</v>
      </c>
      <c r="F71" t="s">
        <v>474</v>
      </c>
      <c r="G71">
        <v>1</v>
      </c>
      <c r="H71" t="str">
        <f t="shared" si="1"/>
        <v>INSERT INTO sm_cedula VALUES (70,70,"Incensario Antropomorfo Estilo Teotihuacano","Costa Sur","Clásico Temprano (250 a.C. – 600 d.C.)","MNAE 15811  REG. 1.4.37.19",1);</v>
      </c>
    </row>
    <row r="72" spans="1:8" x14ac:dyDescent="0.35">
      <c r="A72">
        <v>71</v>
      </c>
      <c r="B72">
        <v>71</v>
      </c>
      <c r="C72" t="s">
        <v>376</v>
      </c>
      <c r="D72" t="s">
        <v>124</v>
      </c>
      <c r="E72" t="s">
        <v>82</v>
      </c>
      <c r="F72" t="s">
        <v>475</v>
      </c>
      <c r="G72">
        <v>1</v>
      </c>
      <c r="H72" t="str">
        <f t="shared" si="1"/>
        <v>INSERT INTO sm_cedula VALUES (71,71,"Urna Zoomorfa","Tierras Altas, Purulhá, Alta Verapaz","Clásico Temprano (250 a.C. – 600 d.C.)","MNAE 7892  REG. 1.1.1.514",1);</v>
      </c>
    </row>
    <row r="73" spans="1:8" x14ac:dyDescent="0.35">
      <c r="A73">
        <v>72</v>
      </c>
      <c r="B73">
        <v>72</v>
      </c>
      <c r="C73" t="s">
        <v>476</v>
      </c>
      <c r="D73" t="s">
        <v>107</v>
      </c>
      <c r="E73" t="s">
        <v>82</v>
      </c>
      <c r="F73" t="s">
        <v>477</v>
      </c>
      <c r="G73">
        <v>1</v>
      </c>
      <c r="H73" t="str">
        <f t="shared" si="1"/>
        <v>INSERT INTO sm_cedula VALUES (72,72,"Incensario Antropomorfo ","Costa Sur","Clásico Temprano (250 a.C. – 600 d.C.)","REG. 1.4.37.084",1);</v>
      </c>
    </row>
    <row r="74" spans="1:8" x14ac:dyDescent="0.35">
      <c r="A74">
        <v>73</v>
      </c>
      <c r="B74">
        <v>73</v>
      </c>
      <c r="C74" t="s">
        <v>478</v>
      </c>
      <c r="D74" t="s">
        <v>126</v>
      </c>
      <c r="E74" t="s">
        <v>80</v>
      </c>
      <c r="F74" t="s">
        <v>479</v>
      </c>
      <c r="G74">
        <v>1</v>
      </c>
      <c r="H74" t="str">
        <f t="shared" si="1"/>
        <v>INSERT INTO sm_cedula VALUES (73,73,"Urna","Tierras Altas, Quiché","Clásico Tardío (600 a.C. – 900 d.C.)","MNAE 10019  REG. 1.1.1.517",1);</v>
      </c>
    </row>
    <row r="75" spans="1:8" x14ac:dyDescent="0.35">
      <c r="A75">
        <v>74</v>
      </c>
      <c r="B75">
        <v>74</v>
      </c>
      <c r="C75" t="s">
        <v>461</v>
      </c>
      <c r="D75" t="s">
        <v>111</v>
      </c>
      <c r="E75" t="s">
        <v>82</v>
      </c>
      <c r="F75" t="s">
        <v>480</v>
      </c>
      <c r="G75">
        <v>1</v>
      </c>
      <c r="H75" t="str">
        <f t="shared" si="1"/>
        <v>INSERT INTO sm_cedula VALUES (74,74,"Incensario Antropomorfo","Costa Sur, Los Chatos, Escuintla","Clásico Temprano (250 a.C. – 600 d.C.)","MNAE 14592 a/b  REG. 1.1.1.799 a/b",1);</v>
      </c>
    </row>
    <row r="76" spans="1:8" x14ac:dyDescent="0.35">
      <c r="A76">
        <v>75</v>
      </c>
      <c r="B76">
        <v>75</v>
      </c>
      <c r="C76" t="s">
        <v>481</v>
      </c>
      <c r="D76" t="s">
        <v>111</v>
      </c>
      <c r="E76" t="s">
        <v>82</v>
      </c>
      <c r="F76" t="s">
        <v>482</v>
      </c>
      <c r="G76">
        <v>1</v>
      </c>
      <c r="H76" t="str">
        <f t="shared" si="1"/>
        <v>INSERT INTO sm_cedula VALUES (75,75,"Fragmento de Incensario","Costa Sur, Los Chatos, Escuintla","Clásico Temprano (250 a.C. – 600 d.C.)","MNAE 8465   REG. 1.1.1.1982",1);</v>
      </c>
    </row>
    <row r="77" spans="1:8" x14ac:dyDescent="0.35">
      <c r="A77">
        <v>76</v>
      </c>
      <c r="B77">
        <v>76</v>
      </c>
      <c r="C77" t="s">
        <v>483</v>
      </c>
      <c r="D77" t="s">
        <v>140</v>
      </c>
      <c r="E77" t="s">
        <v>78</v>
      </c>
      <c r="F77" t="s">
        <v>484</v>
      </c>
      <c r="G77">
        <v>1</v>
      </c>
      <c r="H77" t="str">
        <f t="shared" si="1"/>
        <v>INSERT INTO sm_cedula VALUES (76,76,"Disco de Piedra","Tierras Bajas, Poptún, Petén","Clásico (250 a.C. – 900 d.C.)","MNAE 4114  REG. 1.1.1.2034",1);</v>
      </c>
    </row>
    <row r="78" spans="1:8" x14ac:dyDescent="0.35">
      <c r="A78">
        <v>77</v>
      </c>
      <c r="B78">
        <v>77</v>
      </c>
      <c r="C78" t="s">
        <v>485</v>
      </c>
      <c r="D78" t="s">
        <v>139</v>
      </c>
      <c r="E78" t="s">
        <v>80</v>
      </c>
      <c r="F78" t="s">
        <v>486</v>
      </c>
      <c r="G78">
        <v>1</v>
      </c>
      <c r="H78" t="str">
        <f t="shared" si="1"/>
        <v>INSERT INTO sm_cedula VALUES (77,77,"Mascarón","Tierras Bajas, Piedras Negras, Petén","Clásico Tardío (600 a.C. – 900 d.C.)","MNAE 611  REG. 1.1.1.129",1);</v>
      </c>
    </row>
    <row r="79" spans="1:8" x14ac:dyDescent="0.35">
      <c r="A79">
        <v>78</v>
      </c>
      <c r="B79">
        <v>78</v>
      </c>
      <c r="C79" t="s">
        <v>465</v>
      </c>
      <c r="D79" t="s">
        <v>146</v>
      </c>
      <c r="E79" t="s">
        <v>80</v>
      </c>
      <c r="F79" t="s">
        <v>487</v>
      </c>
      <c r="G79">
        <v>1</v>
      </c>
      <c r="H79" t="str">
        <f t="shared" si="1"/>
        <v>INSERT INTO sm_cedula VALUES (78,78,"Incensario","Tierras Bajas, Topoxte, Petén","Clásico Tardío (600 a.C. – 900 d.C.)","MNAE 20167  REG. 17.7.21.056",1);</v>
      </c>
    </row>
    <row r="80" spans="1:8" x14ac:dyDescent="0.35">
      <c r="A80">
        <v>79</v>
      </c>
      <c r="B80">
        <v>79</v>
      </c>
      <c r="C80" t="s">
        <v>488</v>
      </c>
      <c r="D80" t="s">
        <v>144</v>
      </c>
      <c r="E80" t="s">
        <v>80</v>
      </c>
      <c r="F80" t="s">
        <v>489</v>
      </c>
      <c r="G80">
        <v>1</v>
      </c>
      <c r="H80" t="str">
        <f t="shared" si="1"/>
        <v>INSERT INTO sm_cedula VALUES (79,79,"Cabeza Antropomorfa Modelada","Tierras Bajas, Tayasal, Petén","Clásico Tardío (600 a.C. – 900 d.C.)","MNAE 7213  REG. 1.1.1.2239",1);</v>
      </c>
    </row>
    <row r="81" spans="1:8" x14ac:dyDescent="0.35">
      <c r="A81">
        <v>80</v>
      </c>
      <c r="B81">
        <v>80</v>
      </c>
      <c r="C81" t="s">
        <v>490</v>
      </c>
      <c r="D81" t="s">
        <v>129</v>
      </c>
      <c r="E81" t="s">
        <v>82</v>
      </c>
      <c r="F81" t="s">
        <v>491</v>
      </c>
      <c r="G81">
        <v>1</v>
      </c>
      <c r="H81" t="str">
        <f t="shared" si="1"/>
        <v>INSERT INTO sm_cedula VALUES (80,80,"Vaso Inciso","Tierras Bajas","Clásico Temprano (250 a.C. – 600 d.C.)","MNAE 11833  REG. 1.1.1.2072",1);</v>
      </c>
    </row>
    <row r="82" spans="1:8" x14ac:dyDescent="0.35">
      <c r="A82">
        <v>81</v>
      </c>
      <c r="B82">
        <v>81</v>
      </c>
      <c r="C82" t="s">
        <v>492</v>
      </c>
      <c r="D82" t="s">
        <v>143</v>
      </c>
      <c r="E82" t="s">
        <v>85</v>
      </c>
      <c r="F82" t="s">
        <v>493</v>
      </c>
      <c r="G82">
        <v>1</v>
      </c>
      <c r="H82" t="str">
        <f t="shared" si="1"/>
        <v>INSERT INTO sm_cedula VALUES (81,81,"Vaso con Soporte de Pedestal","Tierras Bajas, Ceibal, Petén","Postclásico (900 a.C. – 1524 d.C.)","MNAE 8244  REG. 1.1.1.224",1);</v>
      </c>
    </row>
    <row r="83" spans="1:8" x14ac:dyDescent="0.35">
      <c r="A83">
        <v>82</v>
      </c>
      <c r="B83">
        <v>82</v>
      </c>
      <c r="C83" t="s">
        <v>494</v>
      </c>
      <c r="D83" t="s">
        <v>129</v>
      </c>
      <c r="E83" t="s">
        <v>80</v>
      </c>
      <c r="F83" t="s">
        <v>495</v>
      </c>
      <c r="G83">
        <v>1</v>
      </c>
      <c r="H83" t="str">
        <f t="shared" si="1"/>
        <v>INSERT INTO sm_cedula VALUES (82,82,"Cabeza de Estuco","Tierras Bajas","Clásico Tardío (600 a.C. – 900 d.C.)","MNAE 5847  REG. 1.1.1.784",1);</v>
      </c>
    </row>
    <row r="84" spans="1:8" x14ac:dyDescent="0.35">
      <c r="A84">
        <v>83</v>
      </c>
      <c r="B84">
        <v>83</v>
      </c>
      <c r="C84" t="s">
        <v>359</v>
      </c>
      <c r="D84" t="s">
        <v>144</v>
      </c>
      <c r="E84" t="s">
        <v>80</v>
      </c>
      <c r="F84" t="s">
        <v>496</v>
      </c>
      <c r="G84">
        <v>1</v>
      </c>
      <c r="H84" t="str">
        <f t="shared" si="1"/>
        <v>INSERT INTO sm_cedula VALUES (83,83,"Vaso Polícromo","Tierras Bajas, Tayasal, Petén","Clásico Tardío (600 a.C. – 900 d.C.)","MNAE 9967  REG. 1.1.1.499",1);</v>
      </c>
    </row>
    <row r="85" spans="1:8" x14ac:dyDescent="0.35">
      <c r="A85">
        <v>84</v>
      </c>
      <c r="B85">
        <v>84</v>
      </c>
      <c r="C85" t="s">
        <v>497</v>
      </c>
      <c r="D85" t="s">
        <v>114</v>
      </c>
      <c r="E85" t="s">
        <v>78</v>
      </c>
      <c r="F85" t="s">
        <v>498</v>
      </c>
      <c r="G85">
        <v>1</v>
      </c>
      <c r="H85" t="str">
        <f t="shared" si="1"/>
        <v>INSERT INTO sm_cedula VALUES (84,84,"Vaso de Alabastro","Tierras Altas, Asunción Mita, Jutiapa","Clásico (250 a.C. – 900 d.C.)","MNAE 4416  REG. 1.1.1.3240",1);</v>
      </c>
    </row>
    <row r="86" spans="1:8" x14ac:dyDescent="0.35">
      <c r="A86">
        <v>85</v>
      </c>
      <c r="B86">
        <v>85</v>
      </c>
      <c r="C86" t="s">
        <v>499</v>
      </c>
      <c r="D86" t="s">
        <v>148</v>
      </c>
      <c r="E86" t="s">
        <v>80</v>
      </c>
      <c r="F86" t="s">
        <v>500</v>
      </c>
      <c r="G86">
        <v>1</v>
      </c>
      <c r="H86" t="str">
        <f t="shared" si="1"/>
        <v>INSERT INTO sm_cedula VALUES (85,85,"Hueso Tallado","Tierras Bajas, Yaxhá, Petén","Clásico Tardío (600 a.C. – 900 d.C.)","MNAE 20231  REG. 17.7.19.086",1);</v>
      </c>
    </row>
    <row r="87" spans="1:8" x14ac:dyDescent="0.35">
      <c r="A87">
        <v>86</v>
      </c>
      <c r="B87">
        <v>86</v>
      </c>
      <c r="C87" t="s">
        <v>501</v>
      </c>
      <c r="D87" t="s">
        <v>139</v>
      </c>
      <c r="E87" t="s">
        <v>78</v>
      </c>
      <c r="F87" t="s">
        <v>502</v>
      </c>
      <c r="G87">
        <v>1</v>
      </c>
      <c r="H87" t="str">
        <f t="shared" si="1"/>
        <v>INSERT INTO sm_cedula VALUES (86,86,"Fragmento de Piedra Tallado","Tierras Bajas, Piedras Negras, Petén","Clásico (250 a.C. – 900 d.C.)","MNAE 6804  REG. 1.1.1.2194",1);</v>
      </c>
    </row>
    <row r="88" spans="1:8" x14ac:dyDescent="0.35">
      <c r="A88">
        <v>87</v>
      </c>
      <c r="B88">
        <v>87</v>
      </c>
      <c r="C88" t="s">
        <v>503</v>
      </c>
      <c r="D88" t="s">
        <v>145</v>
      </c>
      <c r="E88" t="s">
        <v>90</v>
      </c>
      <c r="F88" t="s">
        <v>504</v>
      </c>
      <c r="G88">
        <v>1</v>
      </c>
      <c r="H88" t="str">
        <f t="shared" si="1"/>
        <v>INSERT INTO sm_cedula VALUES (87,87,"Figurilla Antropomorfa","Tierras Bajas, Tikal, Petén","Preclásico Tardío (250 a.C. – 250 d.C.)","MNAE 15214  REG. 1.1.1.2414",1);</v>
      </c>
    </row>
    <row r="89" spans="1:8" x14ac:dyDescent="0.35">
      <c r="A89">
        <v>88</v>
      </c>
      <c r="B89">
        <v>88</v>
      </c>
      <c r="C89" t="s">
        <v>505</v>
      </c>
      <c r="D89" t="s">
        <v>129</v>
      </c>
      <c r="E89" t="s">
        <v>78</v>
      </c>
      <c r="F89" t="s">
        <v>506</v>
      </c>
      <c r="G89">
        <v>1</v>
      </c>
      <c r="H89" t="str">
        <f t="shared" si="1"/>
        <v>INSERT INTO sm_cedula VALUES (88,88,"Artefacto Musical","Tierras Bajas","Clásico (250 a.C. – 900 d.C.)","MNAE 2844  REG. 1.1.1.4058",1);</v>
      </c>
    </row>
    <row r="90" spans="1:8" x14ac:dyDescent="0.35">
      <c r="A90">
        <v>89</v>
      </c>
      <c r="B90">
        <v>89</v>
      </c>
      <c r="C90" t="s">
        <v>507</v>
      </c>
      <c r="D90" t="s">
        <v>138</v>
      </c>
      <c r="E90" t="s">
        <v>80</v>
      </c>
      <c r="F90" t="s">
        <v>508</v>
      </c>
      <c r="G90">
        <v>1</v>
      </c>
      <c r="H90" t="str">
        <f t="shared" si="1"/>
        <v>INSERT INTO sm_cedula VALUES (89,89,"Mandíbula Superior con Incrustaciones de Jade en Dientes","Tierras Bajas, Petén","Clásico Tardío (600 a.C. – 900 d.C.)","MNAE 9482  REG. 1.1.1.9932",1);</v>
      </c>
    </row>
    <row r="91" spans="1:8" x14ac:dyDescent="0.35">
      <c r="A91">
        <v>90</v>
      </c>
      <c r="B91">
        <v>90</v>
      </c>
      <c r="C91" t="s">
        <v>509</v>
      </c>
      <c r="D91" t="s">
        <v>123</v>
      </c>
      <c r="E91" t="s">
        <v>80</v>
      </c>
      <c r="F91" t="s">
        <v>510</v>
      </c>
      <c r="G91">
        <v>1</v>
      </c>
      <c r="H91" t="str">
        <f t="shared" si="1"/>
        <v>INSERT INTO sm_cedula VALUES (90,90,"Rostro Zoomorfo (Jaguar)","Tierras Altas, Nebaj, Quiché","Clásico Tardío (600 a.C. – 900 d.C.)","MNAE 4763  REG. 1.1.1.9935",1);</v>
      </c>
    </row>
    <row r="92" spans="1:8" x14ac:dyDescent="0.35">
      <c r="A92">
        <v>91</v>
      </c>
      <c r="B92">
        <v>91</v>
      </c>
      <c r="C92" t="s">
        <v>511</v>
      </c>
      <c r="D92" t="s">
        <v>117</v>
      </c>
      <c r="E92" t="s">
        <v>80</v>
      </c>
      <c r="F92" t="s">
        <v>512</v>
      </c>
      <c r="G92">
        <v>1</v>
      </c>
      <c r="H92" t="str">
        <f t="shared" si="1"/>
        <v>INSERT INTO sm_cedula VALUES (91,91,"Camahuil","Tierras Altas, El Jocote, Baja Verapaz","Clásico Tardío (600 a.C. – 900 d.C.)","MNAE 22562  REG. 1.1.1.9952",1);</v>
      </c>
    </row>
    <row r="93" spans="1:8" x14ac:dyDescent="0.35">
      <c r="A93">
        <v>92</v>
      </c>
      <c r="B93">
        <v>92</v>
      </c>
      <c r="C93" t="s">
        <v>511</v>
      </c>
      <c r="D93" t="s">
        <v>117</v>
      </c>
      <c r="E93" t="s">
        <v>80</v>
      </c>
      <c r="F93" t="s">
        <v>513</v>
      </c>
      <c r="G93">
        <v>1</v>
      </c>
      <c r="H93" t="str">
        <f t="shared" si="1"/>
        <v>INSERT INTO sm_cedula VALUES (92,92,"Camahuil","Tierras Altas, El Jocote, Baja Verapaz","Clásico Tardío (600 a.C. – 900 d.C.)","MNAE 22563  REG. 1.1.1.9953",1);</v>
      </c>
    </row>
    <row r="94" spans="1:8" x14ac:dyDescent="0.35">
      <c r="A94">
        <v>93</v>
      </c>
      <c r="B94">
        <v>93</v>
      </c>
      <c r="C94" t="s">
        <v>514</v>
      </c>
      <c r="D94" t="s">
        <v>137</v>
      </c>
      <c r="E94" t="s">
        <v>80</v>
      </c>
      <c r="F94" t="s">
        <v>515</v>
      </c>
      <c r="G94">
        <v>1</v>
      </c>
      <c r="H94" t="str">
        <f t="shared" si="1"/>
        <v>INSERT INTO sm_cedula VALUES (93,93,"Rostro Antropomorfo","Tierras Bajas, Nakum, Petén","Clásico Tardío (600 a.C. – 900 d.C.)","MNAE 20175  REG. 17.7.20.092",1);</v>
      </c>
    </row>
    <row r="95" spans="1:8" x14ac:dyDescent="0.35">
      <c r="A95">
        <v>94</v>
      </c>
      <c r="B95">
        <v>94</v>
      </c>
      <c r="C95" t="s">
        <v>516</v>
      </c>
      <c r="D95" t="s">
        <v>112</v>
      </c>
      <c r="E95" t="s">
        <v>78</v>
      </c>
      <c r="F95" t="s">
        <v>517</v>
      </c>
      <c r="G95">
        <v>1</v>
      </c>
      <c r="H95" t="str">
        <f t="shared" si="1"/>
        <v>INSERT INTO sm_cedula VALUES (94,94,"Piedra de Moler","Tierras Altas","Clásico (250 a.C. – 900 d.C.)","MNAE 2173  REG. 1.1.1.112",1);</v>
      </c>
    </row>
    <row r="96" spans="1:8" x14ac:dyDescent="0.35">
      <c r="A96">
        <v>95</v>
      </c>
      <c r="B96">
        <v>95</v>
      </c>
      <c r="C96" t="s">
        <v>518</v>
      </c>
      <c r="D96" t="s">
        <v>131</v>
      </c>
      <c r="E96" t="s">
        <v>78</v>
      </c>
      <c r="F96" t="s">
        <v>519</v>
      </c>
      <c r="G96">
        <v>1</v>
      </c>
      <c r="H96" t="str">
        <f t="shared" si="1"/>
        <v>INSERT INTO sm_cedula VALUES (95,95,"Mortero Tetrápode","Tierras Bajas, Aguateca, Petén","Clásico (250 a.C. – 900 d.C.)","MNAE 8509",1);</v>
      </c>
    </row>
    <row r="97" spans="1:8" x14ac:dyDescent="0.35">
      <c r="A97">
        <v>96</v>
      </c>
      <c r="B97">
        <v>96</v>
      </c>
      <c r="C97" t="s">
        <v>520</v>
      </c>
      <c r="D97" t="s">
        <v>112</v>
      </c>
      <c r="E97" t="s">
        <v>78</v>
      </c>
      <c r="F97" t="s">
        <v>521</v>
      </c>
      <c r="G97">
        <v>1</v>
      </c>
      <c r="H97" t="str">
        <f t="shared" si="1"/>
        <v>INSERT INTO sm_cedula VALUES (96,96,"Mortero Tetrápode Zoomorfo","Tierras Altas","Clásico (250 a.C. – 900 d.C.)","MNAE 8502",1);</v>
      </c>
    </row>
    <row r="98" spans="1:8" x14ac:dyDescent="0.35">
      <c r="A98">
        <v>97</v>
      </c>
      <c r="B98">
        <v>97</v>
      </c>
      <c r="C98" t="s">
        <v>522</v>
      </c>
      <c r="D98" t="s">
        <v>112</v>
      </c>
      <c r="E98" t="s">
        <v>78</v>
      </c>
      <c r="F98" t="s">
        <v>523</v>
      </c>
      <c r="G98">
        <v>1</v>
      </c>
      <c r="H98" t="str">
        <f t="shared" si="1"/>
        <v>INSERT INTO sm_cedula VALUES (97,97,"Yugo","Tierras Altas","Clásico (250 a.C. – 900 d.C.)","MNAE 9715",1);</v>
      </c>
    </row>
    <row r="99" spans="1:8" x14ac:dyDescent="0.35">
      <c r="A99">
        <v>98</v>
      </c>
      <c r="B99">
        <v>98</v>
      </c>
      <c r="C99" t="s">
        <v>524</v>
      </c>
      <c r="D99" t="s">
        <v>136</v>
      </c>
      <c r="E99" t="s">
        <v>80</v>
      </c>
      <c r="F99" t="s">
        <v>525</v>
      </c>
      <c r="G99">
        <v>1</v>
      </c>
      <c r="H99" t="str">
        <f t="shared" si="1"/>
        <v>INSERT INTO sm_cedula VALUES (98,98,"Panel Jeroglífico","Tierras Bajas, La Corona, Petén","Clásico Tardío (600 a.C. – 900 d.C.)","REG. 17.7.662",1);</v>
      </c>
    </row>
    <row r="100" spans="1:8" x14ac:dyDescent="0.35">
      <c r="A100">
        <v>99</v>
      </c>
      <c r="B100">
        <v>99</v>
      </c>
      <c r="C100" t="s">
        <v>526</v>
      </c>
      <c r="D100" t="s">
        <v>131</v>
      </c>
      <c r="E100" t="s">
        <v>80</v>
      </c>
      <c r="F100" t="s">
        <v>527</v>
      </c>
      <c r="G100">
        <v>1</v>
      </c>
      <c r="H100" t="str">
        <f t="shared" si="1"/>
        <v>INSERT INTO sm_cedula VALUES (99,99,"Silbato","Tierras Bajas, Aguateca, Petén","Clásico Tardío (600 a.C. – 900 d.C.)","MNAE 5922  REG. 1.1.1.763",1);</v>
      </c>
    </row>
    <row r="101" spans="1:8" x14ac:dyDescent="0.35">
      <c r="A101">
        <v>100</v>
      </c>
      <c r="B101">
        <v>100</v>
      </c>
      <c r="C101" t="s">
        <v>503</v>
      </c>
      <c r="D101" t="s">
        <v>141</v>
      </c>
      <c r="E101" t="s">
        <v>82</v>
      </c>
      <c r="F101" t="s">
        <v>528</v>
      </c>
      <c r="G101">
        <v>1</v>
      </c>
      <c r="H101" t="str">
        <f t="shared" si="1"/>
        <v>INSERT INTO sm_cedula VALUES (100,100,"Figurilla Antropomorfa","Tierras Bajas, Río Azul, Petén","Clásico Temprano (250 a.C. – 600 d.C.)","MNAE 11462",1);</v>
      </c>
    </row>
    <row r="102" spans="1:8" x14ac:dyDescent="0.35">
      <c r="A102">
        <v>101</v>
      </c>
      <c r="B102">
        <v>1</v>
      </c>
      <c r="C102" t="s">
        <v>529</v>
      </c>
      <c r="D102" t="s">
        <v>175</v>
      </c>
      <c r="E102" t="s">
        <v>95</v>
      </c>
      <c r="F102" t="s">
        <v>348</v>
      </c>
      <c r="G102">
        <v>2</v>
      </c>
      <c r="H102" t="str">
        <f t="shared" si="1"/>
        <v>INSERT INTO sm_cedula VALUES (101,1,"Anthropomorphic whistle","Lowlands, Cancuén, Petén","Late Classic Period (600 BC–  900 AD)","22559 MNAE REG. 17.7.54.63",2);</v>
      </c>
    </row>
    <row r="103" spans="1:8" x14ac:dyDescent="0.35">
      <c r="A103">
        <v>102</v>
      </c>
      <c r="B103">
        <v>2</v>
      </c>
      <c r="C103" t="s">
        <v>529</v>
      </c>
      <c r="D103" t="s">
        <v>165</v>
      </c>
      <c r="E103" t="s">
        <v>95</v>
      </c>
      <c r="F103" t="s">
        <v>349</v>
      </c>
      <c r="G103">
        <v>2</v>
      </c>
      <c r="H103" t="str">
        <f t="shared" si="1"/>
        <v>INSERT INTO sm_cedula VALUES (102,2,"Anthropomorphic whistle","Highlands, Nebaj, El Quiché","Late Classic Period (600 BC–  900 AD)","4728 MNAE REG. 1.1.1.518",2);</v>
      </c>
    </row>
    <row r="104" spans="1:8" x14ac:dyDescent="0.35">
      <c r="A104">
        <v>103</v>
      </c>
      <c r="B104">
        <v>3</v>
      </c>
      <c r="C104" t="s">
        <v>530</v>
      </c>
      <c r="D104" t="s">
        <v>165</v>
      </c>
      <c r="E104" t="s">
        <v>95</v>
      </c>
      <c r="F104" t="s">
        <v>351</v>
      </c>
      <c r="G104">
        <v>2</v>
      </c>
      <c r="H104" t="str">
        <f t="shared" si="1"/>
        <v>INSERT INTO sm_cedula VALUES (103,3,"Zoomorphic musical instrument (Bird)","Highlands, Nebaj, El Quiché","Late Classic Period (600 BC–  900 AD)","7552 MNAE",2);</v>
      </c>
    </row>
    <row r="105" spans="1:8" x14ac:dyDescent="0.35">
      <c r="A105">
        <v>104</v>
      </c>
      <c r="B105">
        <v>4</v>
      </c>
      <c r="C105" t="s">
        <v>531</v>
      </c>
      <c r="D105" t="s">
        <v>167</v>
      </c>
      <c r="E105" t="s">
        <v>93</v>
      </c>
      <c r="F105" t="s">
        <v>353</v>
      </c>
      <c r="G105">
        <v>2</v>
      </c>
      <c r="H105" t="str">
        <f t="shared" si="1"/>
        <v>INSERT INTO sm_cedula VALUES (104,4,"Stamp with anthropomorphic motifs","Highlands, Q’um’arcaj, El Quiché","Classic Period (250 BC – 900 AD)","8672 MNAE REG. 1.1.1.751",2);</v>
      </c>
    </row>
    <row r="106" spans="1:8" x14ac:dyDescent="0.35">
      <c r="A106">
        <v>105</v>
      </c>
      <c r="B106">
        <v>5</v>
      </c>
      <c r="C106" t="s">
        <v>532</v>
      </c>
      <c r="D106" t="s">
        <v>160</v>
      </c>
      <c r="E106" t="s">
        <v>97</v>
      </c>
      <c r="F106" t="s">
        <v>355</v>
      </c>
      <c r="G106">
        <v>2</v>
      </c>
      <c r="H106" t="str">
        <f t="shared" si="1"/>
        <v>INSERT INTO sm_cedula VALUES (105,5,"Bowl with anthropomorphic lid","Highlands, Kaminaljuyu, Guatemala","Early Classic Period (250 BC – 600 AD)","2413 a/b MNAE REG. 1.1.1.753 a/b",2);</v>
      </c>
    </row>
    <row r="107" spans="1:8" x14ac:dyDescent="0.35">
      <c r="A107">
        <v>106</v>
      </c>
      <c r="B107">
        <v>6</v>
      </c>
      <c r="C107" t="s">
        <v>532</v>
      </c>
      <c r="D107" t="s">
        <v>189</v>
      </c>
      <c r="E107" t="s">
        <v>97</v>
      </c>
      <c r="F107" t="s">
        <v>356</v>
      </c>
      <c r="G107">
        <v>2</v>
      </c>
      <c r="H107" t="str">
        <f t="shared" si="1"/>
        <v>INSERT INTO sm_cedula VALUES (106,6,"Bowl with anthropomorphic lid","Lowlands, Uaxactún, Petén","Early Classic Period (250 BC – 600 AD)","214 a/b MNAE REG. 1.1.1.515 a/b",2);</v>
      </c>
    </row>
    <row r="108" spans="1:8" x14ac:dyDescent="0.35">
      <c r="A108">
        <v>107</v>
      </c>
      <c r="B108">
        <v>7</v>
      </c>
      <c r="C108" t="s">
        <v>533</v>
      </c>
      <c r="D108" t="s">
        <v>187</v>
      </c>
      <c r="E108" t="s">
        <v>97</v>
      </c>
      <c r="F108" t="s">
        <v>358</v>
      </c>
      <c r="G108">
        <v>2</v>
      </c>
      <c r="H108" t="str">
        <f t="shared" si="1"/>
        <v>INSERT INTO sm_cedula VALUES (107,7,"Black vase with a glyphic band","Lowlands, Tikal, Petén","Early Classic Period (250 BC – 600 AD)","11132 MNAE REG. 1.1.1.9911",2);</v>
      </c>
    </row>
    <row r="109" spans="1:8" x14ac:dyDescent="0.35">
      <c r="A109">
        <v>108</v>
      </c>
      <c r="B109">
        <v>8</v>
      </c>
      <c r="C109" t="s">
        <v>534</v>
      </c>
      <c r="D109" t="s">
        <v>187</v>
      </c>
      <c r="E109" t="s">
        <v>97</v>
      </c>
      <c r="F109" t="s">
        <v>360</v>
      </c>
      <c r="G109">
        <v>2</v>
      </c>
      <c r="H109" t="str">
        <f t="shared" si="1"/>
        <v>INSERT INTO sm_cedula VALUES (108,8,"Polychrome vase","Lowlands, Tikal, Petén","Early Classic Period (250 BC – 600 AD)","11212 MNAE REG. 1.1.1.9913",2);</v>
      </c>
    </row>
    <row r="110" spans="1:8" x14ac:dyDescent="0.35">
      <c r="A110">
        <v>109</v>
      </c>
      <c r="B110">
        <v>9</v>
      </c>
      <c r="C110" t="s">
        <v>535</v>
      </c>
      <c r="D110" t="s">
        <v>160</v>
      </c>
      <c r="E110" t="s">
        <v>105</v>
      </c>
      <c r="F110" t="s">
        <v>362</v>
      </c>
      <c r="G110">
        <v>2</v>
      </c>
      <c r="H110" t="str">
        <f t="shared" si="1"/>
        <v>INSERT INTO sm_cedula VALUES (109,9,"Cylindrical vase on green stone","Highlands, Kaminaljuyu, Guatemala","Late Pre Classic Period (250 BC – 250 AD)","2721 MNAE REG. 1.1.1.8174",2);</v>
      </c>
    </row>
    <row r="111" spans="1:8" x14ac:dyDescent="0.35">
      <c r="A111">
        <v>110</v>
      </c>
      <c r="B111">
        <v>10</v>
      </c>
      <c r="C111" t="s">
        <v>536</v>
      </c>
      <c r="D111" t="s">
        <v>161</v>
      </c>
      <c r="E111" t="s">
        <v>105</v>
      </c>
      <c r="F111" t="s">
        <v>364</v>
      </c>
      <c r="G111">
        <v>2</v>
      </c>
      <c r="H111" t="str">
        <f t="shared" si="1"/>
        <v>INSERT INTO sm_cedula VALUES (110,10,"Anthropomorphic urn","Highlands, La Lagunita, El Quiché","Late Pre Classic Period (250 BC – 250 AD)","11756 a/b MNAE REG. 1.1.1.513 a/b",2);</v>
      </c>
    </row>
    <row r="112" spans="1:8" x14ac:dyDescent="0.35">
      <c r="A112">
        <v>111</v>
      </c>
      <c r="B112">
        <v>11</v>
      </c>
      <c r="C112" t="s">
        <v>537</v>
      </c>
      <c r="D112" t="s">
        <v>160</v>
      </c>
      <c r="E112" t="s">
        <v>97</v>
      </c>
      <c r="F112" t="s">
        <v>366</v>
      </c>
      <c r="G112">
        <v>2</v>
      </c>
      <c r="H112" t="str">
        <f t="shared" si="1"/>
        <v>INSERT INTO sm_cedula VALUES (111,11,"Stucco-coated, tripod vase","Highlands, Kaminaljuyu, Guatemala","Early Classic Period (250 BC – 600 AD)","8 a/b MNAE REG. 1.1.1.3800 a/b",2);</v>
      </c>
    </row>
    <row r="113" spans="1:8" x14ac:dyDescent="0.35">
      <c r="A113">
        <v>112</v>
      </c>
      <c r="B113">
        <v>12</v>
      </c>
      <c r="C113" t="s">
        <v>534</v>
      </c>
      <c r="D113" t="s">
        <v>189</v>
      </c>
      <c r="E113" t="s">
        <v>95</v>
      </c>
      <c r="F113" t="s">
        <v>367</v>
      </c>
      <c r="G113">
        <v>2</v>
      </c>
      <c r="H113" t="str">
        <f t="shared" si="1"/>
        <v>INSERT INTO sm_cedula VALUES (112,12,"Polychrome vase","Lowlands, Uaxactún, Petén","Late Classic Period (600 BC–  900 AD)","318 MNAE REG. 1.1.1.531",2);</v>
      </c>
    </row>
    <row r="114" spans="1:8" x14ac:dyDescent="0.35">
      <c r="A114">
        <v>113</v>
      </c>
      <c r="B114">
        <v>13</v>
      </c>
      <c r="C114" t="s">
        <v>534</v>
      </c>
      <c r="D114" t="s">
        <v>187</v>
      </c>
      <c r="E114" t="s">
        <v>95</v>
      </c>
      <c r="F114" t="s">
        <v>538</v>
      </c>
      <c r="G114">
        <v>2</v>
      </c>
      <c r="H114" t="str">
        <f t="shared" si="1"/>
        <v>INSERT INTO sm_cedula VALUES (113,13,"Polychrome vase","Lowlands, Tikal, Petén","Late Classic Period (600 BC–  900 AD)","MNAE 11418 REG. 1.1.1.551",2);</v>
      </c>
    </row>
    <row r="115" spans="1:8" x14ac:dyDescent="0.35">
      <c r="A115">
        <v>114</v>
      </c>
      <c r="B115">
        <v>14</v>
      </c>
      <c r="C115" t="s">
        <v>539</v>
      </c>
      <c r="D115" t="s">
        <v>184</v>
      </c>
      <c r="E115" t="s">
        <v>97</v>
      </c>
      <c r="F115" t="s">
        <v>370</v>
      </c>
      <c r="G115">
        <v>2</v>
      </c>
      <c r="H115" t="str">
        <f t="shared" si="1"/>
        <v>INSERT INTO sm_cedula VALUES (114,14,"Tripod Bowl","Lowlands, Salinas de los Nueve Cerros, Alta Verapaz","Early Classic Period (250 BC – 600 AD)","9943 MNAE REG. 1.1.1.553",2);</v>
      </c>
    </row>
    <row r="116" spans="1:8" x14ac:dyDescent="0.35">
      <c r="A116">
        <v>115</v>
      </c>
      <c r="B116">
        <v>15</v>
      </c>
      <c r="C116" t="s">
        <v>540</v>
      </c>
      <c r="D116" t="s">
        <v>187</v>
      </c>
      <c r="E116" t="s">
        <v>97</v>
      </c>
      <c r="F116" t="s">
        <v>372</v>
      </c>
      <c r="G116">
        <v>2</v>
      </c>
      <c r="H116" t="str">
        <f t="shared" si="1"/>
        <v>INSERT INTO sm_cedula VALUES (115,15,"Four-footed, polychrome vase with lid","Lowlands, Tikal, Petén","Early Classic Period (250 BC – 600 AD)","11138 a/b MNAE REG. 1.1.1.199 a/b",2);</v>
      </c>
    </row>
    <row r="117" spans="1:8" x14ac:dyDescent="0.35">
      <c r="A117">
        <v>116</v>
      </c>
      <c r="B117">
        <v>16</v>
      </c>
      <c r="C117" t="s">
        <v>541</v>
      </c>
      <c r="D117" t="s">
        <v>171</v>
      </c>
      <c r="E117" t="s">
        <v>93</v>
      </c>
      <c r="F117" t="s">
        <v>374</v>
      </c>
      <c r="G117">
        <v>2</v>
      </c>
      <c r="H117" t="str">
        <f t="shared" si="1"/>
        <v>INSERT INTO sm_cedula VALUES (116,16,"Stucco-coated vase","Lowlands","Classic Period (250 BC – 900 AD)","16303 MNAE REG. 1.1.1.362",2);</v>
      </c>
    </row>
    <row r="118" spans="1:8" x14ac:dyDescent="0.35">
      <c r="A118">
        <v>117</v>
      </c>
      <c r="B118">
        <v>17</v>
      </c>
      <c r="C118" t="s">
        <v>541</v>
      </c>
      <c r="D118" t="s">
        <v>163</v>
      </c>
      <c r="E118" t="s">
        <v>95</v>
      </c>
      <c r="F118" t="s">
        <v>375</v>
      </c>
      <c r="G118">
        <v>2</v>
      </c>
      <c r="H118" t="str">
        <f t="shared" si="1"/>
        <v>INSERT INTO sm_cedula VALUES (117,17,"Stucco-coated vase","Highlands, Los Encuentros, Baja Verapaz","Late Classic Period (600 BC–  900 AD)","15361 MNAE REG. 1.1.1.505",2);</v>
      </c>
    </row>
    <row r="119" spans="1:8" x14ac:dyDescent="0.35">
      <c r="A119">
        <v>118</v>
      </c>
      <c r="B119">
        <v>18</v>
      </c>
      <c r="C119" t="s">
        <v>542</v>
      </c>
      <c r="D119" t="s">
        <v>161</v>
      </c>
      <c r="E119" t="s">
        <v>97</v>
      </c>
      <c r="F119" t="s">
        <v>377</v>
      </c>
      <c r="G119">
        <v>2</v>
      </c>
      <c r="H119" t="str">
        <f t="shared" si="1"/>
        <v>INSERT INTO sm_cedula VALUES (118,18,"Zoomorphic urn","Highlands, La Lagunita, El Quiché","Early Classic Period (250 BC – 600 AD)","9946 MNAE REG. 1.1.1.9895 a/b",2);</v>
      </c>
    </row>
    <row r="120" spans="1:8" x14ac:dyDescent="0.35">
      <c r="A120">
        <v>119</v>
      </c>
      <c r="B120">
        <v>19</v>
      </c>
      <c r="C120" t="s">
        <v>543</v>
      </c>
      <c r="D120" t="s">
        <v>176</v>
      </c>
      <c r="E120" t="s">
        <v>93</v>
      </c>
      <c r="F120" t="s">
        <v>379</v>
      </c>
      <c r="G120">
        <v>2</v>
      </c>
      <c r="H120" t="str">
        <f t="shared" si="1"/>
        <v>INSERT INTO sm_cedula VALUES (119,19,"Black vase  ","Lowlands, El Mirador, Guatemala","Classic Period (250 BC – 900 AD)","10403 MNAE REG. 1.1.1.2170",2);</v>
      </c>
    </row>
    <row r="121" spans="1:8" x14ac:dyDescent="0.35">
      <c r="A121">
        <v>120</v>
      </c>
      <c r="B121">
        <v>20</v>
      </c>
      <c r="C121" t="s">
        <v>544</v>
      </c>
      <c r="D121" t="s">
        <v>169</v>
      </c>
      <c r="E121" t="s">
        <v>100</v>
      </c>
      <c r="F121" t="s">
        <v>381</v>
      </c>
      <c r="G121">
        <v>2</v>
      </c>
      <c r="H121" t="str">
        <f t="shared" si="1"/>
        <v>INSERT INTO sm_cedula VALUES (120,20,"Zoomorphic incense burner","Highlands, San Andrés Sajcabajá, El Quiché","Post Classic Period (900 BC – 1524 AD)","11485 a/b MNAE REG. 1.1.1.156",2);</v>
      </c>
    </row>
    <row r="122" spans="1:8" x14ac:dyDescent="0.35">
      <c r="A122">
        <v>121</v>
      </c>
      <c r="B122">
        <v>21</v>
      </c>
      <c r="C122" t="s">
        <v>540</v>
      </c>
      <c r="D122" t="s">
        <v>187</v>
      </c>
      <c r="E122" t="s">
        <v>97</v>
      </c>
      <c r="F122" t="s">
        <v>383</v>
      </c>
      <c r="G122">
        <v>2</v>
      </c>
      <c r="H122" t="str">
        <f t="shared" si="1"/>
        <v>INSERT INTO sm_cedula VALUES (121,21,"Four-footed, polychrome vase with lid","Lowlands, Tikal, Petén","Early Classic Period (250 BC – 600 AD)","11143 a/b MNAE REG. 1.1.1.506 a/b",2);</v>
      </c>
    </row>
    <row r="123" spans="1:8" x14ac:dyDescent="0.35">
      <c r="A123">
        <v>122</v>
      </c>
      <c r="B123">
        <v>22</v>
      </c>
      <c r="C123" t="s">
        <v>545</v>
      </c>
      <c r="D123" t="s">
        <v>160</v>
      </c>
      <c r="E123" t="s">
        <v>97</v>
      </c>
      <c r="F123" t="s">
        <v>385</v>
      </c>
      <c r="G123">
        <v>2</v>
      </c>
      <c r="H123" t="str">
        <f t="shared" si="1"/>
        <v>INSERT INTO sm_cedula VALUES (122,22,"Stucco-coated, antropomorphic bowl with lid","Highlands, Kaminaljuyu, Guatemala","Early Classic Period (250 BC – 600 AD)","2484 MNAE",2);</v>
      </c>
    </row>
    <row r="124" spans="1:8" x14ac:dyDescent="0.35">
      <c r="A124">
        <v>123</v>
      </c>
      <c r="B124">
        <v>23</v>
      </c>
      <c r="C124" t="s">
        <v>546</v>
      </c>
      <c r="D124" t="s">
        <v>154</v>
      </c>
      <c r="E124" t="s">
        <v>95</v>
      </c>
      <c r="F124" t="s">
        <v>387</v>
      </c>
      <c r="G124">
        <v>2</v>
      </c>
      <c r="H124" t="str">
        <f t="shared" si="1"/>
        <v>INSERT INTO sm_cedula VALUES (123,23,"Polychrome bowl","Highlands","Late Classic Period (600 BC–  900 AD)","20050 MNAE",2);</v>
      </c>
    </row>
    <row r="125" spans="1:8" x14ac:dyDescent="0.35">
      <c r="A125">
        <v>124</v>
      </c>
      <c r="B125">
        <v>24</v>
      </c>
      <c r="C125" t="s">
        <v>546</v>
      </c>
      <c r="D125" t="s">
        <v>171</v>
      </c>
      <c r="E125" t="s">
        <v>95</v>
      </c>
      <c r="F125" t="s">
        <v>388</v>
      </c>
      <c r="G125">
        <v>2</v>
      </c>
      <c r="H125" t="str">
        <f t="shared" si="1"/>
        <v>INSERT INTO sm_cedula VALUES (124,24,"Polychrome bowl","Lowlands","Late Classic Period (600 BC–  900 AD)","15888 MNAE REG. 1.4.37.57",2);</v>
      </c>
    </row>
    <row r="126" spans="1:8" x14ac:dyDescent="0.35">
      <c r="A126">
        <v>125</v>
      </c>
      <c r="B126">
        <v>25</v>
      </c>
      <c r="C126" t="s">
        <v>547</v>
      </c>
      <c r="D126" t="s">
        <v>171</v>
      </c>
      <c r="E126" t="s">
        <v>95</v>
      </c>
      <c r="F126" t="s">
        <v>390</v>
      </c>
      <c r="G126">
        <v>2</v>
      </c>
      <c r="H126" t="str">
        <f t="shared" si="1"/>
        <v>INSERT INTO sm_cedula VALUES (125,25,"Vase with carved decoration ","Lowlands","Late Classic Period (600 BC–  900 AD)","8456 MNAE",2);</v>
      </c>
    </row>
    <row r="127" spans="1:8" x14ac:dyDescent="0.35">
      <c r="A127">
        <v>126</v>
      </c>
      <c r="B127">
        <v>26</v>
      </c>
      <c r="C127" t="s">
        <v>534</v>
      </c>
      <c r="D127" t="s">
        <v>187</v>
      </c>
      <c r="E127" t="s">
        <v>95</v>
      </c>
      <c r="F127" t="s">
        <v>391</v>
      </c>
      <c r="G127">
        <v>2</v>
      </c>
      <c r="H127" t="str">
        <f t="shared" si="1"/>
        <v>INSERT INTO sm_cedula VALUES (126,26,"Polychrome vase","Lowlands, Tikal, Petén","Late Classic Period (600 BC–  900 AD)","11419 MNAE",2);</v>
      </c>
    </row>
    <row r="128" spans="1:8" x14ac:dyDescent="0.35">
      <c r="A128">
        <v>127</v>
      </c>
      <c r="B128">
        <v>27</v>
      </c>
      <c r="C128" t="s">
        <v>548</v>
      </c>
      <c r="D128" t="s">
        <v>187</v>
      </c>
      <c r="E128" t="s">
        <v>95</v>
      </c>
      <c r="F128" t="s">
        <v>393</v>
      </c>
      <c r="G128">
        <v>2</v>
      </c>
      <c r="H128" t="str">
        <f t="shared" si="1"/>
        <v>INSERT INTO sm_cedula VALUES (127,27,"Cylindrical vase on jade","Lowlands, Tikal, Petén","Late Classic Period (600 BC–  900 AD)","11080 MNAE REG. 1.1.1.144",2);</v>
      </c>
    </row>
    <row r="129" spans="1:8" x14ac:dyDescent="0.35">
      <c r="A129">
        <v>128</v>
      </c>
      <c r="B129">
        <v>28</v>
      </c>
      <c r="C129" t="s">
        <v>549</v>
      </c>
      <c r="D129" t="s">
        <v>174</v>
      </c>
      <c r="E129" t="s">
        <v>95</v>
      </c>
      <c r="F129" t="s">
        <v>394</v>
      </c>
      <c r="G129">
        <v>2</v>
      </c>
      <c r="H129" t="str">
        <f t="shared" si="1"/>
        <v>INSERT INTO sm_cedula VALUES (128,28,"Polycrome vase","Lowlands, Altar de Sacrificios, Guatemala","Late Classic Period (600 BC–  900 AD)","7901 MNAE REG. 1.1.1.1505",2);</v>
      </c>
    </row>
    <row r="130" spans="1:8" x14ac:dyDescent="0.35">
      <c r="A130">
        <v>129</v>
      </c>
      <c r="B130">
        <v>29</v>
      </c>
      <c r="C130" t="s">
        <v>550</v>
      </c>
      <c r="D130" t="s">
        <v>160</v>
      </c>
      <c r="E130" t="s">
        <v>105</v>
      </c>
      <c r="F130" t="s">
        <v>396</v>
      </c>
      <c r="G130">
        <v>2</v>
      </c>
      <c r="H130" t="str">
        <f t="shared" si="1"/>
        <v>INSERT INTO sm_cedula VALUES (129,29,"Sibilant vessel","Highlands, Kaminaljuyu, Guatemala","Late Pre Classic Period (250 BC – 250 AD)","2400 MNAE REG. 1.1.1.153",2);</v>
      </c>
    </row>
    <row r="131" spans="1:8" x14ac:dyDescent="0.35">
      <c r="A131">
        <v>130</v>
      </c>
      <c r="B131">
        <v>30</v>
      </c>
      <c r="C131" t="s">
        <v>551</v>
      </c>
      <c r="D131" t="s">
        <v>160</v>
      </c>
      <c r="E131" t="s">
        <v>105</v>
      </c>
      <c r="F131" t="s">
        <v>398</v>
      </c>
      <c r="G131">
        <v>2</v>
      </c>
      <c r="H131" t="str">
        <f t="shared" ref="H131:H194" si="2">CONCATENATE("INSERT INTO sm_cedula VALUES (",A131,",",B131,",","""",C131,"""",",","""",D131,"""",",","""",E131,"""",",","""",F131,"""",",",G131,");")</f>
        <v>INSERT INTO sm_cedula VALUES (130,30,"Carved snail shell","Highlands, Kaminaljuyu, Guatemala","Late Pre Classic Period (250 BC – 250 AD)","4528 MNAE REG. 1.1.1.804",2);</v>
      </c>
    </row>
    <row r="132" spans="1:8" x14ac:dyDescent="0.35">
      <c r="A132">
        <v>131</v>
      </c>
      <c r="B132">
        <v>31</v>
      </c>
      <c r="C132" t="s">
        <v>552</v>
      </c>
      <c r="D132" t="s">
        <v>553</v>
      </c>
      <c r="E132" t="s">
        <v>105</v>
      </c>
      <c r="F132" t="s">
        <v>401</v>
      </c>
      <c r="G132">
        <v>2</v>
      </c>
      <c r="H132" t="str">
        <f t="shared" si="2"/>
        <v>INSERT INTO sm_cedula VALUES (131,31,"Pot with zoomorphic effigy","Highlands, La Lagunita, El Quiché ","Late Pre Classic Period (250 BC – 250 AD)","9628 MNAE REG. 1.1.1.10185",2);</v>
      </c>
    </row>
    <row r="133" spans="1:8" x14ac:dyDescent="0.35">
      <c r="A133">
        <v>132</v>
      </c>
      <c r="B133">
        <v>32</v>
      </c>
      <c r="C133" t="s">
        <v>554</v>
      </c>
      <c r="D133" t="s">
        <v>553</v>
      </c>
      <c r="E133" t="s">
        <v>105</v>
      </c>
      <c r="F133" t="s">
        <v>403</v>
      </c>
      <c r="G133">
        <v>2</v>
      </c>
      <c r="H133" t="str">
        <f t="shared" si="2"/>
        <v>INSERT INTO sm_cedula VALUES (132,32,"Four-footed, stucco-coated bowl","Highlands, La Lagunita, El Quiché ","Late Pre Classic Period (250 BC – 250 AD)","22489 MNAE REG. 1.1.1.10305",2);</v>
      </c>
    </row>
    <row r="134" spans="1:8" x14ac:dyDescent="0.35">
      <c r="A134">
        <v>133</v>
      </c>
      <c r="B134">
        <v>33</v>
      </c>
      <c r="C134" t="s">
        <v>555</v>
      </c>
      <c r="D134" t="s">
        <v>553</v>
      </c>
      <c r="E134" t="s">
        <v>105</v>
      </c>
      <c r="F134" t="s">
        <v>405</v>
      </c>
      <c r="G134">
        <v>2</v>
      </c>
      <c r="H134" t="str">
        <f t="shared" si="2"/>
        <v>INSERT INTO sm_cedula VALUES (133,33,"Urn with zoomorphic effigy","Highlands, La Lagunita, El Quiché ","Late Pre Classic Period (250 BC – 250 AD)","11942 a/b MNAE REG. 1.1.1.9894 a/b",2);</v>
      </c>
    </row>
    <row r="135" spans="1:8" x14ac:dyDescent="0.35">
      <c r="A135">
        <v>134</v>
      </c>
      <c r="B135">
        <v>34</v>
      </c>
      <c r="C135" t="s">
        <v>556</v>
      </c>
      <c r="D135" t="s">
        <v>553</v>
      </c>
      <c r="E135" t="s">
        <v>105</v>
      </c>
      <c r="F135" t="s">
        <v>407</v>
      </c>
      <c r="G135">
        <v>2</v>
      </c>
      <c r="H135" t="str">
        <f t="shared" si="2"/>
        <v>INSERT INTO sm_cedula VALUES (134,34,"Anthropomorphic bowl","Highlands, La Lagunita, El Quiché ","Late Pre Classic Period (250 BC – 250 AD)","9945 MNAE REG. 1.1.1.3664",2);</v>
      </c>
    </row>
    <row r="136" spans="1:8" x14ac:dyDescent="0.35">
      <c r="A136">
        <v>135</v>
      </c>
      <c r="B136">
        <v>35</v>
      </c>
      <c r="C136" t="s">
        <v>557</v>
      </c>
      <c r="D136" t="s">
        <v>558</v>
      </c>
      <c r="E136" t="s">
        <v>97</v>
      </c>
      <c r="F136" t="s">
        <v>410</v>
      </c>
      <c r="G136">
        <v>2</v>
      </c>
      <c r="H136" t="str">
        <f t="shared" si="2"/>
        <v>INSERT INTO sm_cedula VALUES (135,35,"Miniature jar","Southern Coast, Escuintla ","Early Classic Period (250 BC – 600 AD)","9637 MNAE REG. 1.1.1.9917",2);</v>
      </c>
    </row>
    <row r="137" spans="1:8" x14ac:dyDescent="0.35">
      <c r="A137">
        <v>136</v>
      </c>
      <c r="B137">
        <v>36</v>
      </c>
      <c r="C137" t="s">
        <v>559</v>
      </c>
      <c r="D137" t="s">
        <v>560</v>
      </c>
      <c r="E137" t="s">
        <v>100</v>
      </c>
      <c r="F137" t="s">
        <v>413</v>
      </c>
      <c r="G137">
        <v>2</v>
      </c>
      <c r="H137" t="str">
        <f t="shared" si="2"/>
        <v>INSERT INTO sm_cedula VALUES (136,36,"Anthropomorphic double jar","Highlands San Andrés Sajcabajá, El Quiché ","Post Classic Period (900 BC – 1524 AD)","6605 MNAE REG. 1.1.1.2616",2);</v>
      </c>
    </row>
    <row r="138" spans="1:8" x14ac:dyDescent="0.35">
      <c r="A138">
        <v>137</v>
      </c>
      <c r="B138">
        <v>37</v>
      </c>
      <c r="C138" t="s">
        <v>561</v>
      </c>
      <c r="D138" t="s">
        <v>160</v>
      </c>
      <c r="E138" t="s">
        <v>105</v>
      </c>
      <c r="F138" t="s">
        <v>415</v>
      </c>
      <c r="G138">
        <v>2</v>
      </c>
      <c r="H138" t="str">
        <f t="shared" si="2"/>
        <v>INSERT INTO sm_cedula VALUES (137,37,"Black incense burner with three peaks","Highlands, Kaminaljuyu, Guatemala","Late Pre Classic Period (250 BC – 250 AD)","20054 MNAE",2);</v>
      </c>
    </row>
    <row r="139" spans="1:8" x14ac:dyDescent="0.35">
      <c r="A139">
        <v>138</v>
      </c>
      <c r="B139">
        <v>38</v>
      </c>
      <c r="C139" t="s">
        <v>562</v>
      </c>
      <c r="D139" t="s">
        <v>183</v>
      </c>
      <c r="E139" t="s">
        <v>97</v>
      </c>
      <c r="F139" t="s">
        <v>417</v>
      </c>
      <c r="G139">
        <v>2</v>
      </c>
      <c r="H139" t="str">
        <f t="shared" si="2"/>
        <v>INSERT INTO sm_cedula VALUES (138,38,"Polycrome vessel with lid","Lowlands, Río Azul, Petén","Early Classic Period (250 BC – 600 AD)","12059 MNAE REG. 1.1.1.1488",2);</v>
      </c>
    </row>
    <row r="140" spans="1:8" x14ac:dyDescent="0.35">
      <c r="A140">
        <v>139</v>
      </c>
      <c r="B140">
        <v>39</v>
      </c>
      <c r="C140" t="s">
        <v>563</v>
      </c>
      <c r="D140" t="s">
        <v>149</v>
      </c>
      <c r="E140" t="s">
        <v>105</v>
      </c>
      <c r="F140" t="s">
        <v>419</v>
      </c>
      <c r="G140">
        <v>2</v>
      </c>
      <c r="H140" t="str">
        <f t="shared" si="2"/>
        <v>INSERT INTO sm_cedula VALUES (139,39,"Vessel with anthropomorphic effigy","Southern Coast","Late Pre Classic Period (250 BC – 250 AD)","7512 MNAE REG. 1.1.1.9250",2);</v>
      </c>
    </row>
    <row r="141" spans="1:8" x14ac:dyDescent="0.35">
      <c r="A141">
        <v>140</v>
      </c>
      <c r="B141">
        <v>40</v>
      </c>
      <c r="C141" t="s">
        <v>564</v>
      </c>
      <c r="D141" t="s">
        <v>157</v>
      </c>
      <c r="E141" t="s">
        <v>105</v>
      </c>
      <c r="F141" t="s">
        <v>421</v>
      </c>
      <c r="G141">
        <v>2</v>
      </c>
      <c r="H141" t="str">
        <f t="shared" si="2"/>
        <v>INSERT INTO sm_cedula VALUES (140,40,"Shoe-shaped vessel","Highlands, Chiboy, Huehuetenango","Late Pre Classic Period (250 BC – 250 AD)","6418 MNAE REG. 1.1.1.554",2);</v>
      </c>
    </row>
    <row r="142" spans="1:8" x14ac:dyDescent="0.35">
      <c r="A142">
        <v>141</v>
      </c>
      <c r="B142">
        <v>41</v>
      </c>
      <c r="C142" t="s">
        <v>565</v>
      </c>
      <c r="D142" t="s">
        <v>161</v>
      </c>
      <c r="E142" t="s">
        <v>105</v>
      </c>
      <c r="F142" t="s">
        <v>423</v>
      </c>
      <c r="G142">
        <v>2</v>
      </c>
      <c r="H142" t="str">
        <f t="shared" si="2"/>
        <v>INSERT INTO sm_cedula VALUES (141,41,"Bowl with zoomorphic effigy","Highlands, La Lagunita, El Quiché","Late Pre Classic Period (250 BC – 250 AD)","MNAE 20311  REG. 1.1.1.3816",2);</v>
      </c>
    </row>
    <row r="143" spans="1:8" x14ac:dyDescent="0.35">
      <c r="A143">
        <v>142</v>
      </c>
      <c r="B143">
        <v>42</v>
      </c>
      <c r="C143" t="s">
        <v>566</v>
      </c>
      <c r="D143" t="s">
        <v>187</v>
      </c>
      <c r="E143" t="s">
        <v>97</v>
      </c>
      <c r="F143" t="s">
        <v>425</v>
      </c>
      <c r="G143">
        <v>2</v>
      </c>
      <c r="H143" t="str">
        <f t="shared" si="2"/>
        <v>INSERT INTO sm_cedula VALUES (142,42,"Polychrome bowl with lid","Lowlands, Tikal, Petén","Early Classic Period (250 BC – 600 AD)","MNAE 11152 a/b  REG. 1.1.1.125 a/b",2);</v>
      </c>
    </row>
    <row r="144" spans="1:8" x14ac:dyDescent="0.35">
      <c r="A144">
        <v>143</v>
      </c>
      <c r="B144">
        <v>43</v>
      </c>
      <c r="C144" t="s">
        <v>566</v>
      </c>
      <c r="D144" t="s">
        <v>187</v>
      </c>
      <c r="E144" t="s">
        <v>97</v>
      </c>
      <c r="F144" t="s">
        <v>426</v>
      </c>
      <c r="G144">
        <v>2</v>
      </c>
      <c r="H144" t="str">
        <f t="shared" si="2"/>
        <v>INSERT INTO sm_cedula VALUES (143,43,"Polychrome bowl with lid","Lowlands, Tikal, Petén","Early Classic Period (250 BC – 600 AD)","MNAE 11336 a/b  REG. 1.1.1.507",2);</v>
      </c>
    </row>
    <row r="145" spans="1:8" x14ac:dyDescent="0.35">
      <c r="A145">
        <v>144</v>
      </c>
      <c r="B145">
        <v>44</v>
      </c>
      <c r="C145" t="s">
        <v>567</v>
      </c>
      <c r="D145" t="s">
        <v>161</v>
      </c>
      <c r="E145" t="s">
        <v>93</v>
      </c>
      <c r="F145" t="s">
        <v>428</v>
      </c>
      <c r="G145">
        <v>2</v>
      </c>
      <c r="H145" t="str">
        <f t="shared" si="2"/>
        <v>INSERT INTO sm_cedula VALUES (144,44,"Pitcher-shaped vessel","Highlands, La Lagunita, El Quiché","Classic Period (250 BC – 900 AD)","MNAE 12064  REG. 1.1.1.567",2);</v>
      </c>
    </row>
    <row r="146" spans="1:8" x14ac:dyDescent="0.35">
      <c r="A146">
        <v>145</v>
      </c>
      <c r="B146">
        <v>45</v>
      </c>
      <c r="C146" t="s">
        <v>568</v>
      </c>
      <c r="D146" t="s">
        <v>167</v>
      </c>
      <c r="E146" t="s">
        <v>100</v>
      </c>
      <c r="F146" t="s">
        <v>430</v>
      </c>
      <c r="G146">
        <v>2</v>
      </c>
      <c r="H146" t="str">
        <f t="shared" si="2"/>
        <v>INSERT INTO sm_cedula VALUES (145,45,"Funerary urn","Highlands, Q’um’arcaj, El Quiché","Post Classic Period (900 BC – 1524 AD)","MNAE 10435  REG. 1.1.1.241",2);</v>
      </c>
    </row>
    <row r="147" spans="1:8" x14ac:dyDescent="0.35">
      <c r="A147">
        <v>146</v>
      </c>
      <c r="B147">
        <v>46</v>
      </c>
      <c r="C147" t="s">
        <v>568</v>
      </c>
      <c r="D147" t="s">
        <v>164</v>
      </c>
      <c r="E147" t="s">
        <v>100</v>
      </c>
      <c r="F147" t="s">
        <v>431</v>
      </c>
      <c r="G147">
        <v>2</v>
      </c>
      <c r="H147" t="str">
        <f t="shared" si="2"/>
        <v>INSERT INTO sm_cedula VALUES (146,46,"Funerary urn","Highlands, Mixco Viejo, Chimaltenango","Post Classic Period (900 BC – 1524 AD)","MNAE 6826  REG. 1.1.1.508",2);</v>
      </c>
    </row>
    <row r="148" spans="1:8" x14ac:dyDescent="0.35">
      <c r="A148">
        <v>147</v>
      </c>
      <c r="B148">
        <v>47</v>
      </c>
      <c r="C148" t="s">
        <v>569</v>
      </c>
      <c r="D148" t="s">
        <v>570</v>
      </c>
      <c r="E148" t="s">
        <v>100</v>
      </c>
      <c r="F148" t="s">
        <v>434</v>
      </c>
      <c r="G148">
        <v>2</v>
      </c>
      <c r="H148" t="str">
        <f t="shared" si="2"/>
        <v>INSERT INTO sm_cedula VALUES (147,47,"Leaden vessel with zoomorphic effigy","Highlands, Asunción Mita, Jutiapa ","Post Classic Period (900 BC – 1524 AD)","MNAE 4406  REG. 1.1.1.264",2);</v>
      </c>
    </row>
    <row r="149" spans="1:8" x14ac:dyDescent="0.35">
      <c r="A149">
        <v>148</v>
      </c>
      <c r="B149">
        <v>48</v>
      </c>
      <c r="C149" t="s">
        <v>563</v>
      </c>
      <c r="D149" t="s">
        <v>149</v>
      </c>
      <c r="E149" t="s">
        <v>100</v>
      </c>
      <c r="F149" t="s">
        <v>436</v>
      </c>
      <c r="G149">
        <v>2</v>
      </c>
      <c r="H149" t="str">
        <f t="shared" si="2"/>
        <v>INSERT INTO sm_cedula VALUES (148,48,"Vessel with anthropomorphic effigy","Southern Coast","Post Classic Period (900 BC – 1524 AD)","MNAE 7194  REG. 1.1.1.3685",2);</v>
      </c>
    </row>
    <row r="150" spans="1:8" x14ac:dyDescent="0.35">
      <c r="A150">
        <v>149</v>
      </c>
      <c r="B150">
        <v>49</v>
      </c>
      <c r="C150" t="s">
        <v>571</v>
      </c>
      <c r="D150" t="s">
        <v>168</v>
      </c>
      <c r="E150" t="s">
        <v>100</v>
      </c>
      <c r="F150" t="s">
        <v>438</v>
      </c>
      <c r="G150">
        <v>2</v>
      </c>
      <c r="H150" t="str">
        <f t="shared" si="2"/>
        <v>INSERT INTO sm_cedula VALUES (149,49,"Lid for incense burner","Highlands, El Quiché","Post Classic Period (900 BC – 1524 AD)","MNAE 4342  REG. 1.1.1.163",2);</v>
      </c>
    </row>
    <row r="151" spans="1:8" x14ac:dyDescent="0.35">
      <c r="A151">
        <v>150</v>
      </c>
      <c r="B151">
        <v>50</v>
      </c>
      <c r="C151" t="s">
        <v>572</v>
      </c>
      <c r="D151" t="s">
        <v>160</v>
      </c>
      <c r="E151" t="s">
        <v>105</v>
      </c>
      <c r="F151" t="s">
        <v>440</v>
      </c>
      <c r="G151">
        <v>2</v>
      </c>
      <c r="H151" t="str">
        <f t="shared" si="2"/>
        <v>INSERT INTO sm_cedula VALUES (150,50,"Anthropomorphic vessel","Highlands, Kaminaljuyu, Guatemala","Late Pre Classic Period (250 BC – 250 AD)","MNAE 3452  REG. 1.1.1.1971",2);</v>
      </c>
    </row>
    <row r="152" spans="1:8" x14ac:dyDescent="0.35">
      <c r="A152">
        <v>151</v>
      </c>
      <c r="B152">
        <v>51</v>
      </c>
      <c r="C152" t="s">
        <v>573</v>
      </c>
      <c r="D152" t="s">
        <v>160</v>
      </c>
      <c r="E152" t="s">
        <v>97</v>
      </c>
      <c r="F152" t="s">
        <v>442</v>
      </c>
      <c r="G152">
        <v>2</v>
      </c>
      <c r="H152" t="str">
        <f t="shared" si="2"/>
        <v>INSERT INTO sm_cedula VALUES (151,51,"Teotihuacan-style, anthropomorphic incense burner","Highlands, Kaminaljuyu, Guatemala","Early Classic Period (250 BC – 600 AD)","MNAE 2485",2);</v>
      </c>
    </row>
    <row r="153" spans="1:8" x14ac:dyDescent="0.35">
      <c r="A153">
        <v>152</v>
      </c>
      <c r="B153">
        <v>52</v>
      </c>
      <c r="C153" t="s">
        <v>574</v>
      </c>
      <c r="D153" t="s">
        <v>151</v>
      </c>
      <c r="E153" t="s">
        <v>93</v>
      </c>
      <c r="F153" t="s">
        <v>444</v>
      </c>
      <c r="G153">
        <v>2</v>
      </c>
      <c r="H153" t="str">
        <f t="shared" si="2"/>
        <v>INSERT INTO sm_cedula VALUES (152,52,"Zoomorphic axe","Southern Coast, Escuintla","Classic Period (250 BC – 900 AD)","MNAE 10053  REG. 1.1.1.9936",2);</v>
      </c>
    </row>
    <row r="154" spans="1:8" x14ac:dyDescent="0.35">
      <c r="A154">
        <v>153</v>
      </c>
      <c r="B154">
        <v>53</v>
      </c>
      <c r="C154" t="s">
        <v>575</v>
      </c>
      <c r="D154" t="s">
        <v>175</v>
      </c>
      <c r="E154" t="s">
        <v>95</v>
      </c>
      <c r="F154" t="s">
        <v>446</v>
      </c>
      <c r="G154">
        <v>2</v>
      </c>
      <c r="H154" t="str">
        <f t="shared" si="2"/>
        <v>INSERT INTO sm_cedula VALUES (153,53,"Mask on stucco","Lowlands, Cancuén, Petén","Late Classic Period (600 BC–  900 AD)","MNAE 22561  REG. 17.7.54.119",2);</v>
      </c>
    </row>
    <row r="155" spans="1:8" x14ac:dyDescent="0.35">
      <c r="A155">
        <v>154</v>
      </c>
      <c r="B155">
        <v>54</v>
      </c>
      <c r="C155" t="s">
        <v>544</v>
      </c>
      <c r="D155" t="s">
        <v>161</v>
      </c>
      <c r="E155" t="s">
        <v>100</v>
      </c>
      <c r="F155" t="s">
        <v>447</v>
      </c>
      <c r="G155">
        <v>2</v>
      </c>
      <c r="H155" t="str">
        <f t="shared" si="2"/>
        <v>INSERT INTO sm_cedula VALUES (154,54,"Zoomorphic incense burner","Highlands, La Lagunita, El Quiché","Post Classic Period (900 BC – 1524 AD)","MNAE 12362/12370  REG. 1.1.1.1980",2);</v>
      </c>
    </row>
    <row r="156" spans="1:8" x14ac:dyDescent="0.35">
      <c r="A156">
        <v>155</v>
      </c>
      <c r="B156">
        <v>55</v>
      </c>
      <c r="C156" t="s">
        <v>576</v>
      </c>
      <c r="D156" t="s">
        <v>160</v>
      </c>
      <c r="E156" t="s">
        <v>105</v>
      </c>
      <c r="F156" t="s">
        <v>449</v>
      </c>
      <c r="G156">
        <v>2</v>
      </c>
      <c r="H156" t="str">
        <f t="shared" si="2"/>
        <v>INSERT INTO sm_cedula VALUES (155,55,"Zoomorphic mushroom","Highlands, Kaminaljuyu, Guatemala","Late Pre Classic Period (250 BC – 250 AD)","MNAE 9708  REG. 1.1.1.520",2);</v>
      </c>
    </row>
    <row r="157" spans="1:8" x14ac:dyDescent="0.35">
      <c r="A157">
        <v>156</v>
      </c>
      <c r="B157">
        <v>56</v>
      </c>
      <c r="C157" t="s">
        <v>577</v>
      </c>
      <c r="D157" t="s">
        <v>165</v>
      </c>
      <c r="E157" t="s">
        <v>95</v>
      </c>
      <c r="F157" t="s">
        <v>451</v>
      </c>
      <c r="G157">
        <v>2</v>
      </c>
      <c r="H157" t="str">
        <f t="shared" si="2"/>
        <v>INSERT INTO sm_cedula VALUES (156,56,"Plate on green stone","Highlands, Nebaj, El Quiché","Late Classic Period (600 BC–  900 AD)","MNAE 4733  REG. 1.1.1.534",2);</v>
      </c>
    </row>
    <row r="158" spans="1:8" x14ac:dyDescent="0.35">
      <c r="A158">
        <v>157</v>
      </c>
      <c r="B158">
        <v>57</v>
      </c>
      <c r="C158" t="s">
        <v>578</v>
      </c>
      <c r="D158" t="s">
        <v>152</v>
      </c>
      <c r="E158" t="s">
        <v>105</v>
      </c>
      <c r="F158" t="s">
        <v>453</v>
      </c>
      <c r="G158">
        <v>2</v>
      </c>
      <c r="H158" t="str">
        <f t="shared" si="2"/>
        <v>INSERT INTO sm_cedula VALUES (157,57,"Vessel with modelled figurine","Southern Coast, Finca Arizona, Escuintla","Late Pre Classic Period (250 BC – 250 AD)","MNAE 4526  REG. 1.1.1.9896",2);</v>
      </c>
    </row>
    <row r="159" spans="1:8" x14ac:dyDescent="0.35">
      <c r="A159">
        <v>158</v>
      </c>
      <c r="B159">
        <v>58</v>
      </c>
      <c r="C159" t="s">
        <v>579</v>
      </c>
      <c r="D159" t="s">
        <v>162</v>
      </c>
      <c r="E159" t="s">
        <v>97</v>
      </c>
      <c r="F159" t="s">
        <v>455</v>
      </c>
      <c r="G159">
        <v>2</v>
      </c>
      <c r="H159" t="str">
        <f t="shared" si="2"/>
        <v>INSERT INTO sm_cedula VALUES (158,58,"Zoomorph incense burner (octopus)","Highlands, Los Cimientos Chustum, El Quiché","Early Classic Period (250 BC – 600 AD)","MNAE 9879  REG. 1.1.1.9899",2);</v>
      </c>
    </row>
    <row r="160" spans="1:8" x14ac:dyDescent="0.35">
      <c r="A160">
        <v>159</v>
      </c>
      <c r="B160">
        <v>59</v>
      </c>
      <c r="C160" t="s">
        <v>580</v>
      </c>
      <c r="D160" t="s">
        <v>158</v>
      </c>
      <c r="E160" t="s">
        <v>100</v>
      </c>
      <c r="F160" t="s">
        <v>457</v>
      </c>
      <c r="G160">
        <v>2</v>
      </c>
      <c r="H160" t="str">
        <f t="shared" si="2"/>
        <v>INSERT INTO sm_cedula VALUES (159,59,"Urn with antropomorphic accessory","Highlands, Coatepeque, Quetzaltenango ","Post Classic Period (900 BC – 1524 AD)","MNAE 4629  REG. 1.1.1.165",2);</v>
      </c>
    </row>
    <row r="161" spans="1:8" x14ac:dyDescent="0.35">
      <c r="A161">
        <v>160</v>
      </c>
      <c r="B161">
        <v>60</v>
      </c>
      <c r="C161" t="s">
        <v>580</v>
      </c>
      <c r="D161" t="s">
        <v>165</v>
      </c>
      <c r="E161" t="s">
        <v>102</v>
      </c>
      <c r="F161" t="s">
        <v>458</v>
      </c>
      <c r="G161">
        <v>2</v>
      </c>
      <c r="H161" t="str">
        <f t="shared" si="2"/>
        <v>INSERT INTO sm_cedula VALUES (160,60,"Urn with antropomorphic accessory","Highlands, Nebaj, El Quiché","Late Post Classic Period (1200 BC – 1524 AD)","MNAE 4886  REG. 1.1.1.170",2);</v>
      </c>
    </row>
    <row r="162" spans="1:8" ht="15.5" x14ac:dyDescent="0.35">
      <c r="A162">
        <v>161</v>
      </c>
      <c r="B162">
        <v>61</v>
      </c>
      <c r="C162" s="3" t="s">
        <v>581</v>
      </c>
      <c r="D162" s="3" t="s">
        <v>161</v>
      </c>
      <c r="E162" t="s">
        <v>100</v>
      </c>
      <c r="F162" s="3" t="s">
        <v>460</v>
      </c>
      <c r="G162">
        <v>2</v>
      </c>
      <c r="H162" t="str">
        <f t="shared" si="2"/>
        <v>INSERT INTO sm_cedula VALUES (161,61,"Anthropomorphic and zoomorphic-shaped incense burner","Highlands, La Lagunita, El Quiché","Post Classic Period (900 BC – 1524 AD)","MNAE 9881  REG. 1.1.1.9971",2);</v>
      </c>
    </row>
    <row r="163" spans="1:8" x14ac:dyDescent="0.35">
      <c r="A163">
        <v>162</v>
      </c>
      <c r="B163">
        <v>62</v>
      </c>
      <c r="C163" t="s">
        <v>582</v>
      </c>
      <c r="D163" t="s">
        <v>177</v>
      </c>
      <c r="E163" t="s">
        <v>100</v>
      </c>
      <c r="F163" t="s">
        <v>462</v>
      </c>
      <c r="G163">
        <v>2</v>
      </c>
      <c r="H163" t="str">
        <f t="shared" si="2"/>
        <v>INSERT INTO sm_cedula VALUES (162,62,"Anthropomorphic incense burner","Lowlands, Flores, Petén","Post Classic Period (900 BC – 1524 AD)","MNAE 4493  REG. 1.1.1.616",2);</v>
      </c>
    </row>
    <row r="164" spans="1:8" x14ac:dyDescent="0.35">
      <c r="A164">
        <v>163</v>
      </c>
      <c r="B164">
        <v>63</v>
      </c>
      <c r="C164" t="s">
        <v>583</v>
      </c>
      <c r="D164" t="s">
        <v>170</v>
      </c>
      <c r="E164" t="s">
        <v>100</v>
      </c>
      <c r="F164" t="s">
        <v>464</v>
      </c>
      <c r="G164">
        <v>2</v>
      </c>
      <c r="H164" t="str">
        <f t="shared" si="2"/>
        <v>INSERT INTO sm_cedula VALUES (163,63,"Zoomorphic face","Highlands, Zaculeu, Huehuetenango","Post Classic Period (900 BC – 1524 AD)","MNAE 9018  REG. 1.1.1.4769",2);</v>
      </c>
    </row>
    <row r="165" spans="1:8" x14ac:dyDescent="0.35">
      <c r="A165">
        <v>164</v>
      </c>
      <c r="B165">
        <v>64</v>
      </c>
      <c r="C165" t="s">
        <v>584</v>
      </c>
      <c r="D165" t="s">
        <v>154</v>
      </c>
      <c r="E165" t="s">
        <v>100</v>
      </c>
      <c r="F165" t="s">
        <v>466</v>
      </c>
      <c r="G165">
        <v>2</v>
      </c>
      <c r="H165" t="str">
        <f t="shared" si="2"/>
        <v>INSERT INTO sm_cedula VALUES (164,64,"Incense burner","Highlands","Post Classic Period (900 BC – 1524 AD)","MNAE 13779  REG. 1.1.1.016",2);</v>
      </c>
    </row>
    <row r="166" spans="1:8" x14ac:dyDescent="0.35">
      <c r="A166">
        <v>165</v>
      </c>
      <c r="B166">
        <v>65</v>
      </c>
      <c r="C166" t="s">
        <v>582</v>
      </c>
      <c r="D166" t="s">
        <v>585</v>
      </c>
      <c r="E166" t="s">
        <v>105</v>
      </c>
      <c r="F166" t="s">
        <v>468</v>
      </c>
      <c r="G166">
        <v>2</v>
      </c>
      <c r="H166" t="str">
        <f t="shared" si="2"/>
        <v>INSERT INTO sm_cedula VALUES (165,65,"Anthropomorphic incense burner","Highlands, Kaminaljuyu, Guatemala ","Late Pre Classic Period (250 BC – 250 AD)","MNAE 2709",2);</v>
      </c>
    </row>
    <row r="167" spans="1:8" x14ac:dyDescent="0.35">
      <c r="A167">
        <v>166</v>
      </c>
      <c r="B167">
        <v>66</v>
      </c>
      <c r="C167" t="s">
        <v>582</v>
      </c>
      <c r="D167" t="s">
        <v>585</v>
      </c>
      <c r="E167" t="s">
        <v>105</v>
      </c>
      <c r="F167" t="s">
        <v>469</v>
      </c>
      <c r="G167">
        <v>2</v>
      </c>
      <c r="H167" t="str">
        <f t="shared" si="2"/>
        <v>INSERT INTO sm_cedula VALUES (166,66,"Anthropomorphic incense burner","Highlands, Kaminaljuyu, Guatemala ","Late Pre Classic Period (250 BC – 250 AD)","MNAE 9650",2);</v>
      </c>
    </row>
    <row r="168" spans="1:8" x14ac:dyDescent="0.35">
      <c r="A168">
        <v>167</v>
      </c>
      <c r="B168">
        <v>67</v>
      </c>
      <c r="C168" t="s">
        <v>582</v>
      </c>
      <c r="D168" t="s">
        <v>160</v>
      </c>
      <c r="E168" t="s">
        <v>105</v>
      </c>
      <c r="F168" t="s">
        <v>470</v>
      </c>
      <c r="G168">
        <v>2</v>
      </c>
      <c r="H168" t="str">
        <f t="shared" si="2"/>
        <v>INSERT INTO sm_cedula VALUES (167,67,"Anthropomorphic incense burner","Highlands, Kaminaljuyu, Guatemala","Late Pre Classic Period (250 BC – 250 AD)","MNAE 2351  REG. 1.1.1.714",2);</v>
      </c>
    </row>
    <row r="169" spans="1:8" x14ac:dyDescent="0.35">
      <c r="A169">
        <v>168</v>
      </c>
      <c r="B169">
        <v>68</v>
      </c>
      <c r="C169" t="s">
        <v>582</v>
      </c>
      <c r="D169" t="s">
        <v>149</v>
      </c>
      <c r="E169" t="s">
        <v>97</v>
      </c>
      <c r="F169" t="s">
        <v>472</v>
      </c>
      <c r="G169">
        <v>2</v>
      </c>
      <c r="H169" t="str">
        <f t="shared" si="2"/>
        <v>INSERT INTO sm_cedula VALUES (168,68,"Anthropomorphic incense burner","Southern Coast","Early Classic Period (250 BC – 600 AD)","MNAE 22557  REG. 1.1.1.9914",2);</v>
      </c>
    </row>
    <row r="170" spans="1:8" x14ac:dyDescent="0.35">
      <c r="A170">
        <v>169</v>
      </c>
      <c r="B170">
        <v>69</v>
      </c>
      <c r="C170" t="s">
        <v>582</v>
      </c>
      <c r="D170" t="s">
        <v>149</v>
      </c>
      <c r="E170" t="s">
        <v>97</v>
      </c>
      <c r="F170" t="s">
        <v>473</v>
      </c>
      <c r="G170">
        <v>2</v>
      </c>
      <c r="H170" t="str">
        <f t="shared" si="2"/>
        <v>INSERT INTO sm_cedula VALUES (169,69,"Anthropomorphic incense burner","Southern Coast","Early Classic Period (250 BC – 600 AD)","MNAE 15957  REG. 1.4.37.17",2);</v>
      </c>
    </row>
    <row r="171" spans="1:8" x14ac:dyDescent="0.35">
      <c r="A171">
        <v>170</v>
      </c>
      <c r="B171">
        <v>70</v>
      </c>
      <c r="C171" t="s">
        <v>586</v>
      </c>
      <c r="D171" t="s">
        <v>149</v>
      </c>
      <c r="E171" t="s">
        <v>97</v>
      </c>
      <c r="F171" t="s">
        <v>474</v>
      </c>
      <c r="G171">
        <v>2</v>
      </c>
      <c r="H171" t="str">
        <f t="shared" si="2"/>
        <v>INSERT INTO sm_cedula VALUES (170,70,"Teotihuacan-style, human-shaped incense burner ","Southern Coast","Early Classic Period (250 BC – 600 AD)","MNAE 15811  REG. 1.4.37.19",2);</v>
      </c>
    </row>
    <row r="172" spans="1:8" x14ac:dyDescent="0.35">
      <c r="A172">
        <v>171</v>
      </c>
      <c r="B172">
        <v>71</v>
      </c>
      <c r="C172" t="s">
        <v>542</v>
      </c>
      <c r="D172" t="s">
        <v>166</v>
      </c>
      <c r="E172" t="s">
        <v>97</v>
      </c>
      <c r="F172" t="s">
        <v>475</v>
      </c>
      <c r="G172">
        <v>2</v>
      </c>
      <c r="H172" t="str">
        <f t="shared" si="2"/>
        <v>INSERT INTO sm_cedula VALUES (171,71,"Zoomorphic urn","Highlands, Purulhá, Alta Verapaz","Early Classic Period (250 BC – 600 AD)","MNAE 7892  REG. 1.1.1.514",2);</v>
      </c>
    </row>
    <row r="173" spans="1:8" x14ac:dyDescent="0.35">
      <c r="A173">
        <v>172</v>
      </c>
      <c r="B173">
        <v>72</v>
      </c>
      <c r="C173" t="s">
        <v>587</v>
      </c>
      <c r="D173" t="s">
        <v>149</v>
      </c>
      <c r="E173" t="s">
        <v>97</v>
      </c>
      <c r="F173" t="s">
        <v>477</v>
      </c>
      <c r="G173">
        <v>2</v>
      </c>
      <c r="H173" t="str">
        <f t="shared" si="2"/>
        <v>INSERT INTO sm_cedula VALUES (172,72,"Anthropomorphic incense burner ","Southern Coast","Early Classic Period (250 BC – 600 AD)","REG. 1.4.37.084",2);</v>
      </c>
    </row>
    <row r="174" spans="1:8" x14ac:dyDescent="0.35">
      <c r="A174">
        <v>173</v>
      </c>
      <c r="B174">
        <v>73</v>
      </c>
      <c r="C174" t="s">
        <v>588</v>
      </c>
      <c r="D174" t="s">
        <v>168</v>
      </c>
      <c r="E174" t="s">
        <v>95</v>
      </c>
      <c r="F174" t="s">
        <v>479</v>
      </c>
      <c r="G174">
        <v>2</v>
      </c>
      <c r="H174" t="str">
        <f t="shared" si="2"/>
        <v>INSERT INTO sm_cedula VALUES (173,73,"Urn","Highlands, El Quiché","Late Classic Period (600 BC–  900 AD)","MNAE 10019  REG. 1.1.1.517",2);</v>
      </c>
    </row>
    <row r="175" spans="1:8" x14ac:dyDescent="0.35">
      <c r="A175">
        <v>174</v>
      </c>
      <c r="B175">
        <v>74</v>
      </c>
      <c r="C175" t="s">
        <v>587</v>
      </c>
      <c r="D175" t="s">
        <v>153</v>
      </c>
      <c r="E175" t="s">
        <v>97</v>
      </c>
      <c r="F175" t="s">
        <v>480</v>
      </c>
      <c r="G175">
        <v>2</v>
      </c>
      <c r="H175" t="str">
        <f t="shared" si="2"/>
        <v>INSERT INTO sm_cedula VALUES (174,74,"Anthropomorphic incense burner ","Southern Coast, Los Chatos, Escuintla","Early Classic Period (250 BC – 600 AD)","MNAE 14592 a/b  REG. 1.1.1.799 a/b",2);</v>
      </c>
    </row>
    <row r="176" spans="1:8" x14ac:dyDescent="0.35">
      <c r="A176">
        <v>175</v>
      </c>
      <c r="B176">
        <v>75</v>
      </c>
      <c r="C176" t="s">
        <v>589</v>
      </c>
      <c r="D176" t="s">
        <v>153</v>
      </c>
      <c r="E176" t="s">
        <v>97</v>
      </c>
      <c r="F176" t="s">
        <v>482</v>
      </c>
      <c r="G176">
        <v>2</v>
      </c>
      <c r="H176" t="str">
        <f t="shared" si="2"/>
        <v>INSERT INTO sm_cedula VALUES (175,75,"Fragment of incense burner","Southern Coast, Los Chatos, Escuintla","Early Classic Period (250 BC – 600 AD)","MNAE 8465   REG. 1.1.1.1982",2);</v>
      </c>
    </row>
    <row r="177" spans="1:8" x14ac:dyDescent="0.35">
      <c r="A177">
        <v>176</v>
      </c>
      <c r="B177">
        <v>76</v>
      </c>
      <c r="C177" t="s">
        <v>590</v>
      </c>
      <c r="D177" t="s">
        <v>182</v>
      </c>
      <c r="E177" t="s">
        <v>93</v>
      </c>
      <c r="F177" t="s">
        <v>484</v>
      </c>
      <c r="G177">
        <v>2</v>
      </c>
      <c r="H177" t="str">
        <f t="shared" si="2"/>
        <v>INSERT INTO sm_cedula VALUES (176,76,"Disc on stone","Lowlands, Poptún, Petén","Classic Period (250 BC – 900 AD)","MNAE 4114  REG. 1.1.1.2034",2);</v>
      </c>
    </row>
    <row r="178" spans="1:8" x14ac:dyDescent="0.35">
      <c r="A178">
        <v>177</v>
      </c>
      <c r="B178">
        <v>77</v>
      </c>
      <c r="C178" t="s">
        <v>591</v>
      </c>
      <c r="D178" t="s">
        <v>181</v>
      </c>
      <c r="E178" t="s">
        <v>95</v>
      </c>
      <c r="F178" t="s">
        <v>486</v>
      </c>
      <c r="G178">
        <v>2</v>
      </c>
      <c r="H178" t="str">
        <f t="shared" si="2"/>
        <v>INSERT INTO sm_cedula VALUES (177,77,"Mask","Lowlands, Piedras Negras, Petén","Late Classic Period (600 BC–  900 AD)","MNAE 611  REG. 1.1.1.129",2);</v>
      </c>
    </row>
    <row r="179" spans="1:8" x14ac:dyDescent="0.35">
      <c r="A179">
        <v>178</v>
      </c>
      <c r="B179">
        <v>78</v>
      </c>
      <c r="C179" t="s">
        <v>584</v>
      </c>
      <c r="D179" t="s">
        <v>188</v>
      </c>
      <c r="E179" t="s">
        <v>95</v>
      </c>
      <c r="F179" t="s">
        <v>487</v>
      </c>
      <c r="G179">
        <v>2</v>
      </c>
      <c r="H179" t="str">
        <f t="shared" si="2"/>
        <v>INSERT INTO sm_cedula VALUES (178,78,"Incense burner","Lowlands, Topoxte, Petén","Late Classic Period (600 BC–  900 AD)","MNAE 20167  REG. 17.7.21.056",2);</v>
      </c>
    </row>
    <row r="180" spans="1:8" x14ac:dyDescent="0.35">
      <c r="A180">
        <v>179</v>
      </c>
      <c r="B180">
        <v>79</v>
      </c>
      <c r="C180" t="s">
        <v>592</v>
      </c>
      <c r="D180" t="s">
        <v>186</v>
      </c>
      <c r="E180" t="s">
        <v>95</v>
      </c>
      <c r="F180" t="s">
        <v>489</v>
      </c>
      <c r="G180">
        <v>2</v>
      </c>
      <c r="H180" t="str">
        <f t="shared" si="2"/>
        <v>INSERT INTO sm_cedula VALUES (179,79,"Modelled antropomorphic head","Lowlands, Tayasal, Petén","Late Classic Period (600 BC–  900 AD)","MNAE 7213  REG. 1.1.1.2239",2);</v>
      </c>
    </row>
    <row r="181" spans="1:8" x14ac:dyDescent="0.35">
      <c r="A181">
        <v>180</v>
      </c>
      <c r="B181">
        <v>80</v>
      </c>
      <c r="C181" t="s">
        <v>593</v>
      </c>
      <c r="D181" t="s">
        <v>171</v>
      </c>
      <c r="E181" t="s">
        <v>97</v>
      </c>
      <c r="F181" t="s">
        <v>491</v>
      </c>
      <c r="G181">
        <v>2</v>
      </c>
      <c r="H181" t="str">
        <f t="shared" si="2"/>
        <v>INSERT INTO sm_cedula VALUES (180,80,"Carved vase","Lowlands","Early Classic Period (250 BC – 600 AD)","MNAE 11833  REG. 1.1.1.2072",2);</v>
      </c>
    </row>
    <row r="182" spans="1:8" x14ac:dyDescent="0.35">
      <c r="A182">
        <v>181</v>
      </c>
      <c r="B182">
        <v>81</v>
      </c>
      <c r="C182" t="s">
        <v>594</v>
      </c>
      <c r="D182" t="s">
        <v>185</v>
      </c>
      <c r="E182" t="s">
        <v>100</v>
      </c>
      <c r="F182" t="s">
        <v>493</v>
      </c>
      <c r="G182">
        <v>2</v>
      </c>
      <c r="H182" t="str">
        <f t="shared" si="2"/>
        <v>INSERT INTO sm_cedula VALUES (181,81,"Vase with pedestal stand","Lowlands, Ceibal, Petén","Post Classic Period (900 BC – 1524 AD)","MNAE 8244  REG. 1.1.1.224",2);</v>
      </c>
    </row>
    <row r="183" spans="1:8" x14ac:dyDescent="0.35">
      <c r="A183">
        <v>182</v>
      </c>
      <c r="B183">
        <v>82</v>
      </c>
      <c r="C183" t="s">
        <v>595</v>
      </c>
      <c r="D183" t="s">
        <v>171</v>
      </c>
      <c r="E183" t="s">
        <v>95</v>
      </c>
      <c r="F183" t="s">
        <v>495</v>
      </c>
      <c r="G183">
        <v>2</v>
      </c>
      <c r="H183" t="str">
        <f t="shared" si="2"/>
        <v>INSERT INTO sm_cedula VALUES (182,82,"Head on stucco","Lowlands","Late Classic Period (600 BC–  900 AD)","MNAE 5847  REG. 1.1.1.784",2);</v>
      </c>
    </row>
    <row r="184" spans="1:8" x14ac:dyDescent="0.35">
      <c r="A184">
        <v>183</v>
      </c>
      <c r="B184">
        <v>83</v>
      </c>
      <c r="C184" t="s">
        <v>534</v>
      </c>
      <c r="D184" t="s">
        <v>186</v>
      </c>
      <c r="E184" t="s">
        <v>95</v>
      </c>
      <c r="F184" t="s">
        <v>496</v>
      </c>
      <c r="G184">
        <v>2</v>
      </c>
      <c r="H184" t="str">
        <f t="shared" si="2"/>
        <v>INSERT INTO sm_cedula VALUES (183,83,"Polychrome vase","Lowlands, Tayasal, Petén","Late Classic Period (600 BC–  900 AD)","MNAE 9967  REG. 1.1.1.499",2);</v>
      </c>
    </row>
    <row r="185" spans="1:8" x14ac:dyDescent="0.35">
      <c r="A185">
        <v>184</v>
      </c>
      <c r="B185">
        <v>84</v>
      </c>
      <c r="C185" t="s">
        <v>596</v>
      </c>
      <c r="D185" t="s">
        <v>156</v>
      </c>
      <c r="E185" t="s">
        <v>93</v>
      </c>
      <c r="F185" t="s">
        <v>498</v>
      </c>
      <c r="G185">
        <v>2</v>
      </c>
      <c r="H185" t="str">
        <f t="shared" si="2"/>
        <v>INSERT INTO sm_cedula VALUES (184,84,"Vase of alabaster","Highlands, Asunción Mita, Jutiapa","Classic Period (250 BC – 900 AD)","MNAE 4416  REG. 1.1.1.3240",2);</v>
      </c>
    </row>
    <row r="186" spans="1:8" x14ac:dyDescent="0.35">
      <c r="A186">
        <v>185</v>
      </c>
      <c r="B186">
        <v>85</v>
      </c>
      <c r="C186" t="s">
        <v>597</v>
      </c>
      <c r="D186" t="s">
        <v>190</v>
      </c>
      <c r="E186" t="s">
        <v>95</v>
      </c>
      <c r="F186" t="s">
        <v>500</v>
      </c>
      <c r="G186">
        <v>2</v>
      </c>
      <c r="H186" t="str">
        <f t="shared" si="2"/>
        <v>INSERT INTO sm_cedula VALUES (185,85,"Carved bone","Lowlands, Yaxhá, Petén","Late Classic Period (600 BC–  900 AD)","MNAE 20231  REG. 17.7.19.086",2);</v>
      </c>
    </row>
    <row r="187" spans="1:8" x14ac:dyDescent="0.35">
      <c r="A187">
        <v>186</v>
      </c>
      <c r="B187">
        <v>86</v>
      </c>
      <c r="C187" t="s">
        <v>598</v>
      </c>
      <c r="D187" t="s">
        <v>181</v>
      </c>
      <c r="E187" t="s">
        <v>93</v>
      </c>
      <c r="F187" t="s">
        <v>502</v>
      </c>
      <c r="G187">
        <v>2</v>
      </c>
      <c r="H187" t="str">
        <f t="shared" si="2"/>
        <v>INSERT INTO sm_cedula VALUES (186,86,"Fragment carved in stone","Lowlands, Piedras Negras, Petén","Classic Period (250 BC – 900 AD)","MNAE 6804  REG. 1.1.1.2194",2);</v>
      </c>
    </row>
    <row r="188" spans="1:8" x14ac:dyDescent="0.35">
      <c r="A188">
        <v>187</v>
      </c>
      <c r="B188">
        <v>87</v>
      </c>
      <c r="C188" t="s">
        <v>599</v>
      </c>
      <c r="D188" t="s">
        <v>187</v>
      </c>
      <c r="E188" t="s">
        <v>105</v>
      </c>
      <c r="F188" t="s">
        <v>504</v>
      </c>
      <c r="G188">
        <v>2</v>
      </c>
      <c r="H188" t="str">
        <f t="shared" si="2"/>
        <v>INSERT INTO sm_cedula VALUES (187,87,"Antropomorphic figurine","Lowlands, Tikal, Petén","Late Pre Classic Period (250 BC – 250 AD)","MNAE 15214  REG. 1.1.1.2414",2);</v>
      </c>
    </row>
    <row r="189" spans="1:8" x14ac:dyDescent="0.35">
      <c r="A189">
        <v>188</v>
      </c>
      <c r="B189">
        <v>88</v>
      </c>
      <c r="C189" t="s">
        <v>600</v>
      </c>
      <c r="D189" t="s">
        <v>171</v>
      </c>
      <c r="E189" t="s">
        <v>93</v>
      </c>
      <c r="F189" t="s">
        <v>506</v>
      </c>
      <c r="G189">
        <v>2</v>
      </c>
      <c r="H189" t="str">
        <f t="shared" si="2"/>
        <v>INSERT INTO sm_cedula VALUES (188,88,"Musical device","Lowlands","Classic Period (250 BC – 900 AD)","MNAE 2844  REG. 1.1.1.4058",2);</v>
      </c>
    </row>
    <row r="190" spans="1:8" x14ac:dyDescent="0.35">
      <c r="A190">
        <v>189</v>
      </c>
      <c r="B190">
        <v>89</v>
      </c>
      <c r="C190" t="s">
        <v>601</v>
      </c>
      <c r="D190" t="s">
        <v>180</v>
      </c>
      <c r="E190" t="s">
        <v>95</v>
      </c>
      <c r="F190" t="s">
        <v>508</v>
      </c>
      <c r="G190">
        <v>2</v>
      </c>
      <c r="H190" t="str">
        <f t="shared" si="2"/>
        <v>INSERT INTO sm_cedula VALUES (189,89,"Upper jaw with jade Inlays on its teeth","Lowlands, Petén","Late Classic Period (600 BC–  900 AD)","MNAE 9482  REG. 1.1.1.9932",2);</v>
      </c>
    </row>
    <row r="191" spans="1:8" x14ac:dyDescent="0.35">
      <c r="A191">
        <v>190</v>
      </c>
      <c r="B191">
        <v>90</v>
      </c>
      <c r="C191" t="s">
        <v>602</v>
      </c>
      <c r="D191" t="s">
        <v>165</v>
      </c>
      <c r="E191" t="s">
        <v>95</v>
      </c>
      <c r="F191" t="s">
        <v>510</v>
      </c>
      <c r="G191">
        <v>2</v>
      </c>
      <c r="H191" t="str">
        <f t="shared" si="2"/>
        <v>INSERT INTO sm_cedula VALUES (190,90,"Zoomorphic face (Jaguar)","Highlands, Nebaj, El Quiché","Late Classic Period (600 BC–  900 AD)","MNAE 4763  REG. 1.1.1.9935",2);</v>
      </c>
    </row>
    <row r="192" spans="1:8" x14ac:dyDescent="0.35">
      <c r="A192">
        <v>191</v>
      </c>
      <c r="B192">
        <v>91</v>
      </c>
      <c r="C192" t="s">
        <v>511</v>
      </c>
      <c r="D192" t="s">
        <v>159</v>
      </c>
      <c r="E192" t="s">
        <v>95</v>
      </c>
      <c r="F192" t="s">
        <v>512</v>
      </c>
      <c r="G192">
        <v>2</v>
      </c>
      <c r="H192" t="str">
        <f t="shared" si="2"/>
        <v>INSERT INTO sm_cedula VALUES (191,91,"Camahuil","Highlands, El Jocote, Baja Verapaz","Late Classic Period (600 BC–  900 AD)","MNAE 22562  REG. 1.1.1.9952",2);</v>
      </c>
    </row>
    <row r="193" spans="1:8" x14ac:dyDescent="0.35">
      <c r="A193">
        <v>192</v>
      </c>
      <c r="B193">
        <v>92</v>
      </c>
      <c r="C193" t="s">
        <v>511</v>
      </c>
      <c r="D193" t="s">
        <v>159</v>
      </c>
      <c r="E193" t="s">
        <v>95</v>
      </c>
      <c r="F193" t="s">
        <v>513</v>
      </c>
      <c r="G193">
        <v>2</v>
      </c>
      <c r="H193" t="str">
        <f t="shared" si="2"/>
        <v>INSERT INTO sm_cedula VALUES (192,92,"Camahuil","Highlands, El Jocote, Baja Verapaz","Late Classic Period (600 BC–  900 AD)","MNAE 22563  REG. 1.1.1.9953",2);</v>
      </c>
    </row>
    <row r="194" spans="1:8" x14ac:dyDescent="0.35">
      <c r="A194">
        <v>193</v>
      </c>
      <c r="B194">
        <v>93</v>
      </c>
      <c r="C194" t="s">
        <v>603</v>
      </c>
      <c r="D194" t="s">
        <v>179</v>
      </c>
      <c r="E194" t="s">
        <v>95</v>
      </c>
      <c r="F194" t="s">
        <v>515</v>
      </c>
      <c r="G194">
        <v>2</v>
      </c>
      <c r="H194" t="str">
        <f t="shared" si="2"/>
        <v>INSERT INTO sm_cedula VALUES (193,93,"Antropomorphic face","Lowlands, Nakum, Petén","Late Classic Period (600 BC–  900 AD)","MNAE 20175  REG. 17.7.20.092",2);</v>
      </c>
    </row>
    <row r="195" spans="1:8" x14ac:dyDescent="0.35">
      <c r="A195">
        <v>194</v>
      </c>
      <c r="B195">
        <v>94</v>
      </c>
      <c r="C195" t="s">
        <v>604</v>
      </c>
      <c r="D195" t="s">
        <v>154</v>
      </c>
      <c r="E195" t="s">
        <v>93</v>
      </c>
      <c r="F195" t="s">
        <v>517</v>
      </c>
      <c r="G195">
        <v>2</v>
      </c>
      <c r="H195" t="str">
        <f t="shared" ref="H195:H201" si="3">CONCATENATE("INSERT INTO sm_cedula VALUES (",A195,",",B195,",","""",C195,"""",",","""",D195,"""",",","""",E195,"""",",","""",F195,"""",",",G195,");")</f>
        <v>INSERT INTO sm_cedula VALUES (194,94,"Grindstone","Highlands","Classic Period (250 BC – 900 AD)","MNAE 2173  REG. 1.1.1.112",2);</v>
      </c>
    </row>
    <row r="196" spans="1:8" x14ac:dyDescent="0.35">
      <c r="A196">
        <v>195</v>
      </c>
      <c r="B196">
        <v>95</v>
      </c>
      <c r="C196" t="s">
        <v>605</v>
      </c>
      <c r="D196" t="s">
        <v>173</v>
      </c>
      <c r="E196" t="s">
        <v>93</v>
      </c>
      <c r="F196" t="s">
        <v>519</v>
      </c>
      <c r="G196">
        <v>2</v>
      </c>
      <c r="H196" t="str">
        <f t="shared" si="3"/>
        <v>INSERT INTO sm_cedula VALUES (195,95,"Four-footed mortar","Lowlands, Aguateca, Petén","Classic Period (250 BC – 900 AD)","MNAE 8509",2);</v>
      </c>
    </row>
    <row r="197" spans="1:8" x14ac:dyDescent="0.35">
      <c r="A197">
        <v>196</v>
      </c>
      <c r="B197">
        <v>96</v>
      </c>
      <c r="C197" t="s">
        <v>606</v>
      </c>
      <c r="D197" t="s">
        <v>154</v>
      </c>
      <c r="E197" t="s">
        <v>93</v>
      </c>
      <c r="F197" t="s">
        <v>521</v>
      </c>
      <c r="G197">
        <v>2</v>
      </c>
      <c r="H197" t="str">
        <f t="shared" si="3"/>
        <v>INSERT INTO sm_cedula VALUES (196,96,"Four-footed, zoomorphic mortar","Highlands","Classic Period (250 BC – 900 AD)","MNAE 8502",2);</v>
      </c>
    </row>
    <row r="198" spans="1:8" x14ac:dyDescent="0.35">
      <c r="A198">
        <v>197</v>
      </c>
      <c r="B198">
        <v>97</v>
      </c>
      <c r="C198" t="s">
        <v>607</v>
      </c>
      <c r="D198" t="s">
        <v>154</v>
      </c>
      <c r="E198" t="s">
        <v>93</v>
      </c>
      <c r="F198" t="s">
        <v>523</v>
      </c>
      <c r="G198">
        <v>2</v>
      </c>
      <c r="H198" t="str">
        <f t="shared" si="3"/>
        <v>INSERT INTO sm_cedula VALUES (197,97,"Yoke","Highlands","Classic Period (250 BC – 900 AD)","MNAE 9715",2);</v>
      </c>
    </row>
    <row r="199" spans="1:8" x14ac:dyDescent="0.35">
      <c r="A199">
        <v>198</v>
      </c>
      <c r="B199">
        <v>98</v>
      </c>
      <c r="C199" t="s">
        <v>608</v>
      </c>
      <c r="D199" t="s">
        <v>178</v>
      </c>
      <c r="E199" t="s">
        <v>95</v>
      </c>
      <c r="F199" t="s">
        <v>525</v>
      </c>
      <c r="G199">
        <v>2</v>
      </c>
      <c r="H199" t="str">
        <f t="shared" si="3"/>
        <v>INSERT INTO sm_cedula VALUES (198,98,"Hieroglyphic panel ","Lowlands, La Corona, Petén","Late Classic Period (600 BC–  900 AD)","REG. 17.7.662",2);</v>
      </c>
    </row>
    <row r="200" spans="1:8" x14ac:dyDescent="0.35">
      <c r="A200">
        <v>199</v>
      </c>
      <c r="B200">
        <v>99</v>
      </c>
      <c r="C200" t="s">
        <v>609</v>
      </c>
      <c r="D200" t="s">
        <v>173</v>
      </c>
      <c r="E200" t="s">
        <v>95</v>
      </c>
      <c r="F200" t="s">
        <v>527</v>
      </c>
      <c r="G200">
        <v>2</v>
      </c>
      <c r="H200" t="str">
        <f t="shared" si="3"/>
        <v>INSERT INTO sm_cedula VALUES (199,99,"Whistle","Lowlands, Aguateca, Petén","Late Classic Period (600 BC–  900 AD)","MNAE 5922  REG. 1.1.1.763",2);</v>
      </c>
    </row>
    <row r="201" spans="1:8" x14ac:dyDescent="0.35">
      <c r="A201">
        <v>200</v>
      </c>
      <c r="B201">
        <v>100</v>
      </c>
      <c r="C201" t="s">
        <v>599</v>
      </c>
      <c r="D201" t="s">
        <v>183</v>
      </c>
      <c r="E201" t="s">
        <v>97</v>
      </c>
      <c r="F201" t="s">
        <v>528</v>
      </c>
      <c r="G201">
        <v>2</v>
      </c>
      <c r="H201" t="str">
        <f t="shared" si="3"/>
        <v>INSERT INTO sm_cedula VALUES (200,100,"Antropomorphic figurine","Lowlands, Río Azul, Petén","Early Classic Period (250 BC – 600 AD)","MNAE 11462",2);</v>
      </c>
    </row>
  </sheetData>
  <pageMargins left="0.7" right="0.7" top="0.75" bottom="0.75" header="0.3" footer="0.3"/>
  <pageSetup paperSize="9" orientation="portrait"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sm_idioma</vt:lpstr>
      <vt:lpstr>sm_clasificacionunesco</vt:lpstr>
      <vt:lpstr>sm_mapa</vt:lpstr>
      <vt:lpstr>sm_material</vt:lpstr>
      <vt:lpstr>sm_periodohistorico</vt:lpstr>
      <vt:lpstr>sm_procedencia</vt:lpstr>
      <vt:lpstr>sm_ruta</vt:lpstr>
      <vt:lpstr>sm_usoyforma</vt:lpstr>
      <vt:lpstr>sm_cedula</vt:lpstr>
      <vt:lpstr>sm_item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EROMERO</dc:creator>
  <cp:lastModifiedBy>Erick Romero</cp:lastModifiedBy>
  <dcterms:created xsi:type="dcterms:W3CDTF">2017-04-21T13:51:19Z</dcterms:created>
  <dcterms:modified xsi:type="dcterms:W3CDTF">2025-06-18T22:00:38Z</dcterms:modified>
</cp:coreProperties>
</file>