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z\OneDrive\Desktop\drive_backup\Conversion Studio\"/>
    </mc:Choice>
  </mc:AlternateContent>
  <xr:revisionPtr revIDLastSave="0" documentId="13_ncr:1_{BE2CE167-2470-4E3B-922F-A4577E81A78C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onversionStudio" sheetId="1" r:id="rId1"/>
    <sheet name="convertedPPT" sheetId="2" r:id="rId2"/>
    <sheet name="convertSampleScript" sheetId="3" r:id="rId3"/>
    <sheet name="demoPage" sheetId="4" r:id="rId4"/>
    <sheet name="convertYourScript" sheetId="5" r:id="rId5"/>
    <sheet name="viewYourConversion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6" l="1"/>
  <c r="M1" i="6" s="1"/>
  <c r="R2" i="6"/>
  <c r="E2" i="6"/>
  <c r="R1" i="6"/>
  <c r="E1" i="6"/>
  <c r="E3" i="6" s="1"/>
  <c r="M3" i="6" s="1"/>
  <c r="R3" i="5"/>
  <c r="R2" i="5"/>
  <c r="E2" i="5"/>
  <c r="E3" i="5" s="1"/>
  <c r="M3" i="5" s="1"/>
  <c r="M2" i="5" s="1"/>
  <c r="R1" i="5"/>
  <c r="M1" i="5"/>
  <c r="E1" i="5"/>
  <c r="R3" i="4"/>
  <c r="M1" i="4" s="1"/>
  <c r="R2" i="4"/>
  <c r="E2" i="4"/>
  <c r="R1" i="4"/>
  <c r="E1" i="4"/>
  <c r="E3" i="4" s="1"/>
  <c r="M3" i="4" s="1"/>
  <c r="M2" i="4" s="1"/>
  <c r="R3" i="3"/>
  <c r="M1" i="3" s="1"/>
  <c r="R2" i="3"/>
  <c r="E2" i="3"/>
  <c r="E3" i="3" s="1"/>
  <c r="M3" i="3" s="1"/>
  <c r="R1" i="3"/>
  <c r="E1" i="3"/>
  <c r="R3" i="2"/>
  <c r="E3" i="2"/>
  <c r="M3" i="2" s="1"/>
  <c r="M2" i="2" s="1"/>
  <c r="R2" i="2"/>
  <c r="E2" i="2"/>
  <c r="R1" i="2"/>
  <c r="M1" i="2"/>
  <c r="E1" i="2"/>
  <c r="H17" i="1"/>
  <c r="C17" i="1" s="1"/>
  <c r="G17" i="1"/>
  <c r="F17" i="1"/>
  <c r="D17" i="1" s="1"/>
  <c r="E17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I17" i="1" s="1"/>
  <c r="G12" i="1"/>
  <c r="D12" i="1"/>
  <c r="C12" i="1"/>
  <c r="I11" i="1"/>
  <c r="G11" i="1"/>
  <c r="D11" i="1"/>
  <c r="C11" i="1"/>
  <c r="M2" i="6" l="1"/>
  <c r="M2" i="3"/>
</calcChain>
</file>

<file path=xl/sharedStrings.xml><?xml version="1.0" encoding="utf-8"?>
<sst xmlns="http://schemas.openxmlformats.org/spreadsheetml/2006/main" count="1228" uniqueCount="248">
  <si>
    <t>Version info:</t>
  </si>
  <si>
    <t>last updated</t>
  </si>
  <si>
    <t>9.0.2</t>
  </si>
  <si>
    <t>Result</t>
  </si>
  <si>
    <t xml:space="preserve">Automation percentage </t>
  </si>
  <si>
    <t xml:space="preserve">Total tests </t>
  </si>
  <si>
    <t>Tests Automated</t>
  </si>
  <si>
    <t>Tests not Automated</t>
  </si>
  <si>
    <t>tests passed</t>
  </si>
  <si>
    <t>tests failed</t>
  </si>
  <si>
    <t>Date</t>
  </si>
  <si>
    <t>Opp with MNF</t>
  </si>
  <si>
    <t>convertYourScript</t>
  </si>
  <si>
    <t>viewYourConversionSCRIPT</t>
  </si>
  <si>
    <t>convertedPPT</t>
  </si>
  <si>
    <t>convertSampleScript</t>
  </si>
  <si>
    <t>demoPage</t>
  </si>
  <si>
    <t>total</t>
  </si>
  <si>
    <t>Pass</t>
  </si>
  <si>
    <t>Fail</t>
  </si>
  <si>
    <t>Total not Automated</t>
  </si>
  <si>
    <t>Total</t>
  </si>
  <si>
    <t>Total Automated</t>
  </si>
  <si>
    <t>Test Case ID</t>
  </si>
  <si>
    <t>Test Scenario</t>
  </si>
  <si>
    <t>Test Case Title</t>
  </si>
  <si>
    <t>Browse In</t>
  </si>
  <si>
    <t>Test Steps</t>
  </si>
  <si>
    <t>Test Data</t>
  </si>
  <si>
    <t>URL</t>
  </si>
  <si>
    <t>Actual Result</t>
  </si>
  <si>
    <t>Expected Result</t>
  </si>
  <si>
    <t>Status</t>
  </si>
  <si>
    <t>Priority</t>
  </si>
  <si>
    <t>Comments</t>
  </si>
  <si>
    <t>Developer</t>
  </si>
  <si>
    <t>Automation Status</t>
  </si>
  <si>
    <t>Test Date</t>
  </si>
  <si>
    <t>Remarks/ Bug No</t>
  </si>
  <si>
    <t>TC_CS_001</t>
  </si>
  <si>
    <t>Conversion studio functionality</t>
  </si>
  <si>
    <t>validate convert your ppt</t>
  </si>
  <si>
    <t>Chrome (PC)</t>
  </si>
  <si>
    <t>Sign In -&gt; Hover on "conversion studio"</t>
  </si>
  <si>
    <t>NA</t>
  </si>
  <si>
    <t>https://mynextfilm.com/members-home</t>
  </si>
  <si>
    <t>Displays a additonal list</t>
  </si>
  <si>
    <t>Should display a additonal list</t>
  </si>
  <si>
    <t>Completed</t>
  </si>
  <si>
    <t>Dharmesh</t>
  </si>
  <si>
    <t>yes</t>
  </si>
  <si>
    <t>pass</t>
  </si>
  <si>
    <t>TC_CS_002</t>
  </si>
  <si>
    <t>Sign In -&gt; Hover on "Conversion Studio" -&gt; click on view your conversions</t>
  </si>
  <si>
    <t>Opens dropdown menu and shows multiple options</t>
  </si>
  <si>
    <t>Should Opens dropdown menu and shows multiple options</t>
  </si>
  <si>
    <t>Chrome(PC)</t>
  </si>
  <si>
    <t>Sign In -&gt; Hover on "Conversion Studio" -&gt; click on view your conversions -&gt; click on converted ppt</t>
  </si>
  <si>
    <t>https://mynextfilm.com/conversion/view_conversion#</t>
  </si>
  <si>
    <t xml:space="preserve">Opens converted ppt pages  </t>
  </si>
  <si>
    <t xml:space="preserve">Should Opens converted ppt pages  </t>
  </si>
  <si>
    <t>TC_CS_003</t>
  </si>
  <si>
    <t xml:space="preserve">Sign In -&gt; Hover on "Conversion Studio" -&gt; click on view your conversions -&gt; click on converted ppt -&gt; click on 3 dots </t>
  </si>
  <si>
    <t xml:space="preserve">Should Opens  ppt options </t>
  </si>
  <si>
    <t xml:space="preserve">Should Opens ppt options </t>
  </si>
  <si>
    <t>TC_CS_004</t>
  </si>
  <si>
    <t>Sign In -&gt; Hover on "Conversion Studio" -&gt; click on view your conversions -&gt; click on converted ppt -&gt; click on 3 dots -&gt; click on delete option</t>
  </si>
  <si>
    <t>should delete the ppt</t>
  </si>
  <si>
    <t>TC_CS_005</t>
  </si>
  <si>
    <t>Sign In -&gt; Hover on "Conversion Studio" -&gt; click on view your conversions -&gt; click on converted ppt -&gt; click on download converted ptt</t>
  </si>
  <si>
    <t xml:space="preserve"> downloads the converted ppt</t>
  </si>
  <si>
    <t>should download the converted ppt</t>
  </si>
  <si>
    <t>TC_CS_006</t>
  </si>
  <si>
    <t>Sign In -&gt; Hover on "Conversion Studio" -&gt; click on view your conversions -&gt; click on converted ppt -&gt; download original</t>
  </si>
  <si>
    <t>downloads the original ppt</t>
  </si>
  <si>
    <t>should download the original ppt</t>
  </si>
  <si>
    <t>TC_CS_007</t>
  </si>
  <si>
    <t>Sign In -&gt; Hover on "Conversion Studio" -&gt; click on view your conversions -&gt; click on converted ppt -&gt; click on feedback</t>
  </si>
  <si>
    <t>opens feedback box</t>
  </si>
  <si>
    <t>should open feedback box</t>
  </si>
  <si>
    <t>TC_CS_008</t>
  </si>
  <si>
    <t>Sign In -&gt; Hover on "Conversion Studio" -&gt; click on view your conversions -&gt; click on converted ppt -&gt; click on feedback -&gt; click on ratings of overall exp</t>
  </si>
  <si>
    <t>highlights the all stars previous to clicked star</t>
  </si>
  <si>
    <t>should highlight the all stars previous to clicked star</t>
  </si>
  <si>
    <t>TC_CS_009</t>
  </si>
  <si>
    <t>Sign In -&gt; Hover on "Conversion Studio" -&gt; click on view your conversions -&gt; click on converted ppt -&gt; click on feedback -&gt; click on ratings of accuracy</t>
  </si>
  <si>
    <t>TC_CS_010</t>
  </si>
  <si>
    <t>Sign In -&gt; Hover on "Conversion Studio" -&gt; click on view your conversions -&gt; click on converted ppt -&gt; click on feedback -&gt; accuray of language syntax</t>
  </si>
  <si>
    <t>TC_CS_011</t>
  </si>
  <si>
    <t>Sign In -&gt; Hover on "Conversion Studio" -&gt; click on view your conversions -&gt; click on converted ppt -&gt; click on feedback -&gt; comment about language attention</t>
  </si>
  <si>
    <t xml:space="preserve">all inputs </t>
  </si>
  <si>
    <t xml:space="preserve">box should takes appropriate inputs </t>
  </si>
  <si>
    <t xml:space="preserve">comment box should take appropriate inputs </t>
  </si>
  <si>
    <t>TC_CS_012</t>
  </si>
  <si>
    <t>Sign In -&gt; Hover on "Conversion Studio" -&gt; click on view your conversions -&gt; click on converted ppt -&gt; click on feedback -&gt; comment about errors faced</t>
  </si>
  <si>
    <t>TC_CS_013</t>
  </si>
  <si>
    <t>Sign In -&gt; Hover on "Conversion Studio" -&gt; click on view your conversions -&gt; click on converted ppt -&gt; click on feedback -&gt; comment about any improvements</t>
  </si>
  <si>
    <t>fail</t>
  </si>
  <si>
    <t>validate convert sample ppt</t>
  </si>
  <si>
    <t xml:space="preserve">Sign In -&gt; Hover on "Conversion Studio" -&gt; click on convert from sample scripts </t>
  </si>
  <si>
    <t xml:space="preserve">Opens sample scripts page </t>
  </si>
  <si>
    <t xml:space="preserve">Should Opens sample scripts page </t>
  </si>
  <si>
    <t>Sign In -&gt; Hover on "Conversion Studio" -&gt; click on convert from sample scripts -&gt; click on dropdown button</t>
  </si>
  <si>
    <t>https://mynextfilm.com/samplescriptC</t>
  </si>
  <si>
    <t>opens multiple language options to choose from</t>
  </si>
  <si>
    <t>should open multiple language options to choose from</t>
  </si>
  <si>
    <t>Sign In -&gt; Hover on "Conversion Studio" -&gt; click on convert from sample scripts -&gt; click on dropdown button -&gt; selcet one option(hindi)</t>
  </si>
  <si>
    <t>should filter appropriately in response to chosen script</t>
  </si>
  <si>
    <t>Sign In -&gt; Hover on "Conversion Studio" -&gt; click on convert from sample scripts -&gt; click on dropdown button -&gt; selcet one option(english)</t>
  </si>
  <si>
    <t>Sign In -&gt; Hover on "Conversion Studio" -&gt; click on convert from sample scripts -&gt; click on dropdown button -&gt; selcet one option(bengali)</t>
  </si>
  <si>
    <t>Sign In -&gt; Hover on "Conversion Studio" -&gt; click on convert from sample scripts -&gt; click on convert (rohtang)</t>
  </si>
  <si>
    <t xml:space="preserve">redirects o convert script page with the selected script </t>
  </si>
  <si>
    <t xml:space="preserve">should redirect o convert script page with the selected script </t>
  </si>
  <si>
    <t>Sign In -&gt; Hover on "Conversion Studio" -&gt; click on convert from sample scripts -&gt; click on convert (deepika)</t>
  </si>
  <si>
    <t>Sign In -&gt; Hover on "Conversion Studio" -&gt; click on convert from sample scripts -&gt; click on convert (chakachak)</t>
  </si>
  <si>
    <t>Sign In -&gt; Hover on "Conversion Studio" -&gt; click on convert from sample scripts -&gt; click on convert bulgerian</t>
  </si>
  <si>
    <t>Sign In -&gt; Hover on "Conversion Studio" -&gt; click on convert from sample scripts -&gt; click on convert bengali</t>
  </si>
  <si>
    <t>Sign In -&gt; Hover on "Conversion Studio" -&gt; click on convert from sample scripts -&gt; click on convert ( japanese )</t>
  </si>
  <si>
    <t>Sign In -&gt; Hover on "Conversion Studio" -&gt; click on convert from sample scripts -&gt; click on convert ( korean )</t>
  </si>
  <si>
    <t>TC_CS_014</t>
  </si>
  <si>
    <t>Sign In -&gt; Hover on "Conversion Studio" -&gt; click on convert from sample scripts -&gt; click on convert ( marathi )</t>
  </si>
  <si>
    <t>TC_CS_015</t>
  </si>
  <si>
    <t>Sign In -&gt; Hover on "Conversion Studio" -&gt; click on convert from sample scripts -&gt; click on convert ( afrikaan )</t>
  </si>
  <si>
    <t>TC_CS_016</t>
  </si>
  <si>
    <t>Sign In -&gt; Hover on "Conversion Studio" -&gt; click on convert from sample scripts -&gt; click on convert ( greek )</t>
  </si>
  <si>
    <t>TC_CS_017</t>
  </si>
  <si>
    <t>Sign In -&gt; Hover on "Conversion Studio" -&gt; click on convert from sample scripts -&gt; click on convert ( arabic )</t>
  </si>
  <si>
    <t>TC_CS_018</t>
  </si>
  <si>
    <t>Sign In -&gt; Hover on "Conversion Studio" -&gt; click on convert from sample scripts -&gt; click on convert ( chinese )</t>
  </si>
  <si>
    <t>TC_CS_019</t>
  </si>
  <si>
    <t>Sign In -&gt; Hover on "Conversion Studio" -&gt; click on convert from sample scripts -&gt; click on convert ( french )</t>
  </si>
  <si>
    <t>TC_CS_020</t>
  </si>
  <si>
    <t>Sign In -&gt; Hover on "Conversion Studio" -&gt; click on convert from sample scripts -&gt; click on convert ( nepali )</t>
  </si>
  <si>
    <t>TC_CS_021</t>
  </si>
  <si>
    <t>Sign In -&gt; Hover on "Conversion Studio" -&gt; click on convert from sample scripts -&gt; click on convert ( kannada )</t>
  </si>
  <si>
    <t>TC_CS_022</t>
  </si>
  <si>
    <t>Sign In -&gt; Hover on "Conversion Studio" -&gt; click on convert from sample scripts -&gt; click on convert ( odia )</t>
  </si>
  <si>
    <t>TC_CS_023</t>
  </si>
  <si>
    <t>Sign In -&gt; Hover on "Conversion Studio" -&gt; click on convert from sample scripts -&gt; click on convert ( punjabi )</t>
  </si>
  <si>
    <t>TC_CS_024</t>
  </si>
  <si>
    <t>Sign In -&gt; Hover on "Conversion Studio" -&gt; click on convert from sample scripts -&gt; click on convert ( russian )</t>
  </si>
  <si>
    <t>TC_CS_025</t>
  </si>
  <si>
    <t>Sign In -&gt; Hover on "Conversion Studio" -&gt; click on convert from sample scripts -&gt; click on convert ( malyalam )</t>
  </si>
  <si>
    <t>TC_CS_026</t>
  </si>
  <si>
    <t>Sign In -&gt; Hover on "Conversion Studio" -&gt; click on convert from sample scripts -&gt; click on convert ( shatranj )</t>
  </si>
  <si>
    <t>TC_CS_027</t>
  </si>
  <si>
    <t>TC_CS_028</t>
  </si>
  <si>
    <t>TC_CS_029</t>
  </si>
  <si>
    <t>TC_CS_030</t>
  </si>
  <si>
    <t>TC_CS_031</t>
  </si>
  <si>
    <t>TC_CS_032</t>
  </si>
  <si>
    <t>TC_CS_033</t>
  </si>
  <si>
    <t>TC_CS_034</t>
  </si>
  <si>
    <t>TC_CS_035</t>
  </si>
  <si>
    <t>TC_CS_036</t>
  </si>
  <si>
    <t>TC_CS_037</t>
  </si>
  <si>
    <t>TC_CS_038</t>
  </si>
  <si>
    <t>validate demo page</t>
  </si>
  <si>
    <t>Sign In -&gt; Hover on "Conversion Studio" -&gt; click on demo</t>
  </si>
  <si>
    <t xml:space="preserve">Sign In -&gt; Hover on "Conversion Studio" -&gt; click on demo -&gt; click on video </t>
  </si>
  <si>
    <t>https://mynextfilm.com/conversion/demo/</t>
  </si>
  <si>
    <t xml:space="preserve"> on loading a video gets be played </t>
  </si>
  <si>
    <t xml:space="preserve"> on loading a video should be played </t>
  </si>
  <si>
    <t>N/A</t>
  </si>
  <si>
    <t>validate convert your script</t>
  </si>
  <si>
    <t>https://mynextfilm.com/conversion/</t>
  </si>
  <si>
    <t>Upload Script - File Format</t>
  </si>
  <si>
    <t>Click on "Choose file" button in please upload your Script part of website</t>
  </si>
  <si>
    <t>Should only Accept Docx File</t>
  </si>
  <si>
    <t>Upload Script - File Name</t>
  </si>
  <si>
    <t>Click on "Choose file" button in please upload your Script part of website and it should accept files having names with spaces in between them</t>
  </si>
  <si>
    <t>"My File 1.docx"</t>
  </si>
  <si>
    <t>Should Accept filenames with spaces in their names</t>
  </si>
  <si>
    <t>Upload button should redirect to Conversion Page with languages to choose</t>
  </si>
  <si>
    <t>After Choosing a ".docx" file and clicking on Upload Button it should redirect to the Same Page but with options to Select Languages</t>
  </si>
  <si>
    <t>Should redirect to same PAge with Options to Select languages to whcih script is to be converted</t>
  </si>
  <si>
    <t>Sample Script -&gt; Preview Script</t>
  </si>
  <si>
    <t>Should go to each Script in Sample Scripts Section of Page and should be able to Preview the Script</t>
  </si>
  <si>
    <t>Should open a pdf File of that script in a New Tab</t>
  </si>
  <si>
    <t>Sample Script -&gt; Clicking on name of script should redirect to Same Page with languages options to choose</t>
  </si>
  <si>
    <t>One by One test each Script in Sample Script option that does it redirect to the Page with option to choose Languages</t>
  </si>
  <si>
    <t>When Redirected to Same Page with Script Loaded to choose Languages for the Script to be Converted into (after TC_CS_003 and TC_CS_005)</t>
  </si>
  <si>
    <t>Testing if the name of the file is right or not</t>
  </si>
  <si>
    <t>Proceed with a file about which you(Testing Team) know the name and test this functionality</t>
  </si>
  <si>
    <t>Coorect Name</t>
  </si>
  <si>
    <t>Testing if the number of pages of the file is right or not</t>
  </si>
  <si>
    <t>Proceed with a file about which you(Testing Team) know its number of pages and test this functionality</t>
  </si>
  <si>
    <t>Correct Number of Pages</t>
  </si>
  <si>
    <t>The Form should show right languages in the options of the extended form which opens when we click convert button with name of the script</t>
  </si>
  <si>
    <t>Choosing any two languages in the actionline language and Dialogue Language after clicking convert it should open the rest of form</t>
  </si>
  <si>
    <t>Correct Language Pair should be should shown</t>
  </si>
  <si>
    <t>While opening the form with rest of the options to select language and Transliteration Select options available to be selected with appropriate Script-Pairs</t>
  </si>
  <si>
    <t>Test if the correct Script Pairs are available to user to select or not</t>
  </si>
  <si>
    <t>Correct Script Paris to be shown to have a choice to select any one of them</t>
  </si>
  <si>
    <t>Conversion Studio</t>
  </si>
  <si>
    <t>Sign In -&gt; Hover on "Conversion Studio"</t>
  </si>
  <si>
    <t>Should open dropdown menu and show multiple options</t>
  </si>
  <si>
    <t>Parameshwari</t>
  </si>
  <si>
    <t>View conversions</t>
  </si>
  <si>
    <t>Sign In -&gt; Hover on "Conversion Studio"-&gt; Click on "View your Conversions"</t>
  </si>
  <si>
    <t>https://mynextfilm.com/conversion/view_conversion</t>
  </si>
  <si>
    <t>Redirects to "My Converted Scripts" page</t>
  </si>
  <si>
    <t>Should redirect to "My Converted Scripts" page</t>
  </si>
  <si>
    <t>Sign In -&gt; Hover "Conversion Studio"-&gt; Click on "View your Conversions"</t>
  </si>
  <si>
    <t>Shows previously converted scripts</t>
  </si>
  <si>
    <t>Should show previously converted scripts</t>
  </si>
  <si>
    <t>Dropdown</t>
  </si>
  <si>
    <t>Sign In -&gt; Hover "Conversion Studio"-&gt; Click on "View your Conversions" -&gt; Click on "..." on any one of the conversions</t>
  </si>
  <si>
    <t>Opens dropdown menu and shows two options: "Delete Script" and "Download"</t>
  </si>
  <si>
    <t>Should open a dropdown menu with two options: "Delete Script" and "Download"</t>
  </si>
  <si>
    <t>Delete script</t>
  </si>
  <si>
    <t>Sign In -&gt; Hover "Conversion Studio"-&gt; Click on "View your Conversions" -&gt; Click on "..." on any one of the conversions -&gt; Click on "Delete Script"</t>
  </si>
  <si>
    <t>Deletes the entire conversion along with the converted script</t>
  </si>
  <si>
    <t>Should delete the entire conversion along with the converted script</t>
  </si>
  <si>
    <t>Download script</t>
  </si>
  <si>
    <t>Sign In -&gt; Hover "Conversion Studio"-&gt; Click on "View your Conversions" -&gt; Click on "..." on any one of the conversions -&gt; Click on "Download"</t>
  </si>
  <si>
    <t>Downloading process has been initiated and the converted script has been downloaded in .docx format</t>
  </si>
  <si>
    <t>Should initiate the downloading process and .docx format of the converted script should be downloaded</t>
  </si>
  <si>
    <t>View scripts</t>
  </si>
  <si>
    <t>Sign In -&gt; Hover "Conversion Studio"-&gt; Click on "View your Conversions" -&gt; Click on "View Scripts" on any one of the conversions</t>
  </si>
  <si>
    <t>Redirects to a new tab</t>
  </si>
  <si>
    <t>Should redirect to a new tab</t>
  </si>
  <si>
    <t>Shows the converted script in .pdf format</t>
  </si>
  <si>
    <t>Should open the converted script in .pdf format in the new tab</t>
  </si>
  <si>
    <t>Feedback</t>
  </si>
  <si>
    <t>Sign In -&gt; Hover "Conversion Studio"-&gt; Click on "View your Conversions" -&gt; Click on "Feedback" on any one of the conversions</t>
  </si>
  <si>
    <t>New pop up window opens with "Comment", "Rate the translation", "Submit" and "Close" options</t>
  </si>
  <si>
    <t>Should open a new pop up window with "Comment", "Rate the translation", "Submit" and "Close" options</t>
  </si>
  <si>
    <t>Feedback-Comment</t>
  </si>
  <si>
    <t>Sign In -&gt; Hover "Conversion Studio"-&gt; Click on "View your Conversions" -&gt; Click on "Feedback" on any one of the conversions -&gt; Click on the white text area below "Comment"</t>
  </si>
  <si>
    <t>Able to type comments in under 1000 words for the conversion that happened</t>
  </si>
  <si>
    <t>User should be able to type their comments for the conversion in under 1000 words</t>
  </si>
  <si>
    <t>Feedback-Rating</t>
  </si>
  <si>
    <t>Sign In -&gt; Hover "Conversion Studio"-&gt; Click on "View your Conversions" -&gt; Click on "Feedback" on any one of the conversions -&gt; Click on stars below "Rate the translation"</t>
  </si>
  <si>
    <t>Able to give star rating from 1 to 5 for the conversion that happened</t>
  </si>
  <si>
    <t>User should be able to give star rating from 1 to 5 for the conversion that happened</t>
  </si>
  <si>
    <t>Feedback-Submit</t>
  </si>
  <si>
    <t>Sign In -&gt; Hover "Conversion Studio"-&gt; Click on "View your Conversions" -&gt; Click on "Feedback" on any one of the conversions -&gt; Click on "Submit" at the bottom of the pop up window</t>
  </si>
  <si>
    <t>A small pop up window opens and says "Feedback submitted successfully!"</t>
  </si>
  <si>
    <t>Feedback given by the user should be submitted successfully with an acknowledgement in a small pop up window</t>
  </si>
  <si>
    <t>medium</t>
  </si>
  <si>
    <t>MU-291 [Created]</t>
  </si>
  <si>
    <t>Feedback-Close</t>
  </si>
  <si>
    <t>Sign In -&gt; Hover "Conversion Studio"-&gt; Click on "View your Conversions" -&gt; Click on "Feedback" on any one of the conversions -&gt; Click on "X" at the top of the pop up window</t>
  </si>
  <si>
    <t>Feedback window closes</t>
  </si>
  <si>
    <t>Feedback window should be closed</t>
  </si>
  <si>
    <t>Returns back to "View your Conversions page"</t>
  </si>
  <si>
    <t>Should return back to "View your Conversions"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</si>
</sst>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0"/>
      <color rgb="FF1155CC"/>
      <name val="Calibri"/>
      <family val="2"/>
    </font>
    <font>
      <sz val="12"/>
      <color rgb="FFFFFFFF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9" fillId="8" borderId="0"/>
    <xf numFmtId="0" fontId="10" fillId="9" borderId="0"/>
    <xf numFmtId="0" fontId="11" fillId="10" borderId="0"/>
  </cellStyleXfs>
  <cellXfs count="50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5" fillId="0" borderId="1" xfId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5" fillId="0" borderId="1" xfId="1" applyBorder="1" applyAlignment="1">
      <alignment horizontal="center" vertical="center" wrapText="1"/>
    </xf>
    <xf numFmtId="0" fontId="4" fillId="3" borderId="1" xfId="0" applyFont="1" applyFill="1" applyBorder="1" applyAlignment="1">
      <alignment vertical="top" wrapText="1"/>
    </xf>
    <xf numFmtId="15" fontId="4" fillId="0" borderId="1" xfId="0" applyNumberFormat="1" applyFont="1" applyBorder="1" applyAlignment="1">
      <alignment horizontal="right" wrapText="1"/>
    </xf>
    <xf numFmtId="0" fontId="5" fillId="0" borderId="0" xfId="1"/>
    <xf numFmtId="164" fontId="2" fillId="0" borderId="1" xfId="0" applyNumberFormat="1" applyFont="1" applyBorder="1" applyAlignment="1">
      <alignment wrapText="1"/>
    </xf>
    <xf numFmtId="0" fontId="12" fillId="0" borderId="0" xfId="0" applyFont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0" fillId="0" borderId="8" xfId="0" applyBorder="1"/>
    <xf numFmtId="0" fontId="9" fillId="8" borderId="0" xfId="2"/>
    <xf numFmtId="0" fontId="11" fillId="10" borderId="0" xfId="4"/>
    <xf numFmtId="0" fontId="10" fillId="9" borderId="0" xfId="3"/>
    <xf numFmtId="0" fontId="13" fillId="8" borderId="0" xfId="2" applyFont="1"/>
    <xf numFmtId="0" fontId="14" fillId="10" borderId="0" xfId="4" applyFont="1"/>
    <xf numFmtId="0" fontId="12" fillId="0" borderId="9" xfId="0" applyFont="1" applyBorder="1"/>
    <xf numFmtId="0" fontId="12" fillId="0" borderId="10" xfId="0" applyFont="1" applyBorder="1"/>
    <xf numFmtId="0" fontId="0" fillId="0" borderId="10" xfId="0" applyBorder="1"/>
    <xf numFmtId="0" fontId="0" fillId="0" borderId="11" xfId="0" applyBorder="1"/>
    <xf numFmtId="0" fontId="5" fillId="0" borderId="0" xfId="1" applyAlignment="1">
      <alignment wrapText="1"/>
    </xf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1" fillId="5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ynextfilm.com/conversion/view_conversion" TargetMode="External"/><Relationship Id="rId13" Type="http://schemas.openxmlformats.org/officeDocument/2006/relationships/hyperlink" Target="https://mynextfilm.com/conversion/view_conversion" TargetMode="External"/><Relationship Id="rId3" Type="http://schemas.openxmlformats.org/officeDocument/2006/relationships/hyperlink" Target="https://mynextfilm.com/conversion/view_conversion" TargetMode="External"/><Relationship Id="rId7" Type="http://schemas.openxmlformats.org/officeDocument/2006/relationships/hyperlink" Target="https://mynextfilm.com/conversion/view_conversion" TargetMode="External"/><Relationship Id="rId12" Type="http://schemas.openxmlformats.org/officeDocument/2006/relationships/hyperlink" Target="https://mynextfilm.com/conversion/view_conversion" TargetMode="External"/><Relationship Id="rId2" Type="http://schemas.openxmlformats.org/officeDocument/2006/relationships/hyperlink" Target="https://mynextfilm.com/members-home" TargetMode="External"/><Relationship Id="rId1" Type="http://schemas.openxmlformats.org/officeDocument/2006/relationships/hyperlink" Target="https://mynextfilm.com/members-home" TargetMode="External"/><Relationship Id="rId6" Type="http://schemas.openxmlformats.org/officeDocument/2006/relationships/hyperlink" Target="https://mynextfilm.com/conversion/view_conversion" TargetMode="External"/><Relationship Id="rId11" Type="http://schemas.openxmlformats.org/officeDocument/2006/relationships/hyperlink" Target="https://mynextfilm.com/conversion/view_conversion" TargetMode="External"/><Relationship Id="rId5" Type="http://schemas.openxmlformats.org/officeDocument/2006/relationships/hyperlink" Target="https://mynextfilm.com/conversion/view_conversion" TargetMode="External"/><Relationship Id="rId10" Type="http://schemas.openxmlformats.org/officeDocument/2006/relationships/hyperlink" Target="https://mynextfilm.com/conversion/view_conversion" TargetMode="External"/><Relationship Id="rId4" Type="http://schemas.openxmlformats.org/officeDocument/2006/relationships/hyperlink" Target="https://mynextfilm.com/conversion/view_conversion" TargetMode="External"/><Relationship Id="rId9" Type="http://schemas.openxmlformats.org/officeDocument/2006/relationships/hyperlink" Target="https://mynextfilm.com/conversion/view_conversion" TargetMode="External"/><Relationship Id="rId14" Type="http://schemas.openxmlformats.org/officeDocument/2006/relationships/hyperlink" Target="https://mynextfilm.com/conversion/view_convers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ynextfilm.com/samplescriptC" TargetMode="External"/><Relationship Id="rId13" Type="http://schemas.openxmlformats.org/officeDocument/2006/relationships/hyperlink" Target="https://mynextfilm.com/samplescriptC" TargetMode="External"/><Relationship Id="rId18" Type="http://schemas.openxmlformats.org/officeDocument/2006/relationships/hyperlink" Target="https://mynextfilm.com/samplescriptC" TargetMode="External"/><Relationship Id="rId26" Type="http://schemas.openxmlformats.org/officeDocument/2006/relationships/hyperlink" Target="https://mynextfilm.com/samplescriptC" TargetMode="External"/><Relationship Id="rId3" Type="http://schemas.openxmlformats.org/officeDocument/2006/relationships/hyperlink" Target="https://mynextfilm.com/samplescriptC" TargetMode="External"/><Relationship Id="rId21" Type="http://schemas.openxmlformats.org/officeDocument/2006/relationships/hyperlink" Target="https://mynextfilm.com/samplescriptC" TargetMode="External"/><Relationship Id="rId34" Type="http://schemas.openxmlformats.org/officeDocument/2006/relationships/hyperlink" Target="https://mynextfilm.com/samplescriptC" TargetMode="External"/><Relationship Id="rId7" Type="http://schemas.openxmlformats.org/officeDocument/2006/relationships/hyperlink" Target="https://mynextfilm.com/samplescriptC" TargetMode="External"/><Relationship Id="rId12" Type="http://schemas.openxmlformats.org/officeDocument/2006/relationships/hyperlink" Target="https://mynextfilm.com/samplescriptC" TargetMode="External"/><Relationship Id="rId17" Type="http://schemas.openxmlformats.org/officeDocument/2006/relationships/hyperlink" Target="https://mynextfilm.com/samplescriptC" TargetMode="External"/><Relationship Id="rId25" Type="http://schemas.openxmlformats.org/officeDocument/2006/relationships/hyperlink" Target="https://mynextfilm.com/samplescriptC" TargetMode="External"/><Relationship Id="rId33" Type="http://schemas.openxmlformats.org/officeDocument/2006/relationships/hyperlink" Target="https://mynextfilm.com/samplescriptC" TargetMode="External"/><Relationship Id="rId38" Type="http://schemas.openxmlformats.org/officeDocument/2006/relationships/hyperlink" Target="https://mynextfilm.com/samplescriptC" TargetMode="External"/><Relationship Id="rId2" Type="http://schemas.openxmlformats.org/officeDocument/2006/relationships/hyperlink" Target="https://mynextfilm.com/members-home" TargetMode="External"/><Relationship Id="rId16" Type="http://schemas.openxmlformats.org/officeDocument/2006/relationships/hyperlink" Target="https://mynextfilm.com/samplescriptC" TargetMode="External"/><Relationship Id="rId20" Type="http://schemas.openxmlformats.org/officeDocument/2006/relationships/hyperlink" Target="https://mynextfilm.com/samplescriptC" TargetMode="External"/><Relationship Id="rId29" Type="http://schemas.openxmlformats.org/officeDocument/2006/relationships/hyperlink" Target="https://mynextfilm.com/samplescriptC" TargetMode="External"/><Relationship Id="rId1" Type="http://schemas.openxmlformats.org/officeDocument/2006/relationships/hyperlink" Target="https://mynextfilm.com/members-home" TargetMode="External"/><Relationship Id="rId6" Type="http://schemas.openxmlformats.org/officeDocument/2006/relationships/hyperlink" Target="https://mynextfilm.com/samplescriptC" TargetMode="External"/><Relationship Id="rId11" Type="http://schemas.openxmlformats.org/officeDocument/2006/relationships/hyperlink" Target="https://mynextfilm.com/samplescriptC" TargetMode="External"/><Relationship Id="rId24" Type="http://schemas.openxmlformats.org/officeDocument/2006/relationships/hyperlink" Target="https://mynextfilm.com/samplescriptC" TargetMode="External"/><Relationship Id="rId32" Type="http://schemas.openxmlformats.org/officeDocument/2006/relationships/hyperlink" Target="https://mynextfilm.com/samplescriptC" TargetMode="External"/><Relationship Id="rId37" Type="http://schemas.openxmlformats.org/officeDocument/2006/relationships/hyperlink" Target="https://mynextfilm.com/samplescriptC" TargetMode="External"/><Relationship Id="rId5" Type="http://schemas.openxmlformats.org/officeDocument/2006/relationships/hyperlink" Target="https://mynextfilm.com/samplescriptC" TargetMode="External"/><Relationship Id="rId15" Type="http://schemas.openxmlformats.org/officeDocument/2006/relationships/hyperlink" Target="https://mynextfilm.com/samplescriptC" TargetMode="External"/><Relationship Id="rId23" Type="http://schemas.openxmlformats.org/officeDocument/2006/relationships/hyperlink" Target="https://mynextfilm.com/samplescriptC" TargetMode="External"/><Relationship Id="rId28" Type="http://schemas.openxmlformats.org/officeDocument/2006/relationships/hyperlink" Target="https://mynextfilm.com/samplescriptC" TargetMode="External"/><Relationship Id="rId36" Type="http://schemas.openxmlformats.org/officeDocument/2006/relationships/hyperlink" Target="https://mynextfilm.com/samplescriptC" TargetMode="External"/><Relationship Id="rId10" Type="http://schemas.openxmlformats.org/officeDocument/2006/relationships/hyperlink" Target="https://mynextfilm.com/samplescriptC" TargetMode="External"/><Relationship Id="rId19" Type="http://schemas.openxmlformats.org/officeDocument/2006/relationships/hyperlink" Target="https://mynextfilm.com/samplescriptC" TargetMode="External"/><Relationship Id="rId31" Type="http://schemas.openxmlformats.org/officeDocument/2006/relationships/hyperlink" Target="https://mynextfilm.com/samplescriptC" TargetMode="External"/><Relationship Id="rId4" Type="http://schemas.openxmlformats.org/officeDocument/2006/relationships/hyperlink" Target="https://mynextfilm.com/samplescriptC" TargetMode="External"/><Relationship Id="rId9" Type="http://schemas.openxmlformats.org/officeDocument/2006/relationships/hyperlink" Target="https://mynextfilm.com/samplescriptC" TargetMode="External"/><Relationship Id="rId14" Type="http://schemas.openxmlformats.org/officeDocument/2006/relationships/hyperlink" Target="https://mynextfilm.com/samplescriptC" TargetMode="External"/><Relationship Id="rId22" Type="http://schemas.openxmlformats.org/officeDocument/2006/relationships/hyperlink" Target="https://mynextfilm.com/samplescriptC" TargetMode="External"/><Relationship Id="rId27" Type="http://schemas.openxmlformats.org/officeDocument/2006/relationships/hyperlink" Target="https://mynextfilm.com/samplescriptC" TargetMode="External"/><Relationship Id="rId30" Type="http://schemas.openxmlformats.org/officeDocument/2006/relationships/hyperlink" Target="https://mynextfilm.com/samplescriptC" TargetMode="External"/><Relationship Id="rId35" Type="http://schemas.openxmlformats.org/officeDocument/2006/relationships/hyperlink" Target="https://mynextfilm.com/samplescript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ynextfilm.com/conversion/demo/" TargetMode="External"/><Relationship Id="rId2" Type="http://schemas.openxmlformats.org/officeDocument/2006/relationships/hyperlink" Target="https://mynextfilm.com/members-home" TargetMode="External"/><Relationship Id="rId1" Type="http://schemas.openxmlformats.org/officeDocument/2006/relationships/hyperlink" Target="https://mynextfilm.com/members-hom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ynextfilm.com/convers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ynextfilm.com/conversion/view_conversion" TargetMode="External"/><Relationship Id="rId13" Type="http://schemas.openxmlformats.org/officeDocument/2006/relationships/hyperlink" Target="https://mnf.atlassian.net/browse/MU-291" TargetMode="External"/><Relationship Id="rId3" Type="http://schemas.openxmlformats.org/officeDocument/2006/relationships/hyperlink" Target="https://mynextfilm.com/conversion/view_conversion" TargetMode="External"/><Relationship Id="rId7" Type="http://schemas.openxmlformats.org/officeDocument/2006/relationships/hyperlink" Target="https://mynextfilm.com/conversion/view_conversion" TargetMode="External"/><Relationship Id="rId12" Type="http://schemas.openxmlformats.org/officeDocument/2006/relationships/hyperlink" Target="https://mynextfilm.com/conversion/view_conversion" TargetMode="External"/><Relationship Id="rId2" Type="http://schemas.openxmlformats.org/officeDocument/2006/relationships/hyperlink" Target="https://mynextfilm.com/conversion/view_conversion" TargetMode="External"/><Relationship Id="rId1" Type="http://schemas.openxmlformats.org/officeDocument/2006/relationships/hyperlink" Target="https://mynextfilm.com/members-home" TargetMode="External"/><Relationship Id="rId6" Type="http://schemas.openxmlformats.org/officeDocument/2006/relationships/hyperlink" Target="https://mynextfilm.com/conversion/view_conversion" TargetMode="External"/><Relationship Id="rId11" Type="http://schemas.openxmlformats.org/officeDocument/2006/relationships/hyperlink" Target="https://mynextfilm.com/conversion/view_conversion" TargetMode="External"/><Relationship Id="rId5" Type="http://schemas.openxmlformats.org/officeDocument/2006/relationships/hyperlink" Target="https://mynextfilm.com/conversion/view_conversion" TargetMode="External"/><Relationship Id="rId15" Type="http://schemas.openxmlformats.org/officeDocument/2006/relationships/hyperlink" Target="https://mynextfilm.com/conversion/view_conversion" TargetMode="External"/><Relationship Id="rId10" Type="http://schemas.openxmlformats.org/officeDocument/2006/relationships/hyperlink" Target="https://mynextfilm.com/conversion/view_conversion" TargetMode="External"/><Relationship Id="rId4" Type="http://schemas.openxmlformats.org/officeDocument/2006/relationships/hyperlink" Target="https://mynextfilm.com/conversion/view_conversion" TargetMode="External"/><Relationship Id="rId9" Type="http://schemas.openxmlformats.org/officeDocument/2006/relationships/hyperlink" Target="https://mynextfilm.com/conversion/view_conversion" TargetMode="External"/><Relationship Id="rId14" Type="http://schemas.openxmlformats.org/officeDocument/2006/relationships/hyperlink" Target="https://mynextfilm.com/conversion/view_conver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18"/>
  <sheetViews>
    <sheetView workbookViewId="0">
      <selection activeCell="J12" sqref="J12"/>
    </sheetView>
  </sheetViews>
  <sheetFormatPr defaultRowHeight="15" x14ac:dyDescent="0.25"/>
  <cols>
    <col min="2" max="2" width="27.140625" customWidth="1"/>
    <col min="4" max="4" width="10.5703125" customWidth="1"/>
    <col min="10" max="10" width="14.42578125" customWidth="1"/>
  </cols>
  <sheetData>
    <row r="6" spans="1:10" ht="15.75" customHeight="1" thickBot="1" x14ac:dyDescent="0.3">
      <c r="A6" s="20" t="s">
        <v>0</v>
      </c>
      <c r="B6" s="20" t="s">
        <v>1</v>
      </c>
    </row>
    <row r="7" spans="1:10" ht="15.75" customHeight="1" thickBot="1" x14ac:dyDescent="0.3">
      <c r="A7" s="20" t="s">
        <v>2</v>
      </c>
      <c r="B7" s="19">
        <v>44873</v>
      </c>
    </row>
    <row r="8" spans="1:10" ht="15.75" customHeight="1" thickBot="1" x14ac:dyDescent="0.3">
      <c r="A8" s="20"/>
      <c r="B8" s="20"/>
    </row>
    <row r="9" spans="1:10" x14ac:dyDescent="0.25">
      <c r="A9" s="21"/>
      <c r="B9" s="22"/>
      <c r="C9" s="22" t="s">
        <v>3</v>
      </c>
      <c r="D9" s="22" t="s">
        <v>4</v>
      </c>
      <c r="E9" s="22" t="s">
        <v>5</v>
      </c>
      <c r="F9" s="22" t="s">
        <v>6</v>
      </c>
      <c r="G9" s="22" t="s">
        <v>7</v>
      </c>
      <c r="H9" s="22" t="s">
        <v>8</v>
      </c>
      <c r="I9" s="22" t="s">
        <v>9</v>
      </c>
      <c r="J9" s="23" t="s">
        <v>10</v>
      </c>
    </row>
    <row r="10" spans="1:10" ht="15.75" customHeight="1" thickBot="1" x14ac:dyDescent="0.3">
      <c r="A10" s="24" t="s">
        <v>11</v>
      </c>
      <c r="B10" s="20"/>
      <c r="J10" s="25"/>
    </row>
    <row r="11" spans="1:10" ht="15.75" customHeight="1" thickBot="1" x14ac:dyDescent="0.3">
      <c r="A11" s="24"/>
      <c r="B11" s="20" t="s">
        <v>12</v>
      </c>
      <c r="C11">
        <f>100*(H11/E11)</f>
        <v>100</v>
      </c>
      <c r="D11">
        <f>100*(F11/E11)</f>
        <v>70</v>
      </c>
      <c r="E11">
        <v>10</v>
      </c>
      <c r="F11" s="26">
        <v>7</v>
      </c>
      <c r="G11" s="27">
        <f>E11-F11</f>
        <v>3</v>
      </c>
      <c r="H11" s="26">
        <v>10</v>
      </c>
      <c r="I11" s="28">
        <f>E11-H11</f>
        <v>0</v>
      </c>
      <c r="J11" s="19">
        <v>44913</v>
      </c>
    </row>
    <row r="12" spans="1:10" ht="15.75" customHeight="1" thickBot="1" x14ac:dyDescent="0.3">
      <c r="A12" s="24"/>
      <c r="B12" s="20" t="s">
        <v>13</v>
      </c>
      <c r="C12">
        <f>100*(H12/E12)</f>
        <v>100</v>
      </c>
      <c r="D12">
        <f>100*(F12/E12)</f>
        <v>71.428571428571431</v>
      </c>
      <c r="E12">
        <v>14</v>
      </c>
      <c r="F12" s="26">
        <v>10</v>
      </c>
      <c r="G12" s="27">
        <f>E12-F12</f>
        <v>4</v>
      </c>
      <c r="H12" s="26">
        <v>14</v>
      </c>
      <c r="I12" s="28">
        <f>E12-H12</f>
        <v>0</v>
      </c>
      <c r="J12" s="19">
        <v>44903</v>
      </c>
    </row>
    <row r="13" spans="1:10" ht="15.75" customHeight="1" thickBot="1" x14ac:dyDescent="0.3">
      <c r="A13" s="24"/>
      <c r="B13" s="20" t="s">
        <v>14</v>
      </c>
      <c r="C13">
        <f>100*(H13/E13)</f>
        <v>100</v>
      </c>
      <c r="D13">
        <f>100*(F13/E13)</f>
        <v>78.571428571428569</v>
      </c>
      <c r="E13">
        <v>14</v>
      </c>
      <c r="F13" s="26">
        <v>11</v>
      </c>
      <c r="G13" s="27">
        <f>E13-F13</f>
        <v>3</v>
      </c>
      <c r="H13" s="26">
        <v>14</v>
      </c>
      <c r="I13" s="28">
        <f>E13-H13</f>
        <v>0</v>
      </c>
      <c r="J13" s="19">
        <v>44903</v>
      </c>
    </row>
    <row r="14" spans="1:10" ht="15.75" customHeight="1" thickBot="1" x14ac:dyDescent="0.3">
      <c r="A14" s="24"/>
      <c r="B14" s="20" t="s">
        <v>15</v>
      </c>
      <c r="C14">
        <f>100*(H14/E14)</f>
        <v>100</v>
      </c>
      <c r="D14">
        <f>100*(F14/E14)</f>
        <v>100</v>
      </c>
      <c r="E14">
        <v>38</v>
      </c>
      <c r="F14" s="26">
        <v>38</v>
      </c>
      <c r="G14" s="27">
        <f>E14-F14</f>
        <v>0</v>
      </c>
      <c r="H14" s="26">
        <v>38</v>
      </c>
      <c r="I14" s="28">
        <f>E14-H14</f>
        <v>0</v>
      </c>
      <c r="J14" s="19">
        <v>44903</v>
      </c>
    </row>
    <row r="15" spans="1:10" ht="15.75" customHeight="1" thickBot="1" x14ac:dyDescent="0.3">
      <c r="A15" s="24"/>
      <c r="B15" s="20" t="s">
        <v>16</v>
      </c>
      <c r="C15">
        <f>100*(H15/E15)</f>
        <v>100</v>
      </c>
      <c r="D15">
        <f>100*(F15/E15)</f>
        <v>100</v>
      </c>
      <c r="E15">
        <v>3</v>
      </c>
      <c r="F15" s="26">
        <v>3</v>
      </c>
      <c r="G15" s="27">
        <f>E15-F15</f>
        <v>0</v>
      </c>
      <c r="H15" s="26">
        <v>3</v>
      </c>
      <c r="I15" s="28">
        <f>E15-H15</f>
        <v>0</v>
      </c>
      <c r="J15" s="19">
        <v>44903</v>
      </c>
    </row>
    <row r="16" spans="1:10" ht="15.75" customHeight="1" thickBot="1" x14ac:dyDescent="0.3">
      <c r="A16" s="24"/>
      <c r="B16" s="20"/>
      <c r="F16" s="26"/>
      <c r="G16" s="27"/>
      <c r="H16" s="26"/>
      <c r="I16" s="28"/>
      <c r="J16" s="25"/>
    </row>
    <row r="17" spans="1:10" ht="15.75" customHeight="1" thickBot="1" x14ac:dyDescent="0.3">
      <c r="A17" s="24" t="s">
        <v>17</v>
      </c>
      <c r="B17" s="20"/>
      <c r="C17">
        <f>100*(H17/E17)</f>
        <v>100</v>
      </c>
      <c r="D17">
        <f>100*(F17/E17)</f>
        <v>87.341772151898738</v>
      </c>
      <c r="E17" s="20">
        <f>SUM(E11:E16)</f>
        <v>79</v>
      </c>
      <c r="F17" s="29">
        <f>SUM(F11:F16)</f>
        <v>69</v>
      </c>
      <c r="G17" s="30">
        <f>SUM(G11:G16)</f>
        <v>10</v>
      </c>
      <c r="H17" s="29">
        <f>SUM(H11:H16)</f>
        <v>79</v>
      </c>
      <c r="I17" s="29">
        <f>SUM(I11:I16)</f>
        <v>0</v>
      </c>
      <c r="J17" s="19">
        <v>44903</v>
      </c>
    </row>
    <row r="18" spans="1:10" ht="15.75" customHeight="1" thickBot="1" x14ac:dyDescent="0.3">
      <c r="A18" s="31"/>
      <c r="B18" s="32"/>
      <c r="C18" s="33"/>
      <c r="D18" s="33"/>
      <c r="E18" s="33"/>
      <c r="F18" s="33"/>
      <c r="G18" s="33"/>
      <c r="H18" s="33"/>
      <c r="I18" s="33"/>
      <c r="J18" s="3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"/>
  <sheetViews>
    <sheetView topLeftCell="I17" workbookViewId="0">
      <selection activeCell="S17" sqref="S17:S19"/>
    </sheetView>
  </sheetViews>
  <sheetFormatPr defaultColWidth="16.7109375" defaultRowHeight="15" x14ac:dyDescent="0.25"/>
  <cols>
    <col min="4" max="4" width="14.7109375" customWidth="1"/>
    <col min="5" max="5" width="25.85546875" customWidth="1"/>
    <col min="7" max="7" width="21.42578125" style="36" customWidth="1"/>
  </cols>
  <sheetData>
    <row r="1" spans="1:27" ht="24" customHeight="1" thickBot="1" x14ac:dyDescent="0.4">
      <c r="A1" s="45" t="s">
        <v>18</v>
      </c>
      <c r="B1" s="42"/>
      <c r="C1" s="42"/>
      <c r="D1" s="43"/>
      <c r="E1" s="45">
        <f>COUNTIF(J5:J505,"pass")</f>
        <v>14</v>
      </c>
      <c r="F1" s="43"/>
      <c r="G1" s="11"/>
      <c r="H1" s="11"/>
      <c r="I1" s="46" t="s">
        <v>6</v>
      </c>
      <c r="J1" s="42"/>
      <c r="K1" s="42"/>
      <c r="L1" s="43"/>
      <c r="M1" s="38">
        <f>R3</f>
        <v>12</v>
      </c>
      <c r="N1" s="46" t="s">
        <v>18</v>
      </c>
      <c r="O1" s="42"/>
      <c r="P1" s="42"/>
      <c r="Q1" s="43"/>
      <c r="R1" s="38">
        <f>COUNTIF(R5:R505,"pass")</f>
        <v>11</v>
      </c>
      <c r="S1" s="36"/>
      <c r="T1" s="36"/>
    </row>
    <row r="2" spans="1:27" ht="24" customHeight="1" thickBot="1" x14ac:dyDescent="0.4">
      <c r="A2" s="47" t="s">
        <v>19</v>
      </c>
      <c r="B2" s="42"/>
      <c r="C2" s="42"/>
      <c r="D2" s="43"/>
      <c r="E2" s="47">
        <f>COUNTIF(J5:J505,"fail")</f>
        <v>0</v>
      </c>
      <c r="F2" s="43"/>
      <c r="G2" s="11"/>
      <c r="H2" s="11"/>
      <c r="I2" s="48" t="s">
        <v>20</v>
      </c>
      <c r="J2" s="42"/>
      <c r="K2" s="42"/>
      <c r="L2" s="43"/>
      <c r="M2" s="39">
        <f>(M3 - M1)</f>
        <v>2</v>
      </c>
      <c r="N2" s="48" t="s">
        <v>19</v>
      </c>
      <c r="O2" s="42"/>
      <c r="P2" s="42"/>
      <c r="Q2" s="43"/>
      <c r="R2" s="39">
        <f>COUNTIF(R5:R505,"fail")</f>
        <v>1</v>
      </c>
      <c r="S2" s="36"/>
      <c r="T2" s="36"/>
    </row>
    <row r="3" spans="1:27" ht="24" customHeight="1" thickBot="1" x14ac:dyDescent="0.4">
      <c r="A3" s="41" t="s">
        <v>21</v>
      </c>
      <c r="B3" s="42"/>
      <c r="C3" s="42"/>
      <c r="D3" s="43"/>
      <c r="E3" s="41">
        <f>SUM(E1, E2)</f>
        <v>14</v>
      </c>
      <c r="F3" s="43"/>
      <c r="G3" s="11"/>
      <c r="H3" s="11"/>
      <c r="I3" s="44" t="s">
        <v>21</v>
      </c>
      <c r="J3" s="42"/>
      <c r="K3" s="42"/>
      <c r="L3" s="43"/>
      <c r="M3" s="37">
        <f>E3</f>
        <v>14</v>
      </c>
      <c r="N3" s="44" t="s">
        <v>22</v>
      </c>
      <c r="O3" s="42"/>
      <c r="P3" s="42"/>
      <c r="Q3" s="43"/>
      <c r="R3" s="37">
        <f>COUNTIF(Q5:Q505,"yes")</f>
        <v>12</v>
      </c>
      <c r="S3" s="36"/>
      <c r="T3" s="36"/>
    </row>
    <row r="4" spans="1:27" ht="47.25" customHeight="1" thickBot="1" x14ac:dyDescent="0.4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</v>
      </c>
      <c r="K4" s="2" t="s">
        <v>32</v>
      </c>
      <c r="L4" s="2" t="s">
        <v>33</v>
      </c>
      <c r="M4" s="2" t="s">
        <v>34</v>
      </c>
      <c r="N4" s="3" t="s">
        <v>35</v>
      </c>
      <c r="O4" s="3" t="s">
        <v>10</v>
      </c>
      <c r="P4" s="36"/>
      <c r="Q4" s="4" t="s">
        <v>36</v>
      </c>
      <c r="R4" s="4" t="s">
        <v>3</v>
      </c>
      <c r="S4" s="4" t="s">
        <v>37</v>
      </c>
      <c r="T4" s="4" t="s">
        <v>38</v>
      </c>
    </row>
    <row r="5" spans="1:27" ht="48" customHeight="1" thickBot="1" x14ac:dyDescent="0.3">
      <c r="A5" s="5" t="s">
        <v>39</v>
      </c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35" t="s">
        <v>45</v>
      </c>
      <c r="H5" s="5" t="s">
        <v>46</v>
      </c>
      <c r="I5" s="5" t="s">
        <v>47</v>
      </c>
      <c r="J5" s="5" t="s">
        <v>18</v>
      </c>
      <c r="K5" s="5" t="s">
        <v>48</v>
      </c>
      <c r="L5" s="6"/>
      <c r="M5" s="6"/>
      <c r="N5" s="6" t="s">
        <v>49</v>
      </c>
      <c r="O5" s="8">
        <v>44824</v>
      </c>
      <c r="P5" s="36"/>
      <c r="Q5" s="6" t="s">
        <v>50</v>
      </c>
      <c r="R5" s="6" t="s">
        <v>51</v>
      </c>
      <c r="S5" s="19">
        <v>44903</v>
      </c>
      <c r="T5" s="36"/>
    </row>
    <row r="6" spans="1:27" ht="79.5" customHeight="1" thickBot="1" x14ac:dyDescent="0.3">
      <c r="A6" s="5" t="s">
        <v>52</v>
      </c>
      <c r="B6" s="5" t="s">
        <v>40</v>
      </c>
      <c r="C6" s="5" t="s">
        <v>41</v>
      </c>
      <c r="D6" s="5" t="s">
        <v>42</v>
      </c>
      <c r="E6" s="14" t="s">
        <v>53</v>
      </c>
      <c r="F6" s="5" t="s">
        <v>44</v>
      </c>
      <c r="G6" s="35" t="s">
        <v>45</v>
      </c>
      <c r="H6" s="14" t="s">
        <v>54</v>
      </c>
      <c r="I6" s="14" t="s">
        <v>55</v>
      </c>
      <c r="J6" s="5" t="s">
        <v>18</v>
      </c>
      <c r="K6" s="5" t="s">
        <v>48</v>
      </c>
      <c r="L6" s="6"/>
      <c r="M6" s="6"/>
      <c r="N6" s="6" t="s">
        <v>49</v>
      </c>
      <c r="O6" s="8">
        <v>44824</v>
      </c>
      <c r="P6" s="6"/>
      <c r="Q6" s="6" t="s">
        <v>50</v>
      </c>
      <c r="R6" s="6" t="s">
        <v>51</v>
      </c>
      <c r="S6" s="19">
        <v>44903</v>
      </c>
      <c r="T6" s="6"/>
      <c r="U6" s="6"/>
      <c r="V6" s="6"/>
      <c r="W6" s="6"/>
      <c r="X6" s="6"/>
      <c r="Y6" s="6"/>
      <c r="Z6" s="6"/>
      <c r="AA6" s="6"/>
    </row>
    <row r="7" spans="1:27" ht="79.5" customHeight="1" thickBot="1" x14ac:dyDescent="0.3">
      <c r="A7" s="5" t="s">
        <v>52</v>
      </c>
      <c r="B7" s="13" t="s">
        <v>40</v>
      </c>
      <c r="C7" s="5" t="s">
        <v>41</v>
      </c>
      <c r="D7" s="13" t="s">
        <v>56</v>
      </c>
      <c r="E7" s="14" t="s">
        <v>57</v>
      </c>
      <c r="F7" s="13" t="s">
        <v>44</v>
      </c>
      <c r="G7" s="35" t="s">
        <v>58</v>
      </c>
      <c r="H7" s="14" t="s">
        <v>59</v>
      </c>
      <c r="I7" s="14" t="s">
        <v>60</v>
      </c>
      <c r="J7" s="5" t="s">
        <v>18</v>
      </c>
      <c r="K7" s="5" t="s">
        <v>48</v>
      </c>
      <c r="L7" s="6"/>
      <c r="M7" s="6"/>
      <c r="N7" s="6" t="s">
        <v>49</v>
      </c>
      <c r="O7" s="8">
        <v>44824</v>
      </c>
      <c r="P7" s="36"/>
      <c r="Q7" s="36" t="s">
        <v>50</v>
      </c>
      <c r="R7" s="36" t="s">
        <v>51</v>
      </c>
      <c r="S7" s="19">
        <v>44903</v>
      </c>
      <c r="T7" s="36"/>
    </row>
    <row r="8" spans="1:27" ht="95.25" customHeight="1" thickBot="1" x14ac:dyDescent="0.3">
      <c r="A8" s="5" t="s">
        <v>61</v>
      </c>
      <c r="B8" s="13" t="s">
        <v>40</v>
      </c>
      <c r="C8" s="5" t="s">
        <v>41</v>
      </c>
      <c r="D8" s="13" t="s">
        <v>56</v>
      </c>
      <c r="E8" s="14" t="s">
        <v>62</v>
      </c>
      <c r="F8" s="13" t="s">
        <v>44</v>
      </c>
      <c r="G8" s="35" t="s">
        <v>58</v>
      </c>
      <c r="H8" s="14" t="s">
        <v>63</v>
      </c>
      <c r="I8" s="14" t="s">
        <v>64</v>
      </c>
      <c r="J8" s="5" t="s">
        <v>18</v>
      </c>
      <c r="K8" s="5" t="s">
        <v>48</v>
      </c>
      <c r="L8" s="6"/>
      <c r="M8" s="6"/>
      <c r="N8" s="6" t="s">
        <v>49</v>
      </c>
      <c r="O8" s="19">
        <v>44873</v>
      </c>
      <c r="P8" s="36"/>
      <c r="Q8" s="36" t="s">
        <v>50</v>
      </c>
      <c r="R8" s="36" t="s">
        <v>51</v>
      </c>
      <c r="S8" s="40">
        <v>44903</v>
      </c>
      <c r="T8" s="36"/>
    </row>
    <row r="9" spans="1:27" ht="111" customHeight="1" thickBot="1" x14ac:dyDescent="0.3">
      <c r="A9" s="5" t="s">
        <v>65</v>
      </c>
      <c r="B9" s="13" t="s">
        <v>40</v>
      </c>
      <c r="C9" s="5" t="s">
        <v>41</v>
      </c>
      <c r="D9" s="13" t="s">
        <v>56</v>
      </c>
      <c r="E9" s="14" t="s">
        <v>66</v>
      </c>
      <c r="F9" s="13" t="s">
        <v>44</v>
      </c>
      <c r="G9" s="35" t="s">
        <v>58</v>
      </c>
      <c r="H9" s="36" t="s">
        <v>67</v>
      </c>
      <c r="I9" s="36" t="s">
        <v>67</v>
      </c>
      <c r="J9" s="5" t="s">
        <v>18</v>
      </c>
      <c r="K9" s="5" t="s">
        <v>48</v>
      </c>
      <c r="L9" s="6"/>
      <c r="M9" s="6"/>
      <c r="N9" s="6" t="s">
        <v>49</v>
      </c>
      <c r="O9" s="8">
        <v>44825</v>
      </c>
      <c r="P9" s="36"/>
      <c r="Q9" s="36" t="s">
        <v>50</v>
      </c>
      <c r="R9" s="36" t="s">
        <v>51</v>
      </c>
      <c r="S9" s="19">
        <v>44903</v>
      </c>
      <c r="T9" s="36"/>
    </row>
    <row r="10" spans="1:27" ht="95.25" customHeight="1" thickBot="1" x14ac:dyDescent="0.3">
      <c r="A10" s="5" t="s">
        <v>68</v>
      </c>
      <c r="B10" s="13" t="s">
        <v>40</v>
      </c>
      <c r="C10" s="5" t="s">
        <v>41</v>
      </c>
      <c r="D10" s="13" t="s">
        <v>56</v>
      </c>
      <c r="E10" s="14" t="s">
        <v>69</v>
      </c>
      <c r="F10" s="13" t="s">
        <v>44</v>
      </c>
      <c r="G10" s="35" t="s">
        <v>58</v>
      </c>
      <c r="H10" s="36" t="s">
        <v>70</v>
      </c>
      <c r="I10" s="36" t="s">
        <v>71</v>
      </c>
      <c r="J10" s="5" t="s">
        <v>18</v>
      </c>
      <c r="K10" s="5" t="s">
        <v>48</v>
      </c>
      <c r="L10" s="6"/>
      <c r="M10" s="6"/>
      <c r="N10" s="6" t="s">
        <v>49</v>
      </c>
      <c r="O10" s="19">
        <v>44903</v>
      </c>
      <c r="P10" s="36"/>
      <c r="Q10" s="36"/>
      <c r="R10" s="36"/>
      <c r="T10" s="36"/>
    </row>
    <row r="11" spans="1:27" ht="95.25" customHeight="1" thickBot="1" x14ac:dyDescent="0.3">
      <c r="A11" s="5" t="s">
        <v>72</v>
      </c>
      <c r="B11" s="13" t="s">
        <v>40</v>
      </c>
      <c r="C11" s="5" t="s">
        <v>41</v>
      </c>
      <c r="D11" s="13" t="s">
        <v>56</v>
      </c>
      <c r="E11" s="14" t="s">
        <v>73</v>
      </c>
      <c r="F11" s="13" t="s">
        <v>44</v>
      </c>
      <c r="G11" s="35" t="s">
        <v>58</v>
      </c>
      <c r="H11" s="36" t="s">
        <v>74</v>
      </c>
      <c r="I11" s="36" t="s">
        <v>75</v>
      </c>
      <c r="J11" s="5" t="s">
        <v>18</v>
      </c>
      <c r="K11" s="5" t="s">
        <v>48</v>
      </c>
      <c r="L11" s="6"/>
      <c r="M11" s="6"/>
      <c r="N11" s="6" t="s">
        <v>49</v>
      </c>
      <c r="O11" s="19">
        <v>44903</v>
      </c>
      <c r="P11" s="36"/>
      <c r="Q11" s="36"/>
      <c r="R11" s="36"/>
      <c r="S11" s="36"/>
      <c r="T11" s="36"/>
    </row>
    <row r="12" spans="1:27" ht="95.25" customHeight="1" thickBot="1" x14ac:dyDescent="0.3">
      <c r="A12" s="5" t="s">
        <v>76</v>
      </c>
      <c r="B12" s="13" t="s">
        <v>40</v>
      </c>
      <c r="C12" s="5" t="s">
        <v>41</v>
      </c>
      <c r="D12" s="13" t="s">
        <v>56</v>
      </c>
      <c r="E12" s="14" t="s">
        <v>77</v>
      </c>
      <c r="F12" s="13" t="s">
        <v>44</v>
      </c>
      <c r="G12" s="35" t="s">
        <v>58</v>
      </c>
      <c r="H12" s="36" t="s">
        <v>78</v>
      </c>
      <c r="I12" s="36" t="s">
        <v>79</v>
      </c>
      <c r="J12" s="5" t="s">
        <v>18</v>
      </c>
      <c r="K12" s="5" t="s">
        <v>48</v>
      </c>
      <c r="L12" s="6"/>
      <c r="M12" s="6"/>
      <c r="N12" s="6" t="s">
        <v>49</v>
      </c>
      <c r="O12" s="19">
        <v>44903</v>
      </c>
      <c r="P12" s="36"/>
      <c r="Q12" s="36"/>
      <c r="R12" s="36"/>
      <c r="S12" s="36"/>
      <c r="T12" s="36"/>
    </row>
    <row r="13" spans="1:27" ht="111" customHeight="1" thickBot="1" x14ac:dyDescent="0.3">
      <c r="A13" s="5" t="s">
        <v>80</v>
      </c>
      <c r="B13" s="13" t="s">
        <v>40</v>
      </c>
      <c r="C13" s="5" t="s">
        <v>41</v>
      </c>
      <c r="D13" s="13" t="s">
        <v>56</v>
      </c>
      <c r="E13" s="14" t="s">
        <v>81</v>
      </c>
      <c r="F13" s="13" t="s">
        <v>44</v>
      </c>
      <c r="G13" s="35" t="s">
        <v>58</v>
      </c>
      <c r="H13" s="36" t="s">
        <v>82</v>
      </c>
      <c r="I13" s="36" t="s">
        <v>83</v>
      </c>
      <c r="J13" s="5" t="s">
        <v>18</v>
      </c>
      <c r="K13" s="5" t="s">
        <v>48</v>
      </c>
      <c r="L13" s="6"/>
      <c r="M13" s="6"/>
      <c r="N13" s="6" t="s">
        <v>49</v>
      </c>
      <c r="O13" s="8">
        <v>44825</v>
      </c>
      <c r="P13" s="36"/>
      <c r="Q13" s="36" t="s">
        <v>50</v>
      </c>
      <c r="R13" s="36" t="s">
        <v>51</v>
      </c>
      <c r="S13" s="19">
        <v>44903</v>
      </c>
      <c r="T13" s="36"/>
    </row>
    <row r="14" spans="1:27" ht="111" customHeight="1" thickBot="1" x14ac:dyDescent="0.3">
      <c r="A14" s="5" t="s">
        <v>84</v>
      </c>
      <c r="B14" s="13" t="s">
        <v>40</v>
      </c>
      <c r="C14" s="5" t="s">
        <v>41</v>
      </c>
      <c r="D14" s="13" t="s">
        <v>56</v>
      </c>
      <c r="E14" s="14" t="s">
        <v>85</v>
      </c>
      <c r="F14" s="13" t="s">
        <v>44</v>
      </c>
      <c r="G14" s="35" t="s">
        <v>58</v>
      </c>
      <c r="H14" s="36" t="s">
        <v>82</v>
      </c>
      <c r="I14" s="36" t="s">
        <v>83</v>
      </c>
      <c r="J14" s="5" t="s">
        <v>18</v>
      </c>
      <c r="K14" s="5" t="s">
        <v>48</v>
      </c>
      <c r="L14" s="6"/>
      <c r="M14" s="6"/>
      <c r="N14" s="6" t="s">
        <v>49</v>
      </c>
      <c r="O14" s="8">
        <v>44825</v>
      </c>
      <c r="P14" s="36"/>
      <c r="Q14" s="36" t="s">
        <v>50</v>
      </c>
      <c r="R14" s="36" t="s">
        <v>51</v>
      </c>
      <c r="S14" s="19">
        <v>44903</v>
      </c>
      <c r="T14" s="36"/>
    </row>
    <row r="15" spans="1:27" ht="111" customHeight="1" thickBot="1" x14ac:dyDescent="0.3">
      <c r="A15" s="5" t="s">
        <v>86</v>
      </c>
      <c r="B15" s="13" t="s">
        <v>40</v>
      </c>
      <c r="C15" s="5" t="s">
        <v>41</v>
      </c>
      <c r="D15" s="13" t="s">
        <v>56</v>
      </c>
      <c r="E15" s="14" t="s">
        <v>87</v>
      </c>
      <c r="F15" s="13" t="s">
        <v>44</v>
      </c>
      <c r="G15" s="35" t="s">
        <v>58</v>
      </c>
      <c r="H15" s="36" t="s">
        <v>82</v>
      </c>
      <c r="I15" s="36" t="s">
        <v>83</v>
      </c>
      <c r="J15" s="5" t="s">
        <v>18</v>
      </c>
      <c r="K15" s="5" t="s">
        <v>48</v>
      </c>
      <c r="L15" s="6"/>
      <c r="M15" s="6"/>
      <c r="N15" s="6" t="s">
        <v>49</v>
      </c>
      <c r="O15" s="8">
        <v>44825</v>
      </c>
      <c r="P15" s="36"/>
      <c r="Q15" s="36" t="s">
        <v>50</v>
      </c>
      <c r="R15" s="36" t="s">
        <v>51</v>
      </c>
      <c r="S15" s="19">
        <v>44903</v>
      </c>
      <c r="T15" s="36"/>
    </row>
    <row r="16" spans="1:27" ht="111" customHeight="1" thickBot="1" x14ac:dyDescent="0.3">
      <c r="A16" s="5" t="s">
        <v>88</v>
      </c>
      <c r="B16" s="13" t="s">
        <v>40</v>
      </c>
      <c r="C16" s="5" t="s">
        <v>41</v>
      </c>
      <c r="D16" s="13" t="s">
        <v>56</v>
      </c>
      <c r="E16" s="14" t="s">
        <v>89</v>
      </c>
      <c r="F16" s="13" t="s">
        <v>90</v>
      </c>
      <c r="G16" s="35" t="s">
        <v>58</v>
      </c>
      <c r="H16" s="36" t="s">
        <v>91</v>
      </c>
      <c r="I16" s="36" t="s">
        <v>92</v>
      </c>
      <c r="J16" s="5" t="s">
        <v>18</v>
      </c>
      <c r="K16" s="5" t="s">
        <v>48</v>
      </c>
      <c r="L16" s="6"/>
      <c r="M16" s="6"/>
      <c r="N16" s="6" t="s">
        <v>49</v>
      </c>
      <c r="O16" s="8">
        <v>44825</v>
      </c>
      <c r="P16" s="36"/>
      <c r="Q16" s="36" t="s">
        <v>50</v>
      </c>
      <c r="R16" s="36" t="s">
        <v>51</v>
      </c>
      <c r="S16" s="19">
        <v>44903</v>
      </c>
      <c r="T16" s="36"/>
    </row>
    <row r="17" spans="1:20" ht="111" customHeight="1" thickBot="1" x14ac:dyDescent="0.3">
      <c r="A17" s="5" t="s">
        <v>93</v>
      </c>
      <c r="B17" s="13" t="s">
        <v>40</v>
      </c>
      <c r="C17" s="5" t="s">
        <v>41</v>
      </c>
      <c r="D17" s="13" t="s">
        <v>56</v>
      </c>
      <c r="E17" s="14" t="s">
        <v>94</v>
      </c>
      <c r="F17" s="13" t="s">
        <v>90</v>
      </c>
      <c r="G17" s="35" t="s">
        <v>58</v>
      </c>
      <c r="H17" s="36" t="s">
        <v>91</v>
      </c>
      <c r="I17" s="36" t="s">
        <v>92</v>
      </c>
      <c r="J17" s="5" t="s">
        <v>18</v>
      </c>
      <c r="K17" s="5" t="s">
        <v>48</v>
      </c>
      <c r="L17" s="6"/>
      <c r="M17" s="6"/>
      <c r="N17" s="6" t="s">
        <v>49</v>
      </c>
      <c r="O17" s="8">
        <v>44825</v>
      </c>
      <c r="P17" s="36"/>
      <c r="Q17" s="36" t="s">
        <v>50</v>
      </c>
      <c r="R17" s="36" t="s">
        <v>51</v>
      </c>
      <c r="S17" s="19">
        <v>44903</v>
      </c>
      <c r="T17" s="36"/>
    </row>
    <row r="18" spans="1:20" ht="111" customHeight="1" thickBot="1" x14ac:dyDescent="0.3">
      <c r="A18" s="5" t="s">
        <v>95</v>
      </c>
      <c r="B18" s="13" t="s">
        <v>40</v>
      </c>
      <c r="C18" s="5" t="s">
        <v>41</v>
      </c>
      <c r="D18" s="13" t="s">
        <v>56</v>
      </c>
      <c r="E18" s="14" t="s">
        <v>96</v>
      </c>
      <c r="F18" s="13" t="s">
        <v>90</v>
      </c>
      <c r="G18" s="35" t="s">
        <v>58</v>
      </c>
      <c r="H18" s="36" t="s">
        <v>91</v>
      </c>
      <c r="I18" s="36" t="s">
        <v>92</v>
      </c>
      <c r="J18" s="5" t="s">
        <v>18</v>
      </c>
      <c r="K18" s="5" t="s">
        <v>48</v>
      </c>
      <c r="L18" s="6"/>
      <c r="M18" s="6"/>
      <c r="N18" s="6" t="s">
        <v>49</v>
      </c>
      <c r="O18" s="8">
        <v>44825</v>
      </c>
      <c r="P18" s="36"/>
      <c r="Q18" s="36" t="s">
        <v>50</v>
      </c>
      <c r="R18" s="36" t="s">
        <v>51</v>
      </c>
      <c r="S18" s="19">
        <v>44903</v>
      </c>
      <c r="T18" s="36"/>
    </row>
    <row r="19" spans="1:20" ht="16.5" customHeight="1" thickBot="1" x14ac:dyDescent="0.3">
      <c r="A19" s="5"/>
      <c r="B19" s="13"/>
      <c r="C19" s="13"/>
      <c r="D19" s="13"/>
      <c r="E19" s="14"/>
      <c r="F19" s="13"/>
      <c r="Q19" t="s">
        <v>50</v>
      </c>
      <c r="R19" t="s">
        <v>97</v>
      </c>
      <c r="S19" s="19">
        <v>44903</v>
      </c>
    </row>
    <row r="20" spans="1:20" ht="16.5" customHeight="1" thickBot="1" x14ac:dyDescent="0.3">
      <c r="A20" s="5"/>
      <c r="B20" s="13"/>
      <c r="C20" s="13"/>
      <c r="D20" s="13"/>
      <c r="E20" s="14"/>
      <c r="F20" s="13"/>
    </row>
    <row r="21" spans="1:20" ht="16.5" customHeight="1" thickBot="1" x14ac:dyDescent="0.3">
      <c r="A21" s="5"/>
      <c r="B21" s="13"/>
      <c r="C21" s="13"/>
      <c r="D21" s="13"/>
      <c r="E21" s="14"/>
      <c r="F21" s="13"/>
    </row>
    <row r="22" spans="1:20" ht="16.5" customHeight="1" thickBot="1" x14ac:dyDescent="0.3">
      <c r="A22" s="5"/>
      <c r="B22" s="13"/>
      <c r="C22" s="13"/>
      <c r="D22" s="13"/>
      <c r="E22" s="14"/>
      <c r="F22" s="13"/>
    </row>
    <row r="23" spans="1:20" ht="16.5" customHeight="1" thickBot="1" x14ac:dyDescent="0.3">
      <c r="A23" s="5"/>
      <c r="B23" s="13"/>
      <c r="C23" s="13"/>
      <c r="D23" s="13"/>
      <c r="E23" s="14"/>
      <c r="F23" s="13"/>
    </row>
    <row r="24" spans="1:20" ht="16.5" customHeight="1" thickBot="1" x14ac:dyDescent="0.3">
      <c r="A24" s="5"/>
      <c r="B24" s="13"/>
      <c r="C24" s="13"/>
      <c r="D24" s="13"/>
      <c r="E24" s="14"/>
      <c r="F24" s="13"/>
    </row>
    <row r="25" spans="1:20" ht="16.5" customHeight="1" thickBot="1" x14ac:dyDescent="0.3">
      <c r="A25" s="5"/>
      <c r="B25" s="13"/>
      <c r="C25" s="13"/>
      <c r="D25" s="13"/>
      <c r="E25" s="14"/>
      <c r="F25" s="13"/>
    </row>
    <row r="26" spans="1:20" ht="16.5" customHeight="1" thickBot="1" x14ac:dyDescent="0.3">
      <c r="A26" s="5"/>
      <c r="B26" s="13"/>
      <c r="C26" s="13"/>
      <c r="D26" s="13"/>
      <c r="E26" s="14"/>
      <c r="F26" s="13"/>
    </row>
    <row r="27" spans="1:20" ht="16.5" customHeight="1" thickBot="1" x14ac:dyDescent="0.3">
      <c r="A27" s="5"/>
      <c r="B27" s="13"/>
      <c r="C27" s="13"/>
      <c r="D27" s="13"/>
      <c r="E27" s="14"/>
      <c r="F27" s="13"/>
    </row>
    <row r="28" spans="1:20" ht="16.5" customHeight="1" thickBot="1" x14ac:dyDescent="0.3">
      <c r="A28" s="5"/>
      <c r="B28" s="13"/>
      <c r="C28" s="13"/>
      <c r="D28" s="13"/>
      <c r="E28" s="14"/>
      <c r="F28" s="13"/>
    </row>
    <row r="29" spans="1:20" ht="16.5" customHeight="1" thickBot="1" x14ac:dyDescent="0.3">
      <c r="A29" s="5"/>
      <c r="B29" s="13"/>
      <c r="C29" s="13"/>
      <c r="D29" s="13"/>
      <c r="E29" s="14"/>
      <c r="F29" s="13"/>
    </row>
    <row r="30" spans="1:20" ht="16.5" customHeight="1" thickBot="1" x14ac:dyDescent="0.3">
      <c r="A30" s="5"/>
      <c r="B30" s="13"/>
      <c r="C30" s="13"/>
      <c r="D30" s="13"/>
      <c r="E30" s="14"/>
      <c r="F30" s="13"/>
    </row>
  </sheetData>
  <mergeCells count="12"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hyperlinks>
    <hyperlink ref="G5" r:id="rId1" xr:uid="{00000000-0004-0000-0100-000000000000}"/>
    <hyperlink ref="G6" r:id="rId2" xr:uid="{00000000-0004-0000-0100-000001000000}"/>
    <hyperlink ref="G7" r:id="rId3" xr:uid="{00000000-0004-0000-0100-000002000000}"/>
    <hyperlink ref="G8" r:id="rId4" xr:uid="{00000000-0004-0000-0100-000003000000}"/>
    <hyperlink ref="G9" r:id="rId5" xr:uid="{00000000-0004-0000-0100-000004000000}"/>
    <hyperlink ref="G10" r:id="rId6" xr:uid="{00000000-0004-0000-0100-000005000000}"/>
    <hyperlink ref="G11" r:id="rId7" xr:uid="{00000000-0004-0000-0100-000006000000}"/>
    <hyperlink ref="G12" r:id="rId8" xr:uid="{00000000-0004-0000-0100-000007000000}"/>
    <hyperlink ref="G13" r:id="rId9" xr:uid="{00000000-0004-0000-0100-000008000000}"/>
    <hyperlink ref="G14" r:id="rId10" xr:uid="{00000000-0004-0000-0100-000009000000}"/>
    <hyperlink ref="G15" r:id="rId11" xr:uid="{00000000-0004-0000-0100-00000A000000}"/>
    <hyperlink ref="G16" r:id="rId12" xr:uid="{00000000-0004-0000-0100-00000B000000}"/>
    <hyperlink ref="G17" r:id="rId13" xr:uid="{00000000-0004-0000-0100-00000C000000}"/>
    <hyperlink ref="G18" r:id="rId14" xr:uid="{00000000-0004-0000-0100-00000D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3"/>
  <sheetViews>
    <sheetView topLeftCell="K38" zoomScale="110" workbookViewId="0">
      <selection activeCell="S40" sqref="S40:S42"/>
    </sheetView>
  </sheetViews>
  <sheetFormatPr defaultColWidth="16.7109375" defaultRowHeight="15" x14ac:dyDescent="0.25"/>
  <cols>
    <col min="4" max="4" width="15.5703125" bestFit="1" customWidth="1"/>
    <col min="5" max="5" width="29.140625" customWidth="1"/>
    <col min="7" max="7" width="16.7109375" style="36" customWidth="1"/>
  </cols>
  <sheetData>
    <row r="1" spans="1:27" ht="24" customHeight="1" thickBot="1" x14ac:dyDescent="0.4">
      <c r="A1" s="45" t="s">
        <v>18</v>
      </c>
      <c r="B1" s="42"/>
      <c r="C1" s="42"/>
      <c r="D1" s="43"/>
      <c r="E1" s="45">
        <f>COUNTIF(J5:J505,"pass")</f>
        <v>38</v>
      </c>
      <c r="F1" s="43"/>
      <c r="G1" s="11"/>
      <c r="H1" s="11"/>
      <c r="I1" s="46" t="s">
        <v>6</v>
      </c>
      <c r="J1" s="42"/>
      <c r="K1" s="42"/>
      <c r="L1" s="43"/>
      <c r="M1" s="38">
        <f>R3</f>
        <v>38</v>
      </c>
      <c r="N1" s="46" t="s">
        <v>18</v>
      </c>
      <c r="O1" s="42"/>
      <c r="P1" s="42"/>
      <c r="Q1" s="43"/>
      <c r="R1" s="38">
        <f>COUNTIF(R5:R505,"pass")</f>
        <v>38</v>
      </c>
      <c r="S1" s="36"/>
      <c r="T1" s="36"/>
    </row>
    <row r="2" spans="1:27" ht="24" customHeight="1" thickBot="1" x14ac:dyDescent="0.4">
      <c r="A2" s="47" t="s">
        <v>19</v>
      </c>
      <c r="B2" s="42"/>
      <c r="C2" s="42"/>
      <c r="D2" s="43"/>
      <c r="E2" s="47">
        <f>COUNTIF(J5:J505,"fail")</f>
        <v>0</v>
      </c>
      <c r="F2" s="43"/>
      <c r="G2" s="11"/>
      <c r="H2" s="11"/>
      <c r="I2" s="48" t="s">
        <v>20</v>
      </c>
      <c r="J2" s="42"/>
      <c r="K2" s="42"/>
      <c r="L2" s="43"/>
      <c r="M2" s="39">
        <f>(M3 - M1)</f>
        <v>0</v>
      </c>
      <c r="N2" s="48" t="s">
        <v>19</v>
      </c>
      <c r="O2" s="42"/>
      <c r="P2" s="42"/>
      <c r="Q2" s="43"/>
      <c r="R2" s="39">
        <f>COUNTIF(R5:R505,"fail")</f>
        <v>0</v>
      </c>
      <c r="S2" s="36"/>
      <c r="T2" s="36"/>
    </row>
    <row r="3" spans="1:27" ht="24" customHeight="1" thickBot="1" x14ac:dyDescent="0.4">
      <c r="A3" s="41" t="s">
        <v>21</v>
      </c>
      <c r="B3" s="42"/>
      <c r="C3" s="42"/>
      <c r="D3" s="43"/>
      <c r="E3" s="41">
        <f>SUM(E1, E2)</f>
        <v>38</v>
      </c>
      <c r="F3" s="43"/>
      <c r="G3" s="11"/>
      <c r="H3" s="11"/>
      <c r="I3" s="44" t="s">
        <v>21</v>
      </c>
      <c r="J3" s="42"/>
      <c r="K3" s="42"/>
      <c r="L3" s="43"/>
      <c r="M3" s="37">
        <f>E3</f>
        <v>38</v>
      </c>
      <c r="N3" s="44" t="s">
        <v>22</v>
      </c>
      <c r="O3" s="42"/>
      <c r="P3" s="42"/>
      <c r="Q3" s="43"/>
      <c r="R3" s="37">
        <f>COUNTIF(Q5:Q505,"yes")</f>
        <v>38</v>
      </c>
      <c r="S3" s="36"/>
      <c r="T3" s="36"/>
    </row>
    <row r="4" spans="1:27" ht="47.25" customHeight="1" thickBot="1" x14ac:dyDescent="0.4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</v>
      </c>
      <c r="K4" s="2" t="s">
        <v>32</v>
      </c>
      <c r="L4" s="2" t="s">
        <v>33</v>
      </c>
      <c r="M4" s="2" t="s">
        <v>34</v>
      </c>
      <c r="N4" s="3" t="s">
        <v>35</v>
      </c>
      <c r="O4" s="3" t="s">
        <v>10</v>
      </c>
      <c r="P4" s="36"/>
      <c r="Q4" s="4" t="s">
        <v>36</v>
      </c>
      <c r="R4" s="4" t="s">
        <v>3</v>
      </c>
      <c r="S4" s="4" t="s">
        <v>37</v>
      </c>
      <c r="T4" s="4" t="s">
        <v>38</v>
      </c>
    </row>
    <row r="5" spans="1:27" ht="48" customHeight="1" thickBot="1" x14ac:dyDescent="0.3">
      <c r="A5" s="5" t="s">
        <v>39</v>
      </c>
      <c r="B5" s="5" t="s">
        <v>40</v>
      </c>
      <c r="C5" s="5" t="s">
        <v>98</v>
      </c>
      <c r="D5" s="5" t="s">
        <v>42</v>
      </c>
      <c r="E5" s="5" t="s">
        <v>43</v>
      </c>
      <c r="F5" s="5" t="s">
        <v>44</v>
      </c>
      <c r="G5" s="35" t="s">
        <v>45</v>
      </c>
      <c r="H5" s="5" t="s">
        <v>46</v>
      </c>
      <c r="I5" s="5" t="s">
        <v>47</v>
      </c>
      <c r="J5" s="5" t="s">
        <v>18</v>
      </c>
      <c r="K5" s="5" t="s">
        <v>48</v>
      </c>
      <c r="L5" s="6"/>
      <c r="M5" s="6"/>
      <c r="N5" s="6" t="s">
        <v>49</v>
      </c>
      <c r="O5" s="8">
        <v>44859</v>
      </c>
      <c r="P5" s="36"/>
      <c r="Q5" s="6" t="s">
        <v>50</v>
      </c>
      <c r="R5" s="6" t="s">
        <v>51</v>
      </c>
      <c r="S5" s="19">
        <v>44903</v>
      </c>
      <c r="T5" s="36"/>
    </row>
    <row r="6" spans="1:27" ht="49.5" customHeight="1" thickBot="1" x14ac:dyDescent="0.3">
      <c r="A6" s="5" t="s">
        <v>52</v>
      </c>
      <c r="B6" s="5" t="s">
        <v>40</v>
      </c>
      <c r="C6" s="5" t="s">
        <v>98</v>
      </c>
      <c r="D6" s="5" t="s">
        <v>42</v>
      </c>
      <c r="E6" s="14" t="s">
        <v>99</v>
      </c>
      <c r="F6" s="5" t="s">
        <v>44</v>
      </c>
      <c r="G6" s="35" t="s">
        <v>45</v>
      </c>
      <c r="H6" s="14" t="s">
        <v>100</v>
      </c>
      <c r="I6" s="14" t="s">
        <v>101</v>
      </c>
      <c r="J6" s="5" t="s">
        <v>18</v>
      </c>
      <c r="K6" s="5" t="s">
        <v>48</v>
      </c>
      <c r="L6" s="6"/>
      <c r="M6" s="6"/>
      <c r="N6" s="6" t="s">
        <v>49</v>
      </c>
      <c r="O6" s="8">
        <v>44859</v>
      </c>
      <c r="P6" s="6"/>
      <c r="Q6" s="6" t="s">
        <v>50</v>
      </c>
      <c r="R6" s="6" t="s">
        <v>51</v>
      </c>
      <c r="S6" s="19">
        <v>44903</v>
      </c>
      <c r="T6" s="6"/>
      <c r="U6" s="6"/>
      <c r="V6" s="6"/>
      <c r="W6" s="6"/>
      <c r="X6" s="6"/>
      <c r="Y6" s="6"/>
      <c r="Z6" s="6"/>
      <c r="AA6" s="6"/>
    </row>
    <row r="7" spans="1:27" ht="79.5" customHeight="1" thickBot="1" x14ac:dyDescent="0.3">
      <c r="A7" s="5" t="s">
        <v>61</v>
      </c>
      <c r="B7" s="5" t="s">
        <v>40</v>
      </c>
      <c r="C7" s="5" t="s">
        <v>98</v>
      </c>
      <c r="D7" s="5" t="s">
        <v>42</v>
      </c>
      <c r="E7" s="14" t="s">
        <v>102</v>
      </c>
      <c r="F7" s="5" t="s">
        <v>44</v>
      </c>
      <c r="G7" s="35" t="s">
        <v>103</v>
      </c>
      <c r="H7" s="36" t="s">
        <v>104</v>
      </c>
      <c r="I7" s="36" t="s">
        <v>105</v>
      </c>
      <c r="J7" s="5" t="s">
        <v>18</v>
      </c>
      <c r="K7" s="5" t="s">
        <v>48</v>
      </c>
      <c r="L7" s="36"/>
      <c r="M7" s="36"/>
      <c r="N7" s="6" t="s">
        <v>49</v>
      </c>
      <c r="O7" s="8">
        <v>44859</v>
      </c>
      <c r="P7" s="36"/>
      <c r="Q7" s="36" t="s">
        <v>50</v>
      </c>
      <c r="R7" s="36" t="s">
        <v>51</v>
      </c>
      <c r="S7" s="19">
        <v>44903</v>
      </c>
      <c r="T7" s="36"/>
    </row>
    <row r="8" spans="1:27" ht="95.25" customHeight="1" thickBot="1" x14ac:dyDescent="0.3">
      <c r="A8" s="5" t="s">
        <v>65</v>
      </c>
      <c r="B8" s="5" t="s">
        <v>40</v>
      </c>
      <c r="C8" s="5" t="s">
        <v>98</v>
      </c>
      <c r="D8" s="5" t="s">
        <v>42</v>
      </c>
      <c r="E8" s="14" t="s">
        <v>106</v>
      </c>
      <c r="F8" s="5" t="s">
        <v>44</v>
      </c>
      <c r="G8" s="35" t="s">
        <v>103</v>
      </c>
      <c r="H8" s="36" t="s">
        <v>107</v>
      </c>
      <c r="I8" s="36" t="s">
        <v>107</v>
      </c>
      <c r="J8" s="5" t="s">
        <v>18</v>
      </c>
      <c r="K8" s="5" t="s">
        <v>48</v>
      </c>
      <c r="L8" s="36"/>
      <c r="M8" s="36"/>
      <c r="N8" s="6" t="s">
        <v>49</v>
      </c>
      <c r="O8" s="8">
        <v>44859</v>
      </c>
      <c r="P8" s="36"/>
      <c r="Q8" s="36" t="s">
        <v>50</v>
      </c>
      <c r="R8" s="36" t="s">
        <v>51</v>
      </c>
      <c r="S8" s="19">
        <v>44903</v>
      </c>
      <c r="T8" s="36"/>
    </row>
    <row r="9" spans="1:27" ht="95.25" customHeight="1" thickBot="1" x14ac:dyDescent="0.3">
      <c r="A9" s="5" t="s">
        <v>68</v>
      </c>
      <c r="B9" s="5" t="s">
        <v>40</v>
      </c>
      <c r="C9" s="5" t="s">
        <v>98</v>
      </c>
      <c r="D9" s="5" t="s">
        <v>42</v>
      </c>
      <c r="E9" s="14" t="s">
        <v>108</v>
      </c>
      <c r="F9" s="5" t="s">
        <v>44</v>
      </c>
      <c r="G9" s="35" t="s">
        <v>103</v>
      </c>
      <c r="H9" s="36" t="s">
        <v>107</v>
      </c>
      <c r="I9" s="36" t="s">
        <v>107</v>
      </c>
      <c r="J9" s="5" t="s">
        <v>18</v>
      </c>
      <c r="K9" s="5" t="s">
        <v>48</v>
      </c>
      <c r="L9" s="36"/>
      <c r="M9" s="36"/>
      <c r="N9" s="6" t="s">
        <v>49</v>
      </c>
      <c r="O9" s="8">
        <v>44859</v>
      </c>
      <c r="P9" s="36"/>
      <c r="Q9" s="36" t="s">
        <v>50</v>
      </c>
      <c r="R9" s="36" t="s">
        <v>51</v>
      </c>
      <c r="S9" s="19">
        <v>44903</v>
      </c>
      <c r="T9" s="36"/>
    </row>
    <row r="10" spans="1:27" ht="95.25" customHeight="1" thickBot="1" x14ac:dyDescent="0.3">
      <c r="A10" s="5" t="s">
        <v>72</v>
      </c>
      <c r="B10" s="5" t="s">
        <v>40</v>
      </c>
      <c r="C10" s="5" t="s">
        <v>98</v>
      </c>
      <c r="D10" s="5" t="s">
        <v>42</v>
      </c>
      <c r="E10" s="14" t="s">
        <v>109</v>
      </c>
      <c r="F10" s="5" t="s">
        <v>44</v>
      </c>
      <c r="G10" s="35" t="s">
        <v>103</v>
      </c>
      <c r="H10" s="36" t="s">
        <v>107</v>
      </c>
      <c r="I10" s="36" t="s">
        <v>107</v>
      </c>
      <c r="J10" s="5" t="s">
        <v>18</v>
      </c>
      <c r="K10" s="5" t="s">
        <v>48</v>
      </c>
      <c r="L10" s="36"/>
      <c r="M10" s="36"/>
      <c r="N10" s="6" t="s">
        <v>49</v>
      </c>
      <c r="O10" s="8">
        <v>44859</v>
      </c>
      <c r="P10" s="36"/>
      <c r="Q10" s="36" t="s">
        <v>50</v>
      </c>
      <c r="R10" s="36" t="s">
        <v>51</v>
      </c>
      <c r="S10" s="19">
        <v>44903</v>
      </c>
      <c r="T10" s="36"/>
    </row>
    <row r="11" spans="1:27" ht="79.5" customHeight="1" thickBot="1" x14ac:dyDescent="0.3">
      <c r="A11" s="5" t="s">
        <v>76</v>
      </c>
      <c r="B11" s="5" t="s">
        <v>40</v>
      </c>
      <c r="C11" s="5" t="s">
        <v>98</v>
      </c>
      <c r="D11" s="5" t="s">
        <v>42</v>
      </c>
      <c r="E11" s="14" t="s">
        <v>110</v>
      </c>
      <c r="F11" s="5" t="s">
        <v>44</v>
      </c>
      <c r="G11" s="35" t="s">
        <v>103</v>
      </c>
      <c r="H11" s="36" t="s">
        <v>111</v>
      </c>
      <c r="I11" s="36" t="s">
        <v>112</v>
      </c>
      <c r="J11" s="5" t="s">
        <v>18</v>
      </c>
      <c r="K11" s="5" t="s">
        <v>48</v>
      </c>
      <c r="L11" s="36"/>
      <c r="M11" s="36"/>
      <c r="N11" s="6" t="s">
        <v>49</v>
      </c>
      <c r="O11" s="8">
        <v>44859</v>
      </c>
      <c r="P11" s="36"/>
      <c r="Q11" s="36" t="s">
        <v>50</v>
      </c>
      <c r="R11" s="36" t="s">
        <v>51</v>
      </c>
      <c r="S11" s="19">
        <v>44903</v>
      </c>
      <c r="T11" s="36"/>
    </row>
    <row r="12" spans="1:27" ht="79.5" customHeight="1" thickBot="1" x14ac:dyDescent="0.3">
      <c r="A12" s="5" t="s">
        <v>80</v>
      </c>
      <c r="B12" s="5" t="s">
        <v>40</v>
      </c>
      <c r="C12" s="5" t="s">
        <v>98</v>
      </c>
      <c r="D12" s="5" t="s">
        <v>42</v>
      </c>
      <c r="E12" s="14" t="s">
        <v>113</v>
      </c>
      <c r="F12" s="5" t="s">
        <v>44</v>
      </c>
      <c r="G12" s="35" t="s">
        <v>103</v>
      </c>
      <c r="H12" s="36" t="s">
        <v>111</v>
      </c>
      <c r="I12" s="36" t="s">
        <v>112</v>
      </c>
      <c r="J12" s="5" t="s">
        <v>18</v>
      </c>
      <c r="K12" s="5" t="s">
        <v>48</v>
      </c>
      <c r="L12" s="36"/>
      <c r="M12" s="36"/>
      <c r="N12" s="6" t="s">
        <v>49</v>
      </c>
      <c r="O12" s="8">
        <v>44859</v>
      </c>
      <c r="P12" s="36"/>
      <c r="Q12" s="36" t="s">
        <v>50</v>
      </c>
      <c r="R12" s="36" t="s">
        <v>51</v>
      </c>
      <c r="S12" s="19">
        <v>44903</v>
      </c>
      <c r="T12" s="36"/>
    </row>
    <row r="13" spans="1:27" ht="79.5" customHeight="1" thickBot="1" x14ac:dyDescent="0.3">
      <c r="A13" s="5" t="s">
        <v>84</v>
      </c>
      <c r="B13" s="5" t="s">
        <v>40</v>
      </c>
      <c r="C13" s="5" t="s">
        <v>98</v>
      </c>
      <c r="D13" s="5" t="s">
        <v>42</v>
      </c>
      <c r="E13" s="14" t="s">
        <v>114</v>
      </c>
      <c r="F13" s="5" t="s">
        <v>44</v>
      </c>
      <c r="G13" s="35" t="s">
        <v>103</v>
      </c>
      <c r="H13" s="36" t="s">
        <v>111</v>
      </c>
      <c r="I13" s="36" t="s">
        <v>112</v>
      </c>
      <c r="J13" s="5" t="s">
        <v>18</v>
      </c>
      <c r="K13" s="5" t="s">
        <v>48</v>
      </c>
      <c r="L13" s="36"/>
      <c r="M13" s="36"/>
      <c r="N13" s="6" t="s">
        <v>49</v>
      </c>
      <c r="O13" s="8">
        <v>44859</v>
      </c>
      <c r="P13" s="36"/>
      <c r="Q13" s="36" t="s">
        <v>50</v>
      </c>
      <c r="R13" s="36" t="s">
        <v>51</v>
      </c>
      <c r="S13" s="19">
        <v>44903</v>
      </c>
      <c r="T13" s="36"/>
    </row>
    <row r="14" spans="1:27" ht="79.5" customHeight="1" thickBot="1" x14ac:dyDescent="0.3">
      <c r="A14" s="5" t="s">
        <v>86</v>
      </c>
      <c r="B14" s="5" t="s">
        <v>40</v>
      </c>
      <c r="C14" s="5" t="s">
        <v>98</v>
      </c>
      <c r="D14" s="5" t="s">
        <v>42</v>
      </c>
      <c r="E14" s="14" t="s">
        <v>115</v>
      </c>
      <c r="F14" s="5" t="s">
        <v>44</v>
      </c>
      <c r="G14" s="35" t="s">
        <v>103</v>
      </c>
      <c r="H14" s="36" t="s">
        <v>111</v>
      </c>
      <c r="I14" s="36" t="s">
        <v>112</v>
      </c>
      <c r="J14" s="5" t="s">
        <v>18</v>
      </c>
      <c r="K14" s="5" t="s">
        <v>48</v>
      </c>
      <c r="L14" s="36"/>
      <c r="M14" s="36"/>
      <c r="N14" s="6" t="s">
        <v>49</v>
      </c>
      <c r="O14" s="8">
        <v>44859</v>
      </c>
      <c r="P14" s="36"/>
      <c r="Q14" s="36" t="s">
        <v>50</v>
      </c>
      <c r="R14" s="36" t="s">
        <v>51</v>
      </c>
      <c r="S14" s="19">
        <v>44903</v>
      </c>
      <c r="T14" s="36"/>
    </row>
    <row r="15" spans="1:27" ht="79.5" customHeight="1" thickBot="1" x14ac:dyDescent="0.3">
      <c r="A15" s="5" t="s">
        <v>88</v>
      </c>
      <c r="B15" s="5" t="s">
        <v>40</v>
      </c>
      <c r="C15" s="5" t="s">
        <v>98</v>
      </c>
      <c r="D15" s="5" t="s">
        <v>42</v>
      </c>
      <c r="E15" s="14" t="s">
        <v>116</v>
      </c>
      <c r="F15" s="5" t="s">
        <v>44</v>
      </c>
      <c r="G15" s="35" t="s">
        <v>103</v>
      </c>
      <c r="H15" s="36" t="s">
        <v>111</v>
      </c>
      <c r="I15" s="36" t="s">
        <v>112</v>
      </c>
      <c r="J15" s="5" t="s">
        <v>18</v>
      </c>
      <c r="K15" s="5" t="s">
        <v>48</v>
      </c>
      <c r="L15" s="36"/>
      <c r="M15" s="36"/>
      <c r="N15" s="6" t="s">
        <v>49</v>
      </c>
      <c r="O15" s="8">
        <v>44859</v>
      </c>
      <c r="P15" s="36"/>
      <c r="Q15" s="36" t="s">
        <v>50</v>
      </c>
      <c r="R15" s="36" t="s">
        <v>51</v>
      </c>
      <c r="S15" s="19">
        <v>44903</v>
      </c>
      <c r="T15" s="36"/>
    </row>
    <row r="16" spans="1:27" ht="79.5" customHeight="1" thickBot="1" x14ac:dyDescent="0.3">
      <c r="A16" s="5" t="s">
        <v>93</v>
      </c>
      <c r="B16" s="5" t="s">
        <v>40</v>
      </c>
      <c r="C16" s="5" t="s">
        <v>98</v>
      </c>
      <c r="D16" s="5" t="s">
        <v>42</v>
      </c>
      <c r="E16" s="14" t="s">
        <v>117</v>
      </c>
      <c r="F16" s="5" t="s">
        <v>44</v>
      </c>
      <c r="G16" s="35" t="s">
        <v>103</v>
      </c>
      <c r="H16" s="36" t="s">
        <v>111</v>
      </c>
      <c r="I16" s="36" t="s">
        <v>112</v>
      </c>
      <c r="J16" s="5" t="s">
        <v>18</v>
      </c>
      <c r="K16" s="5" t="s">
        <v>48</v>
      </c>
      <c r="L16" s="36"/>
      <c r="M16" s="36"/>
      <c r="N16" s="6" t="s">
        <v>49</v>
      </c>
      <c r="O16" s="8">
        <v>44859</v>
      </c>
      <c r="P16" s="36"/>
      <c r="Q16" s="36" t="s">
        <v>50</v>
      </c>
      <c r="R16" s="36" t="s">
        <v>51</v>
      </c>
      <c r="S16" s="19">
        <v>44903</v>
      </c>
      <c r="T16" s="36"/>
    </row>
    <row r="17" spans="1:20" ht="79.5" customHeight="1" thickBot="1" x14ac:dyDescent="0.3">
      <c r="A17" s="5" t="s">
        <v>95</v>
      </c>
      <c r="B17" s="5" t="s">
        <v>40</v>
      </c>
      <c r="C17" s="5" t="s">
        <v>98</v>
      </c>
      <c r="D17" s="5" t="s">
        <v>42</v>
      </c>
      <c r="E17" s="14" t="s">
        <v>118</v>
      </c>
      <c r="F17" s="5" t="s">
        <v>44</v>
      </c>
      <c r="G17" s="35" t="s">
        <v>103</v>
      </c>
      <c r="H17" s="36" t="s">
        <v>111</v>
      </c>
      <c r="I17" s="36" t="s">
        <v>112</v>
      </c>
      <c r="J17" s="5" t="s">
        <v>18</v>
      </c>
      <c r="K17" s="5" t="s">
        <v>48</v>
      </c>
      <c r="L17" s="36"/>
      <c r="M17" s="36"/>
      <c r="N17" s="6" t="s">
        <v>49</v>
      </c>
      <c r="O17" s="8">
        <v>44859</v>
      </c>
      <c r="P17" s="36"/>
      <c r="Q17" s="36" t="s">
        <v>50</v>
      </c>
      <c r="R17" s="36" t="s">
        <v>51</v>
      </c>
      <c r="S17" s="19">
        <v>44903</v>
      </c>
      <c r="T17" s="36"/>
    </row>
    <row r="18" spans="1:20" ht="79.5" customHeight="1" thickBot="1" x14ac:dyDescent="0.3">
      <c r="A18" s="5" t="s">
        <v>119</v>
      </c>
      <c r="B18" s="5" t="s">
        <v>40</v>
      </c>
      <c r="C18" s="5" t="s">
        <v>98</v>
      </c>
      <c r="D18" s="5" t="s">
        <v>42</v>
      </c>
      <c r="E18" s="14" t="s">
        <v>120</v>
      </c>
      <c r="F18" s="5" t="s">
        <v>44</v>
      </c>
      <c r="G18" s="35" t="s">
        <v>103</v>
      </c>
      <c r="H18" s="36" t="s">
        <v>111</v>
      </c>
      <c r="I18" s="36" t="s">
        <v>112</v>
      </c>
      <c r="J18" s="5" t="s">
        <v>18</v>
      </c>
      <c r="K18" s="5" t="s">
        <v>48</v>
      </c>
      <c r="L18" s="36"/>
      <c r="M18" s="36"/>
      <c r="N18" s="6" t="s">
        <v>49</v>
      </c>
      <c r="O18" s="8">
        <v>44859</v>
      </c>
      <c r="P18" s="36"/>
      <c r="Q18" s="36" t="s">
        <v>50</v>
      </c>
      <c r="R18" s="36" t="s">
        <v>51</v>
      </c>
      <c r="S18" s="19">
        <v>44903</v>
      </c>
      <c r="T18" s="36"/>
    </row>
    <row r="19" spans="1:20" ht="79.5" customHeight="1" thickBot="1" x14ac:dyDescent="0.3">
      <c r="A19" s="5" t="s">
        <v>121</v>
      </c>
      <c r="B19" s="5" t="s">
        <v>40</v>
      </c>
      <c r="C19" s="5" t="s">
        <v>98</v>
      </c>
      <c r="D19" s="5" t="s">
        <v>42</v>
      </c>
      <c r="E19" s="14" t="s">
        <v>122</v>
      </c>
      <c r="F19" s="5" t="s">
        <v>44</v>
      </c>
      <c r="G19" s="35" t="s">
        <v>103</v>
      </c>
      <c r="H19" s="36" t="s">
        <v>111</v>
      </c>
      <c r="I19" s="36" t="s">
        <v>112</v>
      </c>
      <c r="J19" s="5" t="s">
        <v>18</v>
      </c>
      <c r="K19" s="5" t="s">
        <v>48</v>
      </c>
      <c r="N19" s="6" t="s">
        <v>49</v>
      </c>
      <c r="O19" s="8">
        <v>44859</v>
      </c>
      <c r="Q19" t="s">
        <v>50</v>
      </c>
      <c r="R19" t="s">
        <v>51</v>
      </c>
      <c r="S19" s="19">
        <v>44903</v>
      </c>
    </row>
    <row r="20" spans="1:20" ht="79.5" customHeight="1" thickBot="1" x14ac:dyDescent="0.3">
      <c r="A20" s="5" t="s">
        <v>123</v>
      </c>
      <c r="B20" s="5" t="s">
        <v>40</v>
      </c>
      <c r="C20" s="5" t="s">
        <v>98</v>
      </c>
      <c r="D20" s="5" t="s">
        <v>42</v>
      </c>
      <c r="E20" s="14" t="s">
        <v>124</v>
      </c>
      <c r="F20" s="5" t="s">
        <v>44</v>
      </c>
      <c r="G20" s="35" t="s">
        <v>103</v>
      </c>
      <c r="H20" s="36" t="s">
        <v>111</v>
      </c>
      <c r="I20" s="36" t="s">
        <v>112</v>
      </c>
      <c r="J20" s="5" t="s">
        <v>18</v>
      </c>
      <c r="K20" s="5" t="s">
        <v>48</v>
      </c>
      <c r="N20" s="6" t="s">
        <v>49</v>
      </c>
      <c r="O20" s="8">
        <v>44859</v>
      </c>
      <c r="Q20" t="s">
        <v>50</v>
      </c>
      <c r="R20" t="s">
        <v>51</v>
      </c>
      <c r="S20" s="19">
        <v>44903</v>
      </c>
    </row>
    <row r="21" spans="1:20" ht="79.5" customHeight="1" thickBot="1" x14ac:dyDescent="0.3">
      <c r="A21" s="5" t="s">
        <v>125</v>
      </c>
      <c r="B21" s="5" t="s">
        <v>40</v>
      </c>
      <c r="C21" s="5" t="s">
        <v>98</v>
      </c>
      <c r="D21" s="5" t="s">
        <v>42</v>
      </c>
      <c r="E21" s="14" t="s">
        <v>126</v>
      </c>
      <c r="F21" s="5" t="s">
        <v>44</v>
      </c>
      <c r="G21" s="35" t="s">
        <v>103</v>
      </c>
      <c r="H21" s="36" t="s">
        <v>111</v>
      </c>
      <c r="I21" s="36" t="s">
        <v>112</v>
      </c>
      <c r="J21" s="5" t="s">
        <v>18</v>
      </c>
      <c r="K21" s="5" t="s">
        <v>48</v>
      </c>
      <c r="N21" s="6" t="s">
        <v>49</v>
      </c>
      <c r="O21" s="8">
        <v>44859</v>
      </c>
      <c r="Q21" t="s">
        <v>50</v>
      </c>
      <c r="R21" t="s">
        <v>51</v>
      </c>
      <c r="S21" s="19">
        <v>44903</v>
      </c>
    </row>
    <row r="22" spans="1:20" ht="79.5" customHeight="1" thickBot="1" x14ac:dyDescent="0.3">
      <c r="A22" s="5" t="s">
        <v>127</v>
      </c>
      <c r="B22" s="5" t="s">
        <v>40</v>
      </c>
      <c r="C22" s="5" t="s">
        <v>98</v>
      </c>
      <c r="D22" s="5" t="s">
        <v>42</v>
      </c>
      <c r="E22" s="14" t="s">
        <v>128</v>
      </c>
      <c r="F22" s="5" t="s">
        <v>44</v>
      </c>
      <c r="G22" s="35" t="s">
        <v>103</v>
      </c>
      <c r="H22" s="36" t="s">
        <v>111</v>
      </c>
      <c r="I22" s="36" t="s">
        <v>112</v>
      </c>
      <c r="J22" s="5" t="s">
        <v>18</v>
      </c>
      <c r="K22" s="5" t="s">
        <v>48</v>
      </c>
      <c r="N22" s="6" t="s">
        <v>49</v>
      </c>
      <c r="O22" s="8">
        <v>44859</v>
      </c>
      <c r="Q22" t="s">
        <v>50</v>
      </c>
      <c r="R22" t="s">
        <v>51</v>
      </c>
      <c r="S22" s="19">
        <v>44903</v>
      </c>
    </row>
    <row r="23" spans="1:20" ht="79.5" customHeight="1" thickBot="1" x14ac:dyDescent="0.3">
      <c r="A23" s="5" t="s">
        <v>129</v>
      </c>
      <c r="B23" s="5" t="s">
        <v>40</v>
      </c>
      <c r="C23" s="5" t="s">
        <v>98</v>
      </c>
      <c r="D23" s="5" t="s">
        <v>42</v>
      </c>
      <c r="E23" s="14" t="s">
        <v>130</v>
      </c>
      <c r="F23" s="5" t="s">
        <v>44</v>
      </c>
      <c r="G23" s="35" t="s">
        <v>103</v>
      </c>
      <c r="H23" s="36" t="s">
        <v>111</v>
      </c>
      <c r="I23" s="36" t="s">
        <v>112</v>
      </c>
      <c r="J23" s="5" t="s">
        <v>18</v>
      </c>
      <c r="K23" s="5" t="s">
        <v>48</v>
      </c>
      <c r="N23" s="6" t="s">
        <v>49</v>
      </c>
      <c r="O23" s="8">
        <v>44859</v>
      </c>
      <c r="Q23" t="s">
        <v>50</v>
      </c>
      <c r="R23" t="s">
        <v>51</v>
      </c>
      <c r="S23" s="19">
        <v>44903</v>
      </c>
    </row>
    <row r="24" spans="1:20" ht="79.5" customHeight="1" thickBot="1" x14ac:dyDescent="0.3">
      <c r="A24" s="5" t="s">
        <v>131</v>
      </c>
      <c r="B24" s="5" t="s">
        <v>40</v>
      </c>
      <c r="C24" s="5" t="s">
        <v>98</v>
      </c>
      <c r="D24" s="5" t="s">
        <v>42</v>
      </c>
      <c r="E24" s="14" t="s">
        <v>132</v>
      </c>
      <c r="F24" s="5" t="s">
        <v>44</v>
      </c>
      <c r="G24" s="35" t="s">
        <v>103</v>
      </c>
      <c r="H24" s="36" t="s">
        <v>111</v>
      </c>
      <c r="I24" s="36" t="s">
        <v>112</v>
      </c>
      <c r="J24" s="5" t="s">
        <v>18</v>
      </c>
      <c r="K24" s="5" t="s">
        <v>48</v>
      </c>
      <c r="N24" s="6" t="s">
        <v>49</v>
      </c>
      <c r="O24" s="8">
        <v>44859</v>
      </c>
      <c r="Q24" t="s">
        <v>50</v>
      </c>
      <c r="R24" t="s">
        <v>51</v>
      </c>
      <c r="S24" s="19">
        <v>44903</v>
      </c>
    </row>
    <row r="25" spans="1:20" ht="79.5" customHeight="1" thickBot="1" x14ac:dyDescent="0.3">
      <c r="A25" s="5" t="s">
        <v>133</v>
      </c>
      <c r="B25" s="5" t="s">
        <v>40</v>
      </c>
      <c r="C25" s="5" t="s">
        <v>98</v>
      </c>
      <c r="D25" s="5" t="s">
        <v>42</v>
      </c>
      <c r="E25" s="14" t="s">
        <v>134</v>
      </c>
      <c r="F25" s="5" t="s">
        <v>44</v>
      </c>
      <c r="G25" s="35" t="s">
        <v>103</v>
      </c>
      <c r="H25" s="36" t="s">
        <v>111</v>
      </c>
      <c r="I25" s="36" t="s">
        <v>112</v>
      </c>
      <c r="J25" s="5" t="s">
        <v>18</v>
      </c>
      <c r="K25" s="5" t="s">
        <v>48</v>
      </c>
      <c r="N25" s="6" t="s">
        <v>49</v>
      </c>
      <c r="O25" s="8">
        <v>44859</v>
      </c>
      <c r="Q25" t="s">
        <v>50</v>
      </c>
      <c r="R25" t="s">
        <v>51</v>
      </c>
      <c r="S25" s="19">
        <v>44903</v>
      </c>
    </row>
    <row r="26" spans="1:20" ht="79.5" customHeight="1" thickBot="1" x14ac:dyDescent="0.3">
      <c r="A26" s="5" t="s">
        <v>135</v>
      </c>
      <c r="B26" s="5" t="s">
        <v>40</v>
      </c>
      <c r="C26" s="5" t="s">
        <v>98</v>
      </c>
      <c r="D26" s="5" t="s">
        <v>42</v>
      </c>
      <c r="E26" s="14" t="s">
        <v>136</v>
      </c>
      <c r="F26" s="5" t="s">
        <v>44</v>
      </c>
      <c r="G26" s="35" t="s">
        <v>103</v>
      </c>
      <c r="H26" s="36" t="s">
        <v>111</v>
      </c>
      <c r="I26" s="36" t="s">
        <v>112</v>
      </c>
      <c r="J26" s="5" t="s">
        <v>18</v>
      </c>
      <c r="K26" s="5" t="s">
        <v>48</v>
      </c>
      <c r="N26" s="6" t="s">
        <v>49</v>
      </c>
      <c r="O26" s="8">
        <v>44859</v>
      </c>
      <c r="Q26" t="s">
        <v>50</v>
      </c>
      <c r="R26" t="s">
        <v>51</v>
      </c>
      <c r="S26" s="19">
        <v>44903</v>
      </c>
    </row>
    <row r="27" spans="1:20" ht="79.5" customHeight="1" thickBot="1" x14ac:dyDescent="0.3">
      <c r="A27" s="5" t="s">
        <v>137</v>
      </c>
      <c r="B27" s="5" t="s">
        <v>40</v>
      </c>
      <c r="C27" s="5" t="s">
        <v>98</v>
      </c>
      <c r="D27" s="5" t="s">
        <v>42</v>
      </c>
      <c r="E27" s="14" t="s">
        <v>138</v>
      </c>
      <c r="F27" s="5" t="s">
        <v>44</v>
      </c>
      <c r="G27" s="35" t="s">
        <v>103</v>
      </c>
      <c r="H27" s="36" t="s">
        <v>111</v>
      </c>
      <c r="I27" s="36" t="s">
        <v>112</v>
      </c>
      <c r="J27" s="5" t="s">
        <v>18</v>
      </c>
      <c r="K27" s="5" t="s">
        <v>48</v>
      </c>
      <c r="N27" s="6" t="s">
        <v>49</v>
      </c>
      <c r="O27" s="8">
        <v>44859</v>
      </c>
      <c r="Q27" t="s">
        <v>50</v>
      </c>
      <c r="R27" t="s">
        <v>51</v>
      </c>
      <c r="S27" s="19">
        <v>44903</v>
      </c>
    </row>
    <row r="28" spans="1:20" ht="79.5" customHeight="1" thickBot="1" x14ac:dyDescent="0.3">
      <c r="A28" s="5" t="s">
        <v>139</v>
      </c>
      <c r="B28" s="5" t="s">
        <v>40</v>
      </c>
      <c r="C28" s="5" t="s">
        <v>98</v>
      </c>
      <c r="D28" s="5" t="s">
        <v>42</v>
      </c>
      <c r="E28" s="14" t="s">
        <v>140</v>
      </c>
      <c r="F28" s="5" t="s">
        <v>44</v>
      </c>
      <c r="G28" s="35" t="s">
        <v>103</v>
      </c>
      <c r="H28" s="36" t="s">
        <v>111</v>
      </c>
      <c r="I28" s="36" t="s">
        <v>112</v>
      </c>
      <c r="J28" s="5" t="s">
        <v>18</v>
      </c>
      <c r="K28" s="5" t="s">
        <v>48</v>
      </c>
      <c r="N28" s="6" t="s">
        <v>49</v>
      </c>
      <c r="O28" s="8">
        <v>44859</v>
      </c>
      <c r="Q28" t="s">
        <v>50</v>
      </c>
      <c r="R28" t="s">
        <v>51</v>
      </c>
      <c r="S28" s="19">
        <v>44903</v>
      </c>
    </row>
    <row r="29" spans="1:20" ht="79.5" customHeight="1" thickBot="1" x14ac:dyDescent="0.3">
      <c r="A29" s="5" t="s">
        <v>141</v>
      </c>
      <c r="B29" s="5" t="s">
        <v>40</v>
      </c>
      <c r="C29" s="5" t="s">
        <v>98</v>
      </c>
      <c r="D29" s="5" t="s">
        <v>42</v>
      </c>
      <c r="E29" s="14" t="s">
        <v>142</v>
      </c>
      <c r="F29" s="5" t="s">
        <v>44</v>
      </c>
      <c r="G29" s="35" t="s">
        <v>103</v>
      </c>
      <c r="H29" s="36" t="s">
        <v>111</v>
      </c>
      <c r="I29" s="36" t="s">
        <v>112</v>
      </c>
      <c r="J29" s="5" t="s">
        <v>18</v>
      </c>
      <c r="K29" s="5" t="s">
        <v>48</v>
      </c>
      <c r="N29" s="6" t="s">
        <v>49</v>
      </c>
      <c r="O29" s="8">
        <v>44859</v>
      </c>
      <c r="Q29" t="s">
        <v>50</v>
      </c>
      <c r="R29" t="s">
        <v>51</v>
      </c>
      <c r="S29" s="19">
        <v>44903</v>
      </c>
    </row>
    <row r="30" spans="1:20" ht="79.5" customHeight="1" thickBot="1" x14ac:dyDescent="0.3">
      <c r="A30" s="5" t="s">
        <v>143</v>
      </c>
      <c r="B30" s="5" t="s">
        <v>40</v>
      </c>
      <c r="C30" s="5" t="s">
        <v>98</v>
      </c>
      <c r="D30" s="5" t="s">
        <v>42</v>
      </c>
      <c r="E30" s="14" t="s">
        <v>144</v>
      </c>
      <c r="F30" s="5" t="s">
        <v>44</v>
      </c>
      <c r="G30" s="35" t="s">
        <v>103</v>
      </c>
      <c r="H30" s="36" t="s">
        <v>111</v>
      </c>
      <c r="I30" s="36" t="s">
        <v>112</v>
      </c>
      <c r="J30" s="5" t="s">
        <v>18</v>
      </c>
      <c r="K30" s="5" t="s">
        <v>48</v>
      </c>
      <c r="N30" s="6" t="s">
        <v>49</v>
      </c>
      <c r="O30" s="8">
        <v>44859</v>
      </c>
      <c r="Q30" t="s">
        <v>50</v>
      </c>
      <c r="R30" t="s">
        <v>51</v>
      </c>
      <c r="S30" s="19">
        <v>44903</v>
      </c>
    </row>
    <row r="31" spans="1:20" ht="79.5" customHeight="1" thickBot="1" x14ac:dyDescent="0.3">
      <c r="A31" s="5" t="s">
        <v>145</v>
      </c>
      <c r="B31" s="5" t="s">
        <v>40</v>
      </c>
      <c r="C31" s="5" t="s">
        <v>98</v>
      </c>
      <c r="D31" s="5" t="s">
        <v>42</v>
      </c>
      <c r="E31" s="14" t="s">
        <v>144</v>
      </c>
      <c r="F31" s="5" t="s">
        <v>44</v>
      </c>
      <c r="G31" s="35" t="s">
        <v>103</v>
      </c>
      <c r="H31" s="36" t="s">
        <v>111</v>
      </c>
      <c r="I31" s="36" t="s">
        <v>112</v>
      </c>
      <c r="J31" s="5" t="s">
        <v>18</v>
      </c>
      <c r="K31" s="5" t="s">
        <v>48</v>
      </c>
      <c r="Q31" t="s">
        <v>50</v>
      </c>
      <c r="R31" t="s">
        <v>51</v>
      </c>
      <c r="S31" s="19">
        <v>44903</v>
      </c>
    </row>
    <row r="32" spans="1:20" ht="79.5" customHeight="1" thickBot="1" x14ac:dyDescent="0.3">
      <c r="A32" s="5" t="s">
        <v>146</v>
      </c>
      <c r="B32" s="5" t="s">
        <v>40</v>
      </c>
      <c r="C32" s="5" t="s">
        <v>98</v>
      </c>
      <c r="D32" s="5" t="s">
        <v>42</v>
      </c>
      <c r="E32" s="14" t="s">
        <v>144</v>
      </c>
      <c r="F32" s="5" t="s">
        <v>44</v>
      </c>
      <c r="G32" s="35" t="s">
        <v>103</v>
      </c>
      <c r="H32" s="36" t="s">
        <v>111</v>
      </c>
      <c r="I32" s="36" t="s">
        <v>112</v>
      </c>
      <c r="J32" s="5" t="s">
        <v>18</v>
      </c>
      <c r="K32" s="5" t="s">
        <v>48</v>
      </c>
      <c r="Q32" t="s">
        <v>50</v>
      </c>
      <c r="R32" t="s">
        <v>51</v>
      </c>
      <c r="S32" s="19">
        <v>44903</v>
      </c>
    </row>
    <row r="33" spans="1:19" ht="79.5" customHeight="1" thickBot="1" x14ac:dyDescent="0.3">
      <c r="A33" s="5" t="s">
        <v>147</v>
      </c>
      <c r="B33" s="5" t="s">
        <v>40</v>
      </c>
      <c r="C33" s="5" t="s">
        <v>98</v>
      </c>
      <c r="D33" s="5" t="s">
        <v>42</v>
      </c>
      <c r="E33" s="14" t="s">
        <v>144</v>
      </c>
      <c r="F33" s="5" t="s">
        <v>44</v>
      </c>
      <c r="G33" s="35" t="s">
        <v>103</v>
      </c>
      <c r="H33" s="36" t="s">
        <v>111</v>
      </c>
      <c r="I33" s="36" t="s">
        <v>112</v>
      </c>
      <c r="J33" s="5" t="s">
        <v>18</v>
      </c>
      <c r="K33" s="5" t="s">
        <v>48</v>
      </c>
      <c r="Q33" t="s">
        <v>50</v>
      </c>
      <c r="R33" t="s">
        <v>51</v>
      </c>
      <c r="S33" s="19">
        <v>44903</v>
      </c>
    </row>
    <row r="34" spans="1:19" ht="79.5" customHeight="1" thickBot="1" x14ac:dyDescent="0.3">
      <c r="A34" s="5" t="s">
        <v>148</v>
      </c>
      <c r="B34" s="5" t="s">
        <v>40</v>
      </c>
      <c r="C34" s="5" t="s">
        <v>98</v>
      </c>
      <c r="D34" s="5" t="s">
        <v>42</v>
      </c>
      <c r="E34" s="14" t="s">
        <v>144</v>
      </c>
      <c r="F34" s="5" t="s">
        <v>44</v>
      </c>
      <c r="G34" s="35" t="s">
        <v>103</v>
      </c>
      <c r="H34" s="36" t="s">
        <v>111</v>
      </c>
      <c r="I34" s="36" t="s">
        <v>112</v>
      </c>
      <c r="J34" s="5" t="s">
        <v>18</v>
      </c>
      <c r="K34" s="5" t="s">
        <v>48</v>
      </c>
      <c r="Q34" t="s">
        <v>50</v>
      </c>
      <c r="R34" t="s">
        <v>51</v>
      </c>
      <c r="S34" s="19">
        <v>44903</v>
      </c>
    </row>
    <row r="35" spans="1:19" ht="79.5" customHeight="1" thickBot="1" x14ac:dyDescent="0.3">
      <c r="A35" s="5" t="s">
        <v>149</v>
      </c>
      <c r="B35" s="5" t="s">
        <v>40</v>
      </c>
      <c r="C35" s="5" t="s">
        <v>98</v>
      </c>
      <c r="D35" s="5" t="s">
        <v>42</v>
      </c>
      <c r="E35" s="14" t="s">
        <v>144</v>
      </c>
      <c r="F35" s="5" t="s">
        <v>44</v>
      </c>
      <c r="G35" s="35" t="s">
        <v>103</v>
      </c>
      <c r="H35" s="36" t="s">
        <v>111</v>
      </c>
      <c r="I35" s="36" t="s">
        <v>112</v>
      </c>
      <c r="J35" s="5" t="s">
        <v>18</v>
      </c>
      <c r="K35" s="5" t="s">
        <v>48</v>
      </c>
      <c r="Q35" t="s">
        <v>50</v>
      </c>
      <c r="R35" t="s">
        <v>51</v>
      </c>
      <c r="S35" s="19">
        <v>44903</v>
      </c>
    </row>
    <row r="36" spans="1:19" ht="79.5" customHeight="1" thickBot="1" x14ac:dyDescent="0.3">
      <c r="A36" s="5" t="s">
        <v>150</v>
      </c>
      <c r="B36" s="5" t="s">
        <v>40</v>
      </c>
      <c r="C36" s="5" t="s">
        <v>98</v>
      </c>
      <c r="D36" s="5" t="s">
        <v>42</v>
      </c>
      <c r="E36" s="14" t="s">
        <v>144</v>
      </c>
      <c r="F36" s="5" t="s">
        <v>44</v>
      </c>
      <c r="G36" s="35" t="s">
        <v>103</v>
      </c>
      <c r="H36" s="36" t="s">
        <v>111</v>
      </c>
      <c r="I36" s="36" t="s">
        <v>112</v>
      </c>
      <c r="J36" s="5" t="s">
        <v>18</v>
      </c>
      <c r="K36" s="5" t="s">
        <v>48</v>
      </c>
      <c r="Q36" t="s">
        <v>50</v>
      </c>
      <c r="R36" t="s">
        <v>51</v>
      </c>
      <c r="S36" s="19">
        <v>44903</v>
      </c>
    </row>
    <row r="37" spans="1:19" ht="79.5" customHeight="1" thickBot="1" x14ac:dyDescent="0.3">
      <c r="A37" s="5" t="s">
        <v>151</v>
      </c>
      <c r="B37" s="5" t="s">
        <v>40</v>
      </c>
      <c r="C37" s="5" t="s">
        <v>98</v>
      </c>
      <c r="D37" s="5" t="s">
        <v>42</v>
      </c>
      <c r="E37" s="14" t="s">
        <v>144</v>
      </c>
      <c r="F37" s="5" t="s">
        <v>44</v>
      </c>
      <c r="G37" s="35" t="s">
        <v>103</v>
      </c>
      <c r="H37" s="36" t="s">
        <v>111</v>
      </c>
      <c r="I37" s="36" t="s">
        <v>112</v>
      </c>
      <c r="J37" s="5" t="s">
        <v>18</v>
      </c>
      <c r="K37" s="5" t="s">
        <v>48</v>
      </c>
      <c r="Q37" t="s">
        <v>50</v>
      </c>
      <c r="R37" t="s">
        <v>51</v>
      </c>
      <c r="S37" s="19">
        <v>44903</v>
      </c>
    </row>
    <row r="38" spans="1:19" ht="79.5" customHeight="1" thickBot="1" x14ac:dyDescent="0.3">
      <c r="A38" s="5" t="s">
        <v>152</v>
      </c>
      <c r="B38" s="5" t="s">
        <v>40</v>
      </c>
      <c r="C38" s="5" t="s">
        <v>98</v>
      </c>
      <c r="D38" s="5" t="s">
        <v>42</v>
      </c>
      <c r="E38" s="14" t="s">
        <v>144</v>
      </c>
      <c r="F38" s="5" t="s">
        <v>44</v>
      </c>
      <c r="G38" s="35" t="s">
        <v>103</v>
      </c>
      <c r="H38" s="36" t="s">
        <v>111</v>
      </c>
      <c r="I38" s="36" t="s">
        <v>112</v>
      </c>
      <c r="J38" s="5" t="s">
        <v>18</v>
      </c>
      <c r="K38" s="5" t="s">
        <v>48</v>
      </c>
      <c r="Q38" t="s">
        <v>50</v>
      </c>
      <c r="R38" t="s">
        <v>51</v>
      </c>
      <c r="S38" s="19">
        <v>44903</v>
      </c>
    </row>
    <row r="39" spans="1:19" ht="79.5" customHeight="1" thickBot="1" x14ac:dyDescent="0.3">
      <c r="A39" s="5" t="s">
        <v>153</v>
      </c>
      <c r="B39" s="5" t="s">
        <v>40</v>
      </c>
      <c r="C39" s="5" t="s">
        <v>98</v>
      </c>
      <c r="D39" s="5" t="s">
        <v>42</v>
      </c>
      <c r="E39" s="14" t="s">
        <v>144</v>
      </c>
      <c r="F39" s="5" t="s">
        <v>44</v>
      </c>
      <c r="G39" s="35" t="s">
        <v>103</v>
      </c>
      <c r="H39" s="36" t="s">
        <v>111</v>
      </c>
      <c r="I39" s="36" t="s">
        <v>112</v>
      </c>
      <c r="J39" s="5" t="s">
        <v>18</v>
      </c>
      <c r="K39" s="5" t="s">
        <v>48</v>
      </c>
      <c r="Q39" t="s">
        <v>50</v>
      </c>
      <c r="R39" t="s">
        <v>51</v>
      </c>
      <c r="S39" s="19">
        <v>44903</v>
      </c>
    </row>
    <row r="40" spans="1:19" ht="79.5" customHeight="1" thickBot="1" x14ac:dyDescent="0.3">
      <c r="A40" s="5" t="s">
        <v>154</v>
      </c>
      <c r="B40" s="5" t="s">
        <v>40</v>
      </c>
      <c r="C40" s="5" t="s">
        <v>98</v>
      </c>
      <c r="D40" s="5" t="s">
        <v>42</v>
      </c>
      <c r="E40" s="14" t="s">
        <v>144</v>
      </c>
      <c r="F40" s="5" t="s">
        <v>44</v>
      </c>
      <c r="G40" s="35" t="s">
        <v>103</v>
      </c>
      <c r="H40" s="36" t="s">
        <v>111</v>
      </c>
      <c r="I40" s="36" t="s">
        <v>112</v>
      </c>
      <c r="J40" s="5" t="s">
        <v>18</v>
      </c>
      <c r="K40" s="5" t="s">
        <v>48</v>
      </c>
      <c r="Q40" t="s">
        <v>50</v>
      </c>
      <c r="R40" t="s">
        <v>51</v>
      </c>
      <c r="S40" s="19">
        <v>44903</v>
      </c>
    </row>
    <row r="41" spans="1:19" ht="79.5" customHeight="1" thickBot="1" x14ac:dyDescent="0.3">
      <c r="A41" s="5" t="s">
        <v>155</v>
      </c>
      <c r="B41" s="5" t="s">
        <v>40</v>
      </c>
      <c r="C41" s="5" t="s">
        <v>98</v>
      </c>
      <c r="D41" s="5" t="s">
        <v>42</v>
      </c>
      <c r="E41" s="14" t="s">
        <v>144</v>
      </c>
      <c r="F41" s="5" t="s">
        <v>44</v>
      </c>
      <c r="G41" s="35" t="s">
        <v>103</v>
      </c>
      <c r="H41" s="36" t="s">
        <v>111</v>
      </c>
      <c r="I41" s="36" t="s">
        <v>112</v>
      </c>
      <c r="J41" s="5" t="s">
        <v>18</v>
      </c>
      <c r="K41" s="5" t="s">
        <v>48</v>
      </c>
      <c r="Q41" t="s">
        <v>50</v>
      </c>
      <c r="R41" t="s">
        <v>51</v>
      </c>
      <c r="S41" s="19">
        <v>44903</v>
      </c>
    </row>
    <row r="42" spans="1:19" ht="79.5" customHeight="1" thickBot="1" x14ac:dyDescent="0.3">
      <c r="A42" s="5" t="s">
        <v>156</v>
      </c>
      <c r="B42" s="5" t="s">
        <v>40</v>
      </c>
      <c r="C42" s="5" t="s">
        <v>98</v>
      </c>
      <c r="D42" s="5" t="s">
        <v>42</v>
      </c>
      <c r="E42" s="14" t="s">
        <v>144</v>
      </c>
      <c r="F42" s="5" t="s">
        <v>44</v>
      </c>
      <c r="G42" s="35" t="s">
        <v>103</v>
      </c>
      <c r="H42" s="36" t="s">
        <v>111</v>
      </c>
      <c r="I42" s="36" t="s">
        <v>112</v>
      </c>
      <c r="J42" s="5" t="s">
        <v>18</v>
      </c>
      <c r="K42" s="5" t="s">
        <v>48</v>
      </c>
      <c r="Q42" t="s">
        <v>50</v>
      </c>
      <c r="R42" t="s">
        <v>51</v>
      </c>
      <c r="S42" s="19">
        <v>44903</v>
      </c>
    </row>
    <row r="43" spans="1:19" ht="15.75" customHeight="1" thickBot="1" x14ac:dyDescent="0.3">
      <c r="S43" s="19"/>
    </row>
  </sheetData>
  <mergeCells count="12"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hyperlinks>
    <hyperlink ref="G5" r:id="rId1" xr:uid="{00000000-0004-0000-0200-000000000000}"/>
    <hyperlink ref="G6" r:id="rId2" xr:uid="{00000000-0004-0000-0200-000001000000}"/>
    <hyperlink ref="G7" r:id="rId3" xr:uid="{00000000-0004-0000-0200-000002000000}"/>
    <hyperlink ref="G8" r:id="rId4" xr:uid="{00000000-0004-0000-0200-000003000000}"/>
    <hyperlink ref="G9" r:id="rId5" xr:uid="{00000000-0004-0000-0200-000004000000}"/>
    <hyperlink ref="G10" r:id="rId6" xr:uid="{00000000-0004-0000-0200-000005000000}"/>
    <hyperlink ref="G11" r:id="rId7" xr:uid="{00000000-0004-0000-0200-000006000000}"/>
    <hyperlink ref="G12" r:id="rId8" xr:uid="{00000000-0004-0000-0200-000007000000}"/>
    <hyperlink ref="G13" r:id="rId9" xr:uid="{00000000-0004-0000-0200-000008000000}"/>
    <hyperlink ref="G14" r:id="rId10" xr:uid="{00000000-0004-0000-0200-000009000000}"/>
    <hyperlink ref="G15" r:id="rId11" xr:uid="{00000000-0004-0000-0200-00000A000000}"/>
    <hyperlink ref="G16" r:id="rId12" xr:uid="{00000000-0004-0000-0200-00000B000000}"/>
    <hyperlink ref="G17" r:id="rId13" xr:uid="{00000000-0004-0000-0200-00000C000000}"/>
    <hyperlink ref="G18" r:id="rId14" xr:uid="{00000000-0004-0000-0200-00000D000000}"/>
    <hyperlink ref="G19" r:id="rId15" xr:uid="{00000000-0004-0000-0200-00000E000000}"/>
    <hyperlink ref="G20" r:id="rId16" xr:uid="{00000000-0004-0000-0200-00000F000000}"/>
    <hyperlink ref="G21" r:id="rId17" xr:uid="{00000000-0004-0000-0200-000010000000}"/>
    <hyperlink ref="G22" r:id="rId18" xr:uid="{00000000-0004-0000-0200-000011000000}"/>
    <hyperlink ref="G23" r:id="rId19" xr:uid="{00000000-0004-0000-0200-000012000000}"/>
    <hyperlink ref="G24" r:id="rId20" xr:uid="{00000000-0004-0000-0200-000013000000}"/>
    <hyperlink ref="G25" r:id="rId21" xr:uid="{00000000-0004-0000-0200-000014000000}"/>
    <hyperlink ref="G26" r:id="rId22" xr:uid="{00000000-0004-0000-0200-000015000000}"/>
    <hyperlink ref="G27" r:id="rId23" xr:uid="{00000000-0004-0000-0200-000016000000}"/>
    <hyperlink ref="G28" r:id="rId24" xr:uid="{00000000-0004-0000-0200-000017000000}"/>
    <hyperlink ref="G29" r:id="rId25" xr:uid="{00000000-0004-0000-0200-000018000000}"/>
    <hyperlink ref="G30" r:id="rId26" xr:uid="{00000000-0004-0000-0200-000019000000}"/>
    <hyperlink ref="G31" r:id="rId27" xr:uid="{00000000-0004-0000-0200-00001A000000}"/>
    <hyperlink ref="G32" r:id="rId28" xr:uid="{00000000-0004-0000-0200-00001B000000}"/>
    <hyperlink ref="G33" r:id="rId29" xr:uid="{00000000-0004-0000-0200-00001C000000}"/>
    <hyperlink ref="G34" r:id="rId30" xr:uid="{00000000-0004-0000-0200-00001D000000}"/>
    <hyperlink ref="G35" r:id="rId31" xr:uid="{00000000-0004-0000-0200-00001E000000}"/>
    <hyperlink ref="G36" r:id="rId32" xr:uid="{00000000-0004-0000-0200-00001F000000}"/>
    <hyperlink ref="G37" r:id="rId33" xr:uid="{00000000-0004-0000-0200-000020000000}"/>
    <hyperlink ref="G38" r:id="rId34" xr:uid="{00000000-0004-0000-0200-000021000000}"/>
    <hyperlink ref="G39" r:id="rId35" xr:uid="{00000000-0004-0000-0200-000022000000}"/>
    <hyperlink ref="G40" r:id="rId36" xr:uid="{00000000-0004-0000-0200-000023000000}"/>
    <hyperlink ref="G41" r:id="rId37" xr:uid="{00000000-0004-0000-0200-000024000000}"/>
    <hyperlink ref="G42" r:id="rId38" xr:uid="{00000000-0004-0000-0200-000025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topLeftCell="G1" workbookViewId="0">
      <selection activeCell="U6" sqref="U6"/>
    </sheetView>
  </sheetViews>
  <sheetFormatPr defaultColWidth="16.7109375" defaultRowHeight="15" x14ac:dyDescent="0.25"/>
  <cols>
    <col min="5" max="5" width="25.28515625" customWidth="1"/>
    <col min="7" max="7" width="13.140625" customWidth="1"/>
    <col min="15" max="15" width="11" customWidth="1"/>
  </cols>
  <sheetData>
    <row r="1" spans="1:27" ht="24" customHeight="1" thickBot="1" x14ac:dyDescent="0.4">
      <c r="A1" s="45" t="s">
        <v>18</v>
      </c>
      <c r="B1" s="42"/>
      <c r="C1" s="42"/>
      <c r="D1" s="43"/>
      <c r="E1" s="45">
        <f>COUNTIF(J5:J505,"pass")</f>
        <v>3</v>
      </c>
      <c r="F1" s="43"/>
      <c r="G1" s="11"/>
      <c r="H1" s="11"/>
      <c r="I1" s="46" t="s">
        <v>6</v>
      </c>
      <c r="J1" s="42"/>
      <c r="K1" s="42"/>
      <c r="L1" s="43"/>
      <c r="M1" s="38">
        <f>R3</f>
        <v>3</v>
      </c>
      <c r="N1" s="46" t="s">
        <v>18</v>
      </c>
      <c r="O1" s="42"/>
      <c r="P1" s="42"/>
      <c r="Q1" s="43"/>
      <c r="R1" s="38">
        <f>COUNTIF(R5:R505,"pass")</f>
        <v>2</v>
      </c>
      <c r="S1" s="36"/>
      <c r="T1" s="36"/>
    </row>
    <row r="2" spans="1:27" ht="24" customHeight="1" thickBot="1" x14ac:dyDescent="0.4">
      <c r="A2" s="47" t="s">
        <v>19</v>
      </c>
      <c r="B2" s="42"/>
      <c r="C2" s="42"/>
      <c r="D2" s="43"/>
      <c r="E2" s="47">
        <f>COUNTIF(J5:J505,"fail")</f>
        <v>0</v>
      </c>
      <c r="F2" s="43"/>
      <c r="G2" s="11"/>
      <c r="H2" s="11"/>
      <c r="I2" s="48" t="s">
        <v>20</v>
      </c>
      <c r="J2" s="42"/>
      <c r="K2" s="42"/>
      <c r="L2" s="43"/>
      <c r="M2" s="39">
        <f>(M3 - M1)</f>
        <v>0</v>
      </c>
      <c r="N2" s="48" t="s">
        <v>19</v>
      </c>
      <c r="O2" s="42"/>
      <c r="P2" s="42"/>
      <c r="Q2" s="43"/>
      <c r="R2" s="39">
        <f>COUNTIF(R5:R505,"fail")</f>
        <v>0</v>
      </c>
      <c r="S2" s="36"/>
      <c r="T2" s="36"/>
    </row>
    <row r="3" spans="1:27" ht="24" customHeight="1" thickBot="1" x14ac:dyDescent="0.4">
      <c r="A3" s="41" t="s">
        <v>21</v>
      </c>
      <c r="B3" s="42"/>
      <c r="C3" s="42"/>
      <c r="D3" s="43"/>
      <c r="E3" s="41">
        <f>SUM(E1, E2)</f>
        <v>3</v>
      </c>
      <c r="F3" s="43"/>
      <c r="G3" s="11"/>
      <c r="H3" s="11"/>
      <c r="I3" s="44" t="s">
        <v>21</v>
      </c>
      <c r="J3" s="42"/>
      <c r="K3" s="42"/>
      <c r="L3" s="43"/>
      <c r="M3" s="37">
        <f>E3</f>
        <v>3</v>
      </c>
      <c r="N3" s="44" t="s">
        <v>22</v>
      </c>
      <c r="O3" s="42"/>
      <c r="P3" s="42"/>
      <c r="Q3" s="43"/>
      <c r="R3" s="37">
        <f>COUNTIF(Q5:Q505,"yes")</f>
        <v>3</v>
      </c>
      <c r="S3" s="36"/>
      <c r="T3" s="36"/>
    </row>
    <row r="4" spans="1:27" ht="47.25" customHeight="1" thickBot="1" x14ac:dyDescent="0.4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</v>
      </c>
      <c r="K4" s="2" t="s">
        <v>32</v>
      </c>
      <c r="L4" s="2" t="s">
        <v>33</v>
      </c>
      <c r="M4" s="2" t="s">
        <v>34</v>
      </c>
      <c r="N4" s="3" t="s">
        <v>35</v>
      </c>
      <c r="O4" s="3" t="s">
        <v>10</v>
      </c>
      <c r="P4" s="36"/>
      <c r="Q4" s="4" t="s">
        <v>36</v>
      </c>
      <c r="R4" s="4" t="s">
        <v>3</v>
      </c>
      <c r="S4" s="4" t="s">
        <v>37</v>
      </c>
      <c r="T4" s="4" t="s">
        <v>38</v>
      </c>
    </row>
    <row r="5" spans="1:27" ht="60.75" customHeight="1" thickBot="1" x14ac:dyDescent="0.3">
      <c r="A5" s="5" t="s">
        <v>39</v>
      </c>
      <c r="B5" s="5" t="s">
        <v>40</v>
      </c>
      <c r="C5" s="5" t="s">
        <v>157</v>
      </c>
      <c r="D5" s="5" t="s">
        <v>42</v>
      </c>
      <c r="E5" s="5" t="s">
        <v>43</v>
      </c>
      <c r="F5" s="5" t="s">
        <v>44</v>
      </c>
      <c r="G5" s="35" t="s">
        <v>45</v>
      </c>
      <c r="H5" s="5" t="s">
        <v>46</v>
      </c>
      <c r="I5" s="5" t="s">
        <v>47</v>
      </c>
      <c r="J5" s="5" t="s">
        <v>18</v>
      </c>
      <c r="K5" s="5" t="s">
        <v>48</v>
      </c>
      <c r="L5" s="6"/>
      <c r="M5" s="6"/>
      <c r="N5" s="6" t="s">
        <v>49</v>
      </c>
      <c r="O5" s="19">
        <v>44873</v>
      </c>
      <c r="P5" s="36"/>
      <c r="Q5" s="6" t="s">
        <v>50</v>
      </c>
      <c r="R5" s="6" t="s">
        <v>51</v>
      </c>
      <c r="S5" s="19">
        <v>44903</v>
      </c>
      <c r="T5" s="36"/>
    </row>
    <row r="6" spans="1:27" ht="63.75" customHeight="1" thickBot="1" x14ac:dyDescent="0.3">
      <c r="A6" s="5" t="s">
        <v>52</v>
      </c>
      <c r="B6" s="5" t="s">
        <v>40</v>
      </c>
      <c r="C6" s="5" t="s">
        <v>157</v>
      </c>
      <c r="D6" s="5" t="s">
        <v>42</v>
      </c>
      <c r="E6" s="14" t="s">
        <v>158</v>
      </c>
      <c r="F6" s="5" t="s">
        <v>44</v>
      </c>
      <c r="G6" s="35" t="s">
        <v>45</v>
      </c>
      <c r="H6" s="14" t="s">
        <v>54</v>
      </c>
      <c r="I6" s="14" t="s">
        <v>55</v>
      </c>
      <c r="J6" s="5" t="s">
        <v>18</v>
      </c>
      <c r="K6" s="5" t="s">
        <v>48</v>
      </c>
      <c r="L6" s="6"/>
      <c r="M6" s="6"/>
      <c r="N6" s="6" t="s">
        <v>49</v>
      </c>
      <c r="O6" s="19">
        <v>44873</v>
      </c>
      <c r="P6" s="6"/>
      <c r="Q6" s="6" t="s">
        <v>50</v>
      </c>
      <c r="R6" s="6" t="s">
        <v>51</v>
      </c>
      <c r="S6" s="19">
        <v>44903</v>
      </c>
      <c r="T6" s="6"/>
      <c r="U6" s="6"/>
      <c r="V6" s="6"/>
      <c r="W6" s="6"/>
      <c r="X6" s="6"/>
      <c r="Y6" s="6"/>
      <c r="Z6" s="6"/>
      <c r="AA6" s="6"/>
    </row>
    <row r="7" spans="1:27" ht="63.75" customHeight="1" thickBot="1" x14ac:dyDescent="0.3">
      <c r="A7" s="5" t="s">
        <v>61</v>
      </c>
      <c r="B7" s="5" t="s">
        <v>40</v>
      </c>
      <c r="C7" s="5" t="s">
        <v>157</v>
      </c>
      <c r="D7" s="5" t="s">
        <v>42</v>
      </c>
      <c r="E7" s="14" t="s">
        <v>159</v>
      </c>
      <c r="F7" s="5" t="s">
        <v>44</v>
      </c>
      <c r="G7" s="35" t="s">
        <v>160</v>
      </c>
      <c r="H7" s="36" t="s">
        <v>161</v>
      </c>
      <c r="I7" s="36" t="s">
        <v>162</v>
      </c>
      <c r="J7" s="5" t="s">
        <v>18</v>
      </c>
      <c r="K7" s="5" t="s">
        <v>48</v>
      </c>
      <c r="N7" s="6" t="s">
        <v>49</v>
      </c>
      <c r="O7" s="19">
        <v>44873</v>
      </c>
      <c r="Q7" t="s">
        <v>50</v>
      </c>
      <c r="R7" t="s">
        <v>163</v>
      </c>
      <c r="S7" s="19">
        <v>44903</v>
      </c>
    </row>
    <row r="8" spans="1:27" ht="16.5" customHeight="1" thickBot="1" x14ac:dyDescent="0.3">
      <c r="A8" s="5"/>
    </row>
    <row r="9" spans="1:27" ht="16.5" customHeight="1" thickBot="1" x14ac:dyDescent="0.3">
      <c r="A9" s="5"/>
    </row>
    <row r="10" spans="1:27" ht="16.5" customHeight="1" thickBot="1" x14ac:dyDescent="0.3">
      <c r="A10" s="5"/>
    </row>
    <row r="11" spans="1:27" ht="16.5" customHeight="1" thickBot="1" x14ac:dyDescent="0.3">
      <c r="A11" s="5"/>
    </row>
    <row r="12" spans="1:27" ht="16.5" customHeight="1" thickBot="1" x14ac:dyDescent="0.3">
      <c r="A12" s="5"/>
    </row>
    <row r="13" spans="1:27" ht="16.5" customHeight="1" thickBot="1" x14ac:dyDescent="0.3">
      <c r="A13" s="5"/>
    </row>
    <row r="14" spans="1:27" ht="16.5" customHeight="1" thickBot="1" x14ac:dyDescent="0.3">
      <c r="A14" s="5"/>
    </row>
    <row r="15" spans="1:27" ht="16.5" customHeight="1" thickBot="1" x14ac:dyDescent="0.3">
      <c r="A15" s="5"/>
    </row>
    <row r="16" spans="1:27" ht="16.5" customHeight="1" thickBot="1" x14ac:dyDescent="0.3">
      <c r="A16" s="5"/>
    </row>
    <row r="17" spans="1:1" ht="16.5" customHeight="1" thickBot="1" x14ac:dyDescent="0.3">
      <c r="A17" s="5"/>
    </row>
    <row r="18" spans="1:1" ht="16.5" customHeight="1" thickBot="1" x14ac:dyDescent="0.3">
      <c r="A18" s="5"/>
    </row>
    <row r="19" spans="1:1" ht="16.5" customHeight="1" thickBot="1" x14ac:dyDescent="0.3">
      <c r="A19" s="5"/>
    </row>
    <row r="20" spans="1:1" ht="16.5" customHeight="1" thickBot="1" x14ac:dyDescent="0.3">
      <c r="A20" s="5"/>
    </row>
    <row r="21" spans="1:1" ht="16.5" customHeight="1" thickBot="1" x14ac:dyDescent="0.3">
      <c r="A21" s="5"/>
    </row>
  </sheetData>
  <mergeCells count="12"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hyperlinks>
    <hyperlink ref="G5" r:id="rId1" xr:uid="{00000000-0004-0000-0300-000000000000}"/>
    <hyperlink ref="G6" r:id="rId2" xr:uid="{00000000-0004-0000-0300-000001000000}"/>
    <hyperlink ref="G7" r:id="rId3" xr:uid="{00000000-0004-0000-0300-000002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6"/>
  <sheetViews>
    <sheetView topLeftCell="G4" workbookViewId="0">
      <selection activeCell="T7" sqref="T7"/>
    </sheetView>
  </sheetViews>
  <sheetFormatPr defaultColWidth="16.7109375" defaultRowHeight="15" x14ac:dyDescent="0.25"/>
  <cols>
    <col min="7" max="7" width="14.42578125" customWidth="1"/>
    <col min="16" max="16" width="4.42578125" customWidth="1"/>
    <col min="20" max="20" width="14.140625" customWidth="1"/>
  </cols>
  <sheetData>
    <row r="1" spans="1:27" ht="24" customHeight="1" thickBot="1" x14ac:dyDescent="0.3">
      <c r="A1" s="46" t="s">
        <v>18</v>
      </c>
      <c r="B1" s="42"/>
      <c r="C1" s="42"/>
      <c r="D1" s="43"/>
      <c r="E1" s="46">
        <f>COUNTIF(J5:J505,"Pass")</f>
        <v>10</v>
      </c>
      <c r="F1" s="43"/>
      <c r="G1" s="1"/>
      <c r="H1" s="1"/>
      <c r="I1" s="46" t="s">
        <v>6</v>
      </c>
      <c r="J1" s="42"/>
      <c r="K1" s="42"/>
      <c r="L1" s="43"/>
      <c r="M1" s="38">
        <f>R3</f>
        <v>7</v>
      </c>
      <c r="N1" s="46" t="s">
        <v>18</v>
      </c>
      <c r="O1" s="42"/>
      <c r="P1" s="42"/>
      <c r="Q1" s="43"/>
      <c r="R1" s="38">
        <f>COUNTIF(R5:R505,"pass")</f>
        <v>6</v>
      </c>
    </row>
    <row r="2" spans="1:27" ht="24" customHeight="1" thickBot="1" x14ac:dyDescent="0.3">
      <c r="A2" s="48" t="s">
        <v>19</v>
      </c>
      <c r="B2" s="42"/>
      <c r="C2" s="42"/>
      <c r="D2" s="43"/>
      <c r="E2" s="48">
        <f>COUNTIF(J5:J505,"Fail")</f>
        <v>0</v>
      </c>
      <c r="F2" s="43"/>
      <c r="G2" s="1"/>
      <c r="H2" s="1"/>
      <c r="I2" s="48" t="s">
        <v>20</v>
      </c>
      <c r="J2" s="42"/>
      <c r="K2" s="42"/>
      <c r="L2" s="43"/>
      <c r="M2" s="39">
        <f>(M3 - M1)</f>
        <v>3</v>
      </c>
      <c r="N2" s="48" t="s">
        <v>19</v>
      </c>
      <c r="O2" s="42"/>
      <c r="P2" s="42"/>
      <c r="Q2" s="43"/>
      <c r="R2" s="39">
        <f>COUNTIF(R5:R505,"fail")</f>
        <v>0</v>
      </c>
    </row>
    <row r="3" spans="1:27" ht="24" customHeight="1" thickBot="1" x14ac:dyDescent="0.3">
      <c r="A3" s="44" t="s">
        <v>21</v>
      </c>
      <c r="B3" s="42"/>
      <c r="C3" s="42"/>
      <c r="D3" s="43"/>
      <c r="E3" s="44">
        <f>SUM(E1:E2)</f>
        <v>10</v>
      </c>
      <c r="F3" s="43"/>
      <c r="G3" s="1"/>
      <c r="H3" s="1"/>
      <c r="I3" s="44" t="s">
        <v>21</v>
      </c>
      <c r="J3" s="42"/>
      <c r="K3" s="42"/>
      <c r="L3" s="43"/>
      <c r="M3" s="37">
        <f>E3</f>
        <v>10</v>
      </c>
      <c r="N3" s="44" t="s">
        <v>22</v>
      </c>
      <c r="O3" s="42"/>
      <c r="P3" s="42"/>
      <c r="Q3" s="43"/>
      <c r="R3" s="37">
        <f>COUNTIF(Q5:Q505,"yes")</f>
        <v>7</v>
      </c>
    </row>
    <row r="4" spans="1:27" ht="47.25" customHeight="1" thickBot="1" x14ac:dyDescent="0.4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</v>
      </c>
      <c r="K4" s="2" t="s">
        <v>32</v>
      </c>
      <c r="L4" s="2" t="s">
        <v>33</v>
      </c>
      <c r="M4" s="2" t="s">
        <v>34</v>
      </c>
      <c r="N4" s="3" t="s">
        <v>35</v>
      </c>
      <c r="O4" s="3" t="s">
        <v>10</v>
      </c>
      <c r="Q4" s="4" t="s">
        <v>36</v>
      </c>
      <c r="R4" s="4" t="s">
        <v>3</v>
      </c>
      <c r="S4" s="4" t="s">
        <v>37</v>
      </c>
      <c r="T4" s="4" t="s">
        <v>38</v>
      </c>
    </row>
    <row r="5" spans="1:27" ht="48" customHeight="1" thickBot="1" x14ac:dyDescent="0.3">
      <c r="A5" s="5" t="s">
        <v>39</v>
      </c>
      <c r="B5" s="5" t="s">
        <v>40</v>
      </c>
      <c r="C5" s="5" t="s">
        <v>164</v>
      </c>
      <c r="D5" s="5" t="s">
        <v>42</v>
      </c>
      <c r="E5" s="5" t="s">
        <v>43</v>
      </c>
      <c r="F5" s="5" t="s">
        <v>44</v>
      </c>
      <c r="G5" s="7" t="s">
        <v>165</v>
      </c>
      <c r="H5" s="5" t="s">
        <v>46</v>
      </c>
      <c r="I5" s="5" t="s">
        <v>47</v>
      </c>
      <c r="J5" s="5" t="s">
        <v>18</v>
      </c>
      <c r="K5" s="5" t="s">
        <v>48</v>
      </c>
      <c r="L5" s="6"/>
      <c r="M5" s="6"/>
      <c r="N5" s="6" t="s">
        <v>49</v>
      </c>
      <c r="O5" s="8">
        <v>44824</v>
      </c>
      <c r="Q5" s="6" t="s">
        <v>50</v>
      </c>
      <c r="R5" s="6" t="s">
        <v>51</v>
      </c>
      <c r="S5" s="19">
        <v>44903</v>
      </c>
    </row>
    <row r="6" spans="1:27" ht="79.5" customHeight="1" thickBot="1" x14ac:dyDescent="0.3">
      <c r="A6" s="5" t="s">
        <v>52</v>
      </c>
      <c r="B6" s="5" t="s">
        <v>40</v>
      </c>
      <c r="C6" s="9" t="s">
        <v>166</v>
      </c>
      <c r="D6" s="10" t="s">
        <v>56</v>
      </c>
      <c r="E6" s="9" t="s">
        <v>167</v>
      </c>
      <c r="F6" s="9" t="s">
        <v>44</v>
      </c>
      <c r="G6" s="12" t="s">
        <v>165</v>
      </c>
      <c r="H6" s="9"/>
      <c r="I6" s="9" t="s">
        <v>168</v>
      </c>
      <c r="J6" s="5" t="s">
        <v>18</v>
      </c>
      <c r="K6" s="5" t="s">
        <v>48</v>
      </c>
      <c r="L6" s="6"/>
      <c r="M6" s="6"/>
      <c r="N6" s="6" t="s">
        <v>49</v>
      </c>
      <c r="O6" s="8">
        <v>44824</v>
      </c>
      <c r="P6" s="6"/>
      <c r="Q6" s="6" t="s">
        <v>50</v>
      </c>
      <c r="R6" s="6" t="s">
        <v>51</v>
      </c>
      <c r="S6" s="19">
        <v>44903</v>
      </c>
      <c r="T6" s="6"/>
      <c r="U6" s="6"/>
      <c r="V6" s="6"/>
      <c r="W6" s="6"/>
      <c r="X6" s="6"/>
      <c r="Y6" s="6"/>
      <c r="Z6" s="6"/>
      <c r="AA6" s="6"/>
    </row>
    <row r="7" spans="1:27" ht="158.25" customHeight="1" thickBot="1" x14ac:dyDescent="0.3">
      <c r="A7" s="5" t="s">
        <v>61</v>
      </c>
      <c r="B7" s="5" t="s">
        <v>40</v>
      </c>
      <c r="C7" s="9" t="s">
        <v>169</v>
      </c>
      <c r="D7" s="10" t="s">
        <v>56</v>
      </c>
      <c r="E7" s="9" t="s">
        <v>170</v>
      </c>
      <c r="F7" s="9" t="s">
        <v>171</v>
      </c>
      <c r="G7" s="12" t="s">
        <v>165</v>
      </c>
      <c r="H7" s="9"/>
      <c r="I7" s="9" t="s">
        <v>172</v>
      </c>
      <c r="J7" s="5" t="s">
        <v>18</v>
      </c>
      <c r="K7" s="5" t="s">
        <v>48</v>
      </c>
      <c r="L7" s="6"/>
      <c r="M7" s="6"/>
      <c r="N7" s="6" t="s">
        <v>49</v>
      </c>
      <c r="O7" s="8">
        <v>44824</v>
      </c>
      <c r="P7" s="6"/>
      <c r="Q7" s="6" t="s">
        <v>50</v>
      </c>
      <c r="R7" s="6" t="s">
        <v>51</v>
      </c>
      <c r="S7" s="19">
        <v>44903</v>
      </c>
      <c r="T7" s="6"/>
      <c r="U7" s="6"/>
      <c r="V7" s="6"/>
      <c r="W7" s="6"/>
      <c r="X7" s="6"/>
      <c r="Y7" s="6"/>
      <c r="Z7" s="6"/>
      <c r="AA7" s="6"/>
    </row>
    <row r="8" spans="1:27" ht="142.5" customHeight="1" thickBot="1" x14ac:dyDescent="0.3">
      <c r="A8" s="5" t="s">
        <v>65</v>
      </c>
      <c r="B8" s="5" t="s">
        <v>40</v>
      </c>
      <c r="C8" s="9" t="s">
        <v>173</v>
      </c>
      <c r="D8" s="10" t="s">
        <v>56</v>
      </c>
      <c r="E8" s="9" t="s">
        <v>174</v>
      </c>
      <c r="F8" s="9" t="s">
        <v>44</v>
      </c>
      <c r="G8" s="12" t="s">
        <v>165</v>
      </c>
      <c r="H8" s="9"/>
      <c r="I8" s="9" t="s">
        <v>175</v>
      </c>
      <c r="J8" s="5" t="s">
        <v>18</v>
      </c>
      <c r="K8" s="5" t="s">
        <v>48</v>
      </c>
      <c r="L8" s="6"/>
      <c r="M8" s="6"/>
      <c r="N8" s="6" t="s">
        <v>49</v>
      </c>
      <c r="O8" s="8">
        <v>44824</v>
      </c>
      <c r="P8" s="6"/>
      <c r="Q8" s="6" t="s">
        <v>50</v>
      </c>
      <c r="R8" s="6" t="s">
        <v>51</v>
      </c>
      <c r="S8" s="19">
        <v>44903</v>
      </c>
      <c r="T8" s="6"/>
      <c r="U8" s="6"/>
      <c r="V8" s="6"/>
      <c r="W8" s="6"/>
      <c r="X8" s="6"/>
      <c r="Y8" s="6"/>
      <c r="Z8" s="6"/>
      <c r="AA8" s="6"/>
    </row>
    <row r="9" spans="1:27" ht="111" customHeight="1" thickBot="1" x14ac:dyDescent="0.3">
      <c r="A9" s="5" t="s">
        <v>68</v>
      </c>
      <c r="B9" s="5" t="s">
        <v>40</v>
      </c>
      <c r="C9" s="9" t="s">
        <v>176</v>
      </c>
      <c r="D9" s="10" t="s">
        <v>56</v>
      </c>
      <c r="E9" s="9" t="s">
        <v>177</v>
      </c>
      <c r="F9" s="9" t="s">
        <v>44</v>
      </c>
      <c r="G9" s="12" t="s">
        <v>165</v>
      </c>
      <c r="H9" s="9"/>
      <c r="I9" s="9" t="s">
        <v>178</v>
      </c>
      <c r="J9" s="5" t="s">
        <v>18</v>
      </c>
      <c r="K9" s="5" t="s">
        <v>48</v>
      </c>
      <c r="L9" s="6"/>
      <c r="M9" s="6"/>
      <c r="N9" s="6" t="s">
        <v>49</v>
      </c>
      <c r="O9" s="19">
        <v>44846</v>
      </c>
      <c r="P9" s="6"/>
      <c r="Q9" s="6"/>
      <c r="R9" s="6"/>
      <c r="S9" s="19">
        <v>44903</v>
      </c>
      <c r="T9" s="6"/>
      <c r="U9" s="6"/>
      <c r="V9" s="6"/>
      <c r="W9" s="6"/>
      <c r="X9" s="6"/>
      <c r="Y9" s="6"/>
      <c r="Z9" s="6"/>
      <c r="AA9" s="6"/>
    </row>
    <row r="10" spans="1:27" ht="126.75" customHeight="1" thickBot="1" x14ac:dyDescent="0.3">
      <c r="A10" s="5" t="s">
        <v>72</v>
      </c>
      <c r="B10" s="5" t="s">
        <v>40</v>
      </c>
      <c r="C10" s="5" t="s">
        <v>179</v>
      </c>
      <c r="D10" s="5" t="s">
        <v>42</v>
      </c>
      <c r="E10" s="6" t="s">
        <v>180</v>
      </c>
      <c r="F10" s="9" t="s">
        <v>44</v>
      </c>
      <c r="G10" s="12" t="s">
        <v>165</v>
      </c>
      <c r="H10" s="6"/>
      <c r="I10" s="6" t="s">
        <v>175</v>
      </c>
      <c r="J10" s="5" t="s">
        <v>18</v>
      </c>
      <c r="K10" s="5" t="s">
        <v>48</v>
      </c>
      <c r="L10" s="6"/>
      <c r="M10" s="6"/>
      <c r="N10" s="6" t="s">
        <v>49</v>
      </c>
      <c r="O10" s="19">
        <v>44846</v>
      </c>
      <c r="P10" s="6"/>
      <c r="Q10" s="6" t="s">
        <v>50</v>
      </c>
      <c r="R10" s="6" t="s">
        <v>163</v>
      </c>
      <c r="S10" s="19">
        <v>44903</v>
      </c>
      <c r="T10" s="6"/>
      <c r="U10" s="6"/>
      <c r="V10" s="6"/>
      <c r="W10" s="6"/>
      <c r="X10" s="6"/>
      <c r="Y10" s="6"/>
      <c r="Z10" s="6"/>
      <c r="AA10" s="6"/>
    </row>
    <row r="11" spans="1:27" ht="16.5" customHeight="1" thickBot="1" x14ac:dyDescent="0.3">
      <c r="A11" s="49" t="s">
        <v>181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3"/>
      <c r="S11" s="6"/>
      <c r="T11" s="6"/>
      <c r="U11" s="6"/>
      <c r="V11" s="6"/>
      <c r="W11" s="6"/>
      <c r="X11" s="6"/>
      <c r="Y11" s="6"/>
      <c r="Z11" s="6"/>
      <c r="AA11" s="6"/>
    </row>
    <row r="12" spans="1:27" ht="78" customHeight="1" thickBot="1" x14ac:dyDescent="0.3">
      <c r="A12" s="5" t="s">
        <v>76</v>
      </c>
      <c r="B12" s="5" t="s">
        <v>40</v>
      </c>
      <c r="C12" s="5" t="s">
        <v>182</v>
      </c>
      <c r="D12" s="5" t="s">
        <v>42</v>
      </c>
      <c r="E12" s="6" t="s">
        <v>183</v>
      </c>
      <c r="F12" s="9" t="s">
        <v>44</v>
      </c>
      <c r="G12" s="12" t="s">
        <v>165</v>
      </c>
      <c r="H12" s="6"/>
      <c r="I12" s="6" t="s">
        <v>184</v>
      </c>
      <c r="J12" s="5" t="s">
        <v>18</v>
      </c>
      <c r="K12" s="5" t="s">
        <v>48</v>
      </c>
      <c r="L12" s="6"/>
      <c r="M12" s="6"/>
      <c r="N12" s="6" t="s">
        <v>49</v>
      </c>
      <c r="O12" s="19">
        <v>44903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78" customHeight="1" thickBot="1" x14ac:dyDescent="0.3">
      <c r="A13" s="5" t="s">
        <v>80</v>
      </c>
      <c r="B13" s="5" t="s">
        <v>40</v>
      </c>
      <c r="C13" s="5" t="s">
        <v>185</v>
      </c>
      <c r="D13" s="5" t="s">
        <v>42</v>
      </c>
      <c r="E13" s="6" t="s">
        <v>186</v>
      </c>
      <c r="F13" s="9" t="s">
        <v>44</v>
      </c>
      <c r="G13" s="12" t="s">
        <v>165</v>
      </c>
      <c r="H13" s="6"/>
      <c r="I13" s="6" t="s">
        <v>187</v>
      </c>
      <c r="J13" s="5" t="s">
        <v>18</v>
      </c>
      <c r="K13" s="5" t="s">
        <v>48</v>
      </c>
      <c r="L13" s="6"/>
      <c r="M13" s="6"/>
      <c r="N13" s="6" t="s">
        <v>49</v>
      </c>
      <c r="O13" s="19">
        <v>44903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8.25" customHeight="1" thickBot="1" x14ac:dyDescent="0.3">
      <c r="A14" s="5" t="s">
        <v>84</v>
      </c>
      <c r="B14" s="5" t="s">
        <v>40</v>
      </c>
      <c r="C14" s="5" t="s">
        <v>188</v>
      </c>
      <c r="D14" s="5" t="s">
        <v>42</v>
      </c>
      <c r="E14" s="5" t="s">
        <v>189</v>
      </c>
      <c r="F14" s="9" t="s">
        <v>44</v>
      </c>
      <c r="G14" s="12" t="s">
        <v>165</v>
      </c>
      <c r="H14" s="6"/>
      <c r="I14" s="6" t="s">
        <v>190</v>
      </c>
      <c r="J14" s="5" t="s">
        <v>18</v>
      </c>
      <c r="K14" s="5" t="s">
        <v>48</v>
      </c>
      <c r="L14" s="6"/>
      <c r="M14" s="6"/>
      <c r="N14" s="6" t="s">
        <v>49</v>
      </c>
      <c r="O14" s="8">
        <v>44824</v>
      </c>
      <c r="P14" s="6"/>
      <c r="Q14" s="6" t="s">
        <v>50</v>
      </c>
      <c r="R14" s="6" t="s">
        <v>51</v>
      </c>
      <c r="S14" s="19">
        <v>44903</v>
      </c>
      <c r="T14" s="6"/>
      <c r="U14" s="6"/>
      <c r="V14" s="6"/>
      <c r="W14" s="6"/>
      <c r="X14" s="6"/>
      <c r="Y14" s="6"/>
      <c r="Z14" s="6"/>
      <c r="AA14" s="6"/>
    </row>
    <row r="15" spans="1:27" ht="174" customHeight="1" thickBot="1" x14ac:dyDescent="0.3">
      <c r="A15" s="5" t="s">
        <v>86</v>
      </c>
      <c r="B15" s="5" t="s">
        <v>40</v>
      </c>
      <c r="C15" s="5" t="s">
        <v>191</v>
      </c>
      <c r="D15" s="5" t="s">
        <v>42</v>
      </c>
      <c r="E15" s="6" t="s">
        <v>192</v>
      </c>
      <c r="F15" s="9" t="s">
        <v>44</v>
      </c>
      <c r="G15" s="12" t="s">
        <v>165</v>
      </c>
      <c r="H15" s="6"/>
      <c r="I15" s="6" t="s">
        <v>193</v>
      </c>
      <c r="J15" s="5" t="s">
        <v>18</v>
      </c>
      <c r="K15" s="5" t="s">
        <v>48</v>
      </c>
      <c r="L15" s="6"/>
      <c r="M15" s="6"/>
      <c r="N15" s="6" t="s">
        <v>49</v>
      </c>
      <c r="O15" s="8">
        <v>44824</v>
      </c>
      <c r="P15" s="6"/>
      <c r="Q15" s="6" t="s">
        <v>50</v>
      </c>
      <c r="R15" s="6" t="s">
        <v>51</v>
      </c>
      <c r="S15" s="19">
        <v>44903</v>
      </c>
      <c r="T15" s="6"/>
      <c r="U15" s="6"/>
      <c r="V15" s="6"/>
      <c r="W15" s="6"/>
      <c r="X15" s="6"/>
      <c r="Y15" s="6"/>
      <c r="Z15" s="6"/>
      <c r="AA15" s="6"/>
    </row>
    <row r="16" spans="1:27" ht="15.75" thickBot="1" x14ac:dyDescent="0.3">
      <c r="S16" s="19"/>
    </row>
  </sheetData>
  <mergeCells count="13">
    <mergeCell ref="A11:R11"/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hyperlinks>
    <hyperlink ref="G5" r:id="rId1" xr:uid="{00000000-0004-0000-0400-000000000000}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0"/>
  <sheetViews>
    <sheetView tabSelected="1" topLeftCell="G17" workbookViewId="0">
      <selection activeCell="R19" sqref="R19"/>
    </sheetView>
  </sheetViews>
  <sheetFormatPr defaultColWidth="16.7109375" defaultRowHeight="15" x14ac:dyDescent="0.25"/>
  <cols>
    <col min="5" max="5" width="22" customWidth="1"/>
  </cols>
  <sheetData>
    <row r="1" spans="1:27" ht="24" customHeight="1" thickBot="1" x14ac:dyDescent="0.4">
      <c r="A1" s="45" t="s">
        <v>18</v>
      </c>
      <c r="B1" s="42"/>
      <c r="C1" s="42"/>
      <c r="D1" s="43"/>
      <c r="E1" s="45">
        <f>COUNTIF(J5:J505,"pass")</f>
        <v>14</v>
      </c>
      <c r="F1" s="43"/>
      <c r="G1" s="11"/>
      <c r="H1" s="11"/>
      <c r="I1" s="46" t="s">
        <v>6</v>
      </c>
      <c r="J1" s="42"/>
      <c r="K1" s="42"/>
      <c r="L1" s="43"/>
      <c r="M1" s="38">
        <f>R3</f>
        <v>10</v>
      </c>
      <c r="N1" s="46" t="s">
        <v>18</v>
      </c>
      <c r="O1" s="42"/>
      <c r="P1" s="42"/>
      <c r="Q1" s="43"/>
      <c r="R1" s="38">
        <f>COUNTIF(R5:R505,"pass")</f>
        <v>8</v>
      </c>
    </row>
    <row r="2" spans="1:27" ht="24" customHeight="1" thickBot="1" x14ac:dyDescent="0.4">
      <c r="A2" s="47" t="s">
        <v>19</v>
      </c>
      <c r="B2" s="42"/>
      <c r="C2" s="42"/>
      <c r="D2" s="43"/>
      <c r="E2" s="47">
        <f>COUNTIF(J5:J505,"fail")</f>
        <v>0</v>
      </c>
      <c r="F2" s="43"/>
      <c r="G2" s="11"/>
      <c r="H2" s="11"/>
      <c r="I2" s="48" t="s">
        <v>20</v>
      </c>
      <c r="J2" s="42"/>
      <c r="K2" s="42"/>
      <c r="L2" s="43"/>
      <c r="M2" s="39">
        <f>(M3 - M1)</f>
        <v>4</v>
      </c>
      <c r="N2" s="48" t="s">
        <v>19</v>
      </c>
      <c r="O2" s="42"/>
      <c r="P2" s="42"/>
      <c r="Q2" s="43"/>
      <c r="R2" s="39">
        <f>COUNTIF(R5:R505,"fail")</f>
        <v>0</v>
      </c>
    </row>
    <row r="3" spans="1:27" ht="24" customHeight="1" thickBot="1" x14ac:dyDescent="0.4">
      <c r="A3" s="41" t="s">
        <v>21</v>
      </c>
      <c r="B3" s="42"/>
      <c r="C3" s="42"/>
      <c r="D3" s="43"/>
      <c r="E3" s="41">
        <f>SUM(E1, E2)</f>
        <v>14</v>
      </c>
      <c r="F3" s="43"/>
      <c r="G3" s="11"/>
      <c r="H3" s="11"/>
      <c r="I3" s="44" t="s">
        <v>21</v>
      </c>
      <c r="J3" s="42"/>
      <c r="K3" s="42"/>
      <c r="L3" s="43"/>
      <c r="M3" s="37">
        <f>E3</f>
        <v>14</v>
      </c>
      <c r="N3" s="44" t="s">
        <v>22</v>
      </c>
      <c r="O3" s="42"/>
      <c r="P3" s="42"/>
      <c r="Q3" s="43"/>
      <c r="R3" s="37">
        <f>COUNTIF(Q5:Q505,"yes")</f>
        <v>10</v>
      </c>
    </row>
    <row r="4" spans="1:27" ht="47.25" customHeight="1" thickBot="1" x14ac:dyDescent="0.4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</v>
      </c>
      <c r="K4" s="2" t="s">
        <v>32</v>
      </c>
      <c r="L4" s="2" t="s">
        <v>33</v>
      </c>
      <c r="M4" s="2" t="s">
        <v>34</v>
      </c>
      <c r="N4" s="3" t="s">
        <v>35</v>
      </c>
      <c r="O4" s="3" t="s">
        <v>10</v>
      </c>
      <c r="Q4" s="4" t="s">
        <v>36</v>
      </c>
      <c r="R4" s="4" t="s">
        <v>3</v>
      </c>
      <c r="S4" s="4" t="s">
        <v>37</v>
      </c>
      <c r="T4" s="4" t="s">
        <v>38</v>
      </c>
    </row>
    <row r="5" spans="1:27" ht="48" customHeight="1" thickBot="1" x14ac:dyDescent="0.3">
      <c r="A5" s="5"/>
      <c r="B5" s="5"/>
      <c r="C5" s="9"/>
      <c r="D5" s="10"/>
      <c r="E5" s="9"/>
      <c r="F5" s="9"/>
      <c r="G5" s="12"/>
      <c r="H5" s="9"/>
      <c r="I5" s="9"/>
      <c r="J5" s="6"/>
      <c r="K5" s="6"/>
      <c r="L5" s="6"/>
      <c r="M5" s="6"/>
      <c r="N5" s="9"/>
      <c r="O5" s="8"/>
    </row>
    <row r="6" spans="1:27" ht="63.75" customHeight="1" thickBot="1" x14ac:dyDescent="0.3">
      <c r="A6" s="5" t="s">
        <v>52</v>
      </c>
      <c r="B6" s="13" t="s">
        <v>40</v>
      </c>
      <c r="C6" s="13" t="s">
        <v>194</v>
      </c>
      <c r="D6" s="13" t="s">
        <v>56</v>
      </c>
      <c r="E6" s="14" t="s">
        <v>195</v>
      </c>
      <c r="F6" s="13" t="s">
        <v>44</v>
      </c>
      <c r="G6" s="15" t="s">
        <v>45</v>
      </c>
      <c r="H6" s="14" t="s">
        <v>54</v>
      </c>
      <c r="I6" s="16" t="s">
        <v>196</v>
      </c>
      <c r="J6" s="5" t="s">
        <v>18</v>
      </c>
      <c r="K6" s="5" t="s">
        <v>48</v>
      </c>
      <c r="L6" s="6"/>
      <c r="M6" s="6"/>
      <c r="N6" s="9" t="s">
        <v>197</v>
      </c>
      <c r="O6" s="17">
        <v>44824</v>
      </c>
      <c r="P6" s="6"/>
      <c r="Q6" s="6" t="s">
        <v>50</v>
      </c>
      <c r="R6" s="6" t="s">
        <v>51</v>
      </c>
      <c r="S6" s="19">
        <v>44903</v>
      </c>
      <c r="T6" s="6"/>
      <c r="U6" s="6"/>
      <c r="V6" s="6"/>
      <c r="W6" s="6"/>
      <c r="X6" s="6"/>
      <c r="Y6" s="6"/>
      <c r="Z6" s="6"/>
      <c r="AA6" s="6"/>
    </row>
    <row r="7" spans="1:27" ht="63.75" customHeight="1" thickBot="1" x14ac:dyDescent="0.3">
      <c r="A7" s="5" t="s">
        <v>61</v>
      </c>
      <c r="B7" s="13" t="s">
        <v>40</v>
      </c>
      <c r="C7" s="13" t="s">
        <v>198</v>
      </c>
      <c r="D7" s="13" t="s">
        <v>56</v>
      </c>
      <c r="E7" s="14" t="s">
        <v>199</v>
      </c>
      <c r="F7" s="13" t="s">
        <v>44</v>
      </c>
      <c r="G7" s="15" t="s">
        <v>200</v>
      </c>
      <c r="H7" s="14" t="s">
        <v>201</v>
      </c>
      <c r="I7" s="16" t="s">
        <v>202</v>
      </c>
      <c r="J7" s="5" t="s">
        <v>18</v>
      </c>
      <c r="K7" s="5" t="s">
        <v>48</v>
      </c>
      <c r="L7" s="6"/>
      <c r="M7" s="6"/>
      <c r="N7" s="9" t="s">
        <v>197</v>
      </c>
      <c r="O7" s="17">
        <v>44824</v>
      </c>
      <c r="P7" s="6"/>
      <c r="Q7" s="6" t="s">
        <v>50</v>
      </c>
      <c r="R7" s="6" t="s">
        <v>51</v>
      </c>
      <c r="S7" s="19">
        <v>44903</v>
      </c>
      <c r="T7" s="6"/>
      <c r="U7" s="6"/>
      <c r="V7" s="6"/>
      <c r="W7" s="6"/>
      <c r="X7" s="6"/>
      <c r="Y7" s="6"/>
      <c r="Z7" s="6"/>
      <c r="AA7" s="6"/>
    </row>
    <row r="8" spans="1:27" ht="63.75" customHeight="1" thickBot="1" x14ac:dyDescent="0.3">
      <c r="A8" s="5" t="s">
        <v>65</v>
      </c>
      <c r="B8" s="13" t="s">
        <v>40</v>
      </c>
      <c r="C8" s="13" t="s">
        <v>198</v>
      </c>
      <c r="D8" s="13" t="s">
        <v>56</v>
      </c>
      <c r="E8" s="14" t="s">
        <v>203</v>
      </c>
      <c r="F8" s="13" t="s">
        <v>44</v>
      </c>
      <c r="G8" s="15" t="s">
        <v>200</v>
      </c>
      <c r="H8" s="14" t="s">
        <v>204</v>
      </c>
      <c r="I8" s="16" t="s">
        <v>205</v>
      </c>
      <c r="J8" s="5" t="s">
        <v>18</v>
      </c>
      <c r="K8" s="5" t="s">
        <v>48</v>
      </c>
      <c r="L8" s="6"/>
      <c r="M8" s="6"/>
      <c r="N8" s="9" t="s">
        <v>197</v>
      </c>
      <c r="O8" s="17">
        <v>44824</v>
      </c>
      <c r="P8" s="6"/>
      <c r="Q8" s="6" t="s">
        <v>50</v>
      </c>
      <c r="R8" s="6" t="s">
        <v>51</v>
      </c>
      <c r="S8" s="19">
        <v>44903</v>
      </c>
      <c r="T8" s="6"/>
      <c r="U8" s="6"/>
      <c r="V8" s="6"/>
      <c r="W8" s="6"/>
      <c r="X8" s="6"/>
      <c r="Y8" s="6"/>
      <c r="Z8" s="6"/>
      <c r="AA8" s="6"/>
    </row>
    <row r="9" spans="1:27" ht="95.25" customHeight="1" thickBot="1" x14ac:dyDescent="0.3">
      <c r="A9" s="5" t="s">
        <v>68</v>
      </c>
      <c r="B9" s="13" t="s">
        <v>40</v>
      </c>
      <c r="C9" s="13" t="s">
        <v>206</v>
      </c>
      <c r="D9" s="13" t="s">
        <v>56</v>
      </c>
      <c r="E9" s="14" t="s">
        <v>207</v>
      </c>
      <c r="F9" s="13" t="s">
        <v>44</v>
      </c>
      <c r="G9" s="15" t="s">
        <v>200</v>
      </c>
      <c r="H9" s="14" t="s">
        <v>208</v>
      </c>
      <c r="I9" s="16" t="s">
        <v>209</v>
      </c>
      <c r="J9" s="5" t="s">
        <v>18</v>
      </c>
      <c r="K9" s="5" t="s">
        <v>48</v>
      </c>
      <c r="L9" s="6"/>
      <c r="M9" s="6"/>
      <c r="N9" s="9" t="s">
        <v>197</v>
      </c>
      <c r="O9" s="17">
        <v>44824</v>
      </c>
      <c r="P9" s="6"/>
      <c r="Q9" s="6" t="s">
        <v>50</v>
      </c>
      <c r="R9" s="6" t="s">
        <v>51</v>
      </c>
      <c r="S9" s="19">
        <v>44903</v>
      </c>
      <c r="T9" s="6"/>
      <c r="U9" s="6"/>
      <c r="V9" s="6"/>
      <c r="W9" s="6"/>
      <c r="X9" s="6"/>
      <c r="Y9" s="6"/>
      <c r="Z9" s="6"/>
      <c r="AA9" s="6"/>
    </row>
    <row r="10" spans="1:27" ht="126.75" customHeight="1" thickBot="1" x14ac:dyDescent="0.3">
      <c r="A10" s="5" t="s">
        <v>72</v>
      </c>
      <c r="B10" s="13" t="s">
        <v>40</v>
      </c>
      <c r="C10" s="13" t="s">
        <v>210</v>
      </c>
      <c r="D10" s="13" t="s">
        <v>56</v>
      </c>
      <c r="E10" s="14" t="s">
        <v>211</v>
      </c>
      <c r="F10" s="13" t="s">
        <v>44</v>
      </c>
      <c r="G10" s="15" t="s">
        <v>200</v>
      </c>
      <c r="H10" s="14" t="s">
        <v>212</v>
      </c>
      <c r="I10" s="14" t="s">
        <v>213</v>
      </c>
      <c r="J10" s="5" t="s">
        <v>18</v>
      </c>
      <c r="K10" s="5" t="s">
        <v>48</v>
      </c>
      <c r="L10" s="6"/>
      <c r="M10" s="6"/>
      <c r="N10" s="9" t="s">
        <v>197</v>
      </c>
      <c r="O10" s="19">
        <v>44903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6.75" customHeight="1" thickBot="1" x14ac:dyDescent="0.3">
      <c r="A11" s="5" t="s">
        <v>76</v>
      </c>
      <c r="B11" s="13" t="s">
        <v>40</v>
      </c>
      <c r="C11" s="13" t="s">
        <v>214</v>
      </c>
      <c r="D11" s="13" t="s">
        <v>56</v>
      </c>
      <c r="E11" s="14" t="s">
        <v>215</v>
      </c>
      <c r="F11" s="13" t="s">
        <v>44</v>
      </c>
      <c r="G11" s="15" t="s">
        <v>200</v>
      </c>
      <c r="H11" s="14" t="s">
        <v>216</v>
      </c>
      <c r="I11" s="14" t="s">
        <v>217</v>
      </c>
      <c r="J11" s="5" t="s">
        <v>18</v>
      </c>
      <c r="K11" s="5" t="s">
        <v>48</v>
      </c>
      <c r="L11" s="6"/>
      <c r="M11" s="6"/>
      <c r="N11" s="9" t="s">
        <v>197</v>
      </c>
      <c r="O11" s="19">
        <v>44903</v>
      </c>
      <c r="P11" s="6"/>
      <c r="Q11" s="6" t="s">
        <v>50</v>
      </c>
      <c r="R11" s="6" t="s">
        <v>163</v>
      </c>
      <c r="S11" s="19">
        <v>44903</v>
      </c>
      <c r="T11" s="6"/>
      <c r="U11" s="6"/>
      <c r="V11" s="6"/>
      <c r="W11" s="6"/>
      <c r="X11" s="6"/>
      <c r="Y11" s="6"/>
      <c r="Z11" s="6"/>
      <c r="AA11" s="6"/>
    </row>
    <row r="12" spans="1:27" ht="111" customHeight="1" thickBot="1" x14ac:dyDescent="0.3">
      <c r="A12" s="5" t="s">
        <v>80</v>
      </c>
      <c r="B12" s="13" t="s">
        <v>40</v>
      </c>
      <c r="C12" s="13" t="s">
        <v>218</v>
      </c>
      <c r="D12" s="13" t="s">
        <v>56</v>
      </c>
      <c r="E12" s="14" t="s">
        <v>219</v>
      </c>
      <c r="F12" s="13" t="s">
        <v>44</v>
      </c>
      <c r="G12" s="15" t="s">
        <v>200</v>
      </c>
      <c r="H12" s="14" t="s">
        <v>220</v>
      </c>
      <c r="I12" s="16" t="s">
        <v>221</v>
      </c>
      <c r="J12" s="5" t="s">
        <v>18</v>
      </c>
      <c r="K12" s="5" t="s">
        <v>48</v>
      </c>
      <c r="L12" s="6"/>
      <c r="M12" s="6"/>
      <c r="N12" s="9" t="s">
        <v>197</v>
      </c>
      <c r="O12" s="19">
        <v>44903</v>
      </c>
      <c r="P12" s="6"/>
      <c r="Q12" s="6"/>
      <c r="R12" s="6"/>
      <c r="S12" s="19"/>
      <c r="T12" s="6"/>
      <c r="U12" s="6"/>
      <c r="V12" s="6"/>
      <c r="W12" s="6"/>
      <c r="X12" s="6"/>
      <c r="Y12" s="6"/>
      <c r="Z12" s="6"/>
      <c r="AA12" s="6"/>
    </row>
    <row r="13" spans="1:27" ht="111" customHeight="1" thickBot="1" x14ac:dyDescent="0.3">
      <c r="A13" s="5" t="s">
        <v>84</v>
      </c>
      <c r="B13" s="13" t="s">
        <v>40</v>
      </c>
      <c r="C13" s="13" t="s">
        <v>218</v>
      </c>
      <c r="D13" s="13" t="s">
        <v>56</v>
      </c>
      <c r="E13" s="14" t="s">
        <v>219</v>
      </c>
      <c r="F13" s="13" t="s">
        <v>44</v>
      </c>
      <c r="G13" s="15" t="s">
        <v>200</v>
      </c>
      <c r="H13" s="14" t="s">
        <v>222</v>
      </c>
      <c r="I13" s="16" t="s">
        <v>223</v>
      </c>
      <c r="J13" s="5" t="s">
        <v>18</v>
      </c>
      <c r="K13" s="5" t="s">
        <v>48</v>
      </c>
      <c r="L13" s="6"/>
      <c r="M13" s="6"/>
      <c r="N13" s="9" t="s">
        <v>197</v>
      </c>
      <c r="O13" s="19">
        <v>44903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6.75" customHeight="1" thickBot="1" x14ac:dyDescent="0.3">
      <c r="A14" s="5" t="s">
        <v>86</v>
      </c>
      <c r="B14" s="13" t="s">
        <v>40</v>
      </c>
      <c r="C14" s="13" t="s">
        <v>224</v>
      </c>
      <c r="D14" s="13" t="s">
        <v>56</v>
      </c>
      <c r="E14" s="14" t="s">
        <v>225</v>
      </c>
      <c r="F14" s="13" t="s">
        <v>44</v>
      </c>
      <c r="G14" s="15" t="s">
        <v>200</v>
      </c>
      <c r="H14" s="14" t="s">
        <v>226</v>
      </c>
      <c r="I14" s="14" t="s">
        <v>227</v>
      </c>
      <c r="J14" s="5" t="s">
        <v>18</v>
      </c>
      <c r="K14" s="5" t="s">
        <v>48</v>
      </c>
      <c r="L14" s="6"/>
      <c r="M14" s="6"/>
      <c r="N14" s="9" t="s">
        <v>197</v>
      </c>
      <c r="O14" s="17">
        <v>44824</v>
      </c>
      <c r="P14" s="6"/>
      <c r="Q14" s="6" t="s">
        <v>50</v>
      </c>
      <c r="R14" s="6" t="s">
        <v>51</v>
      </c>
      <c r="S14" s="19">
        <v>44903</v>
      </c>
      <c r="T14" s="6"/>
      <c r="U14" s="6"/>
      <c r="V14" s="6"/>
      <c r="W14" s="6"/>
      <c r="X14" s="6"/>
      <c r="Y14" s="6"/>
      <c r="Z14" s="6"/>
      <c r="AA14" s="6"/>
    </row>
    <row r="15" spans="1:27" ht="142.5" customHeight="1" thickBot="1" x14ac:dyDescent="0.3">
      <c r="A15" s="5" t="s">
        <v>88</v>
      </c>
      <c r="B15" s="13" t="s">
        <v>40</v>
      </c>
      <c r="C15" s="13" t="s">
        <v>228</v>
      </c>
      <c r="D15" s="13" t="s">
        <v>56</v>
      </c>
      <c r="E15" s="14" t="s">
        <v>229</v>
      </c>
      <c r="F15" s="13" t="s">
        <v>44</v>
      </c>
      <c r="G15" s="15" t="s">
        <v>200</v>
      </c>
      <c r="H15" s="14" t="s">
        <v>230</v>
      </c>
      <c r="I15" s="14" t="s">
        <v>231</v>
      </c>
      <c r="J15" s="5" t="s">
        <v>18</v>
      </c>
      <c r="K15" s="5" t="s">
        <v>48</v>
      </c>
      <c r="L15" s="6"/>
      <c r="M15" s="6"/>
      <c r="N15" s="9" t="s">
        <v>197</v>
      </c>
      <c r="O15" s="17">
        <v>44824</v>
      </c>
      <c r="P15" s="6"/>
      <c r="Q15" s="6" t="s">
        <v>50</v>
      </c>
      <c r="R15" s="6" t="s">
        <v>51</v>
      </c>
      <c r="S15" s="19">
        <v>44903</v>
      </c>
      <c r="T15" s="6"/>
      <c r="U15" s="6"/>
      <c r="V15" s="6"/>
      <c r="W15" s="6"/>
      <c r="X15" s="6"/>
      <c r="Y15" s="6"/>
      <c r="Z15" s="6"/>
      <c r="AA15" s="6"/>
    </row>
    <row r="16" spans="1:27" ht="142.5" customHeight="1" thickBot="1" x14ac:dyDescent="0.3">
      <c r="A16" s="5" t="s">
        <v>93</v>
      </c>
      <c r="B16" s="13" t="s">
        <v>40</v>
      </c>
      <c r="C16" s="13" t="s">
        <v>232</v>
      </c>
      <c r="D16" s="13" t="s">
        <v>56</v>
      </c>
      <c r="E16" s="14" t="s">
        <v>233</v>
      </c>
      <c r="F16" s="13" t="s">
        <v>44</v>
      </c>
      <c r="G16" s="15" t="s">
        <v>200</v>
      </c>
      <c r="H16" s="14" t="s">
        <v>234</v>
      </c>
      <c r="I16" s="14" t="s">
        <v>235</v>
      </c>
      <c r="J16" s="5" t="s">
        <v>18</v>
      </c>
      <c r="K16" s="5" t="s">
        <v>48</v>
      </c>
      <c r="L16" s="6"/>
      <c r="M16" s="6"/>
      <c r="N16" s="9" t="s">
        <v>197</v>
      </c>
      <c r="O16" s="17">
        <v>44824</v>
      </c>
      <c r="P16" s="6"/>
      <c r="Q16" s="6" t="s">
        <v>50</v>
      </c>
      <c r="R16" s="6" t="s">
        <v>51</v>
      </c>
      <c r="S16" s="19">
        <v>44903</v>
      </c>
      <c r="T16" s="6"/>
      <c r="U16" s="6"/>
      <c r="V16" s="6"/>
      <c r="W16" s="6"/>
      <c r="X16" s="6"/>
      <c r="Y16" s="6"/>
      <c r="Z16" s="6"/>
      <c r="AA16" s="6"/>
    </row>
    <row r="17" spans="1:27" ht="158.25" customHeight="1" thickBot="1" x14ac:dyDescent="0.3">
      <c r="A17" s="5" t="s">
        <v>95</v>
      </c>
      <c r="B17" s="13" t="s">
        <v>40</v>
      </c>
      <c r="C17" s="13" t="s">
        <v>236</v>
      </c>
      <c r="D17" s="13" t="s">
        <v>56</v>
      </c>
      <c r="E17" s="14" t="s">
        <v>237</v>
      </c>
      <c r="F17" s="13" t="s">
        <v>44</v>
      </c>
      <c r="G17" s="15" t="s">
        <v>200</v>
      </c>
      <c r="H17" s="14" t="s">
        <v>238</v>
      </c>
      <c r="I17" s="14" t="s">
        <v>239</v>
      </c>
      <c r="J17" s="5" t="s">
        <v>18</v>
      </c>
      <c r="K17" s="5" t="s">
        <v>48</v>
      </c>
      <c r="L17" s="6" t="s">
        <v>240</v>
      </c>
      <c r="M17" s="18" t="s">
        <v>241</v>
      </c>
      <c r="N17" s="9" t="s">
        <v>197</v>
      </c>
      <c r="O17" s="19">
        <v>44873</v>
      </c>
      <c r="P17" s="6"/>
      <c r="Q17" s="6" t="s">
        <v>50</v>
      </c>
      <c r="R17" s="6" t="s">
        <v>51</v>
      </c>
      <c r="S17" s="19">
        <v>44903</v>
      </c>
      <c r="T17" s="6"/>
      <c r="U17" s="6"/>
      <c r="V17" s="6"/>
      <c r="W17" s="6"/>
      <c r="X17" s="6"/>
      <c r="Y17" s="6"/>
      <c r="Z17" s="6"/>
      <c r="AA17" s="6"/>
    </row>
    <row r="18" spans="1:27" ht="142.5" customHeight="1" thickBot="1" x14ac:dyDescent="0.3">
      <c r="A18" s="5" t="s">
        <v>119</v>
      </c>
      <c r="B18" s="13" t="s">
        <v>40</v>
      </c>
      <c r="C18" s="13" t="s">
        <v>242</v>
      </c>
      <c r="D18" s="13" t="s">
        <v>56</v>
      </c>
      <c r="E18" s="14" t="s">
        <v>243</v>
      </c>
      <c r="F18" s="13" t="s">
        <v>44</v>
      </c>
      <c r="G18" s="15" t="s">
        <v>200</v>
      </c>
      <c r="H18" s="14" t="s">
        <v>244</v>
      </c>
      <c r="I18" s="14" t="s">
        <v>245</v>
      </c>
      <c r="J18" s="5" t="s">
        <v>18</v>
      </c>
      <c r="K18" s="5" t="s">
        <v>48</v>
      </c>
      <c r="L18" s="6"/>
      <c r="M18" s="6"/>
      <c r="N18" s="9" t="s">
        <v>197</v>
      </c>
      <c r="O18" s="17">
        <v>44824</v>
      </c>
      <c r="P18" s="6"/>
      <c r="Q18" s="6" t="s">
        <v>50</v>
      </c>
      <c r="R18" s="6" t="s">
        <v>163</v>
      </c>
      <c r="S18" s="19">
        <v>44903</v>
      </c>
      <c r="T18" s="6"/>
      <c r="U18" s="6"/>
      <c r="V18" s="6"/>
      <c r="W18" s="6"/>
      <c r="X18" s="6"/>
      <c r="Y18" s="6"/>
      <c r="Z18" s="6"/>
      <c r="AA18" s="6"/>
    </row>
    <row r="19" spans="1:27" ht="142.5" customHeight="1" thickBot="1" x14ac:dyDescent="0.3">
      <c r="A19" s="5" t="s">
        <v>121</v>
      </c>
      <c r="B19" s="13" t="s">
        <v>40</v>
      </c>
      <c r="C19" s="13" t="s">
        <v>232</v>
      </c>
      <c r="D19" s="13" t="s">
        <v>56</v>
      </c>
      <c r="E19" s="14" t="s">
        <v>243</v>
      </c>
      <c r="F19" s="13" t="s">
        <v>44</v>
      </c>
      <c r="G19" s="15" t="s">
        <v>200</v>
      </c>
      <c r="H19" s="14" t="s">
        <v>246</v>
      </c>
      <c r="I19" s="14" t="s">
        <v>247</v>
      </c>
      <c r="J19" s="5" t="s">
        <v>18</v>
      </c>
      <c r="K19" s="5" t="s">
        <v>48</v>
      </c>
      <c r="L19" s="6"/>
      <c r="M19" s="6"/>
      <c r="N19" s="9" t="s">
        <v>197</v>
      </c>
      <c r="O19" s="19">
        <v>44903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6.5" customHeight="1" thickBot="1" x14ac:dyDescent="0.3">
      <c r="J20" s="5"/>
      <c r="K20" s="5"/>
    </row>
  </sheetData>
  <mergeCells count="12">
    <mergeCell ref="I1:L1"/>
    <mergeCell ref="N1:Q1"/>
    <mergeCell ref="I2:L2"/>
    <mergeCell ref="N2:Q2"/>
    <mergeCell ref="I3:L3"/>
    <mergeCell ref="N3:Q3"/>
    <mergeCell ref="A1:D1"/>
    <mergeCell ref="E1:F1"/>
    <mergeCell ref="A2:D2"/>
    <mergeCell ref="E2:F2"/>
    <mergeCell ref="A3:D3"/>
    <mergeCell ref="E3:F3"/>
  </mergeCells>
  <hyperlinks>
    <hyperlink ref="G6" r:id="rId1" xr:uid="{00000000-0004-0000-0500-000000000000}"/>
    <hyperlink ref="G7" r:id="rId2" xr:uid="{00000000-0004-0000-0500-000001000000}"/>
    <hyperlink ref="G8" r:id="rId3" xr:uid="{00000000-0004-0000-0500-000002000000}"/>
    <hyperlink ref="G9" r:id="rId4" xr:uid="{00000000-0004-0000-0500-000003000000}"/>
    <hyperlink ref="G10" r:id="rId5" xr:uid="{00000000-0004-0000-0500-000004000000}"/>
    <hyperlink ref="G11" r:id="rId6" xr:uid="{00000000-0004-0000-0500-000005000000}"/>
    <hyperlink ref="G12" r:id="rId7" xr:uid="{00000000-0004-0000-0500-000006000000}"/>
    <hyperlink ref="G13" r:id="rId8" xr:uid="{00000000-0004-0000-0500-000007000000}"/>
    <hyperlink ref="G14" r:id="rId9" xr:uid="{00000000-0004-0000-0500-000008000000}"/>
    <hyperlink ref="G15" r:id="rId10" xr:uid="{00000000-0004-0000-0500-000009000000}"/>
    <hyperlink ref="G16" r:id="rId11" xr:uid="{00000000-0004-0000-0500-00000A000000}"/>
    <hyperlink ref="G17" r:id="rId12" xr:uid="{00000000-0004-0000-0500-00000B000000}"/>
    <hyperlink ref="M17" r:id="rId13" display="MU-291" xr:uid="{00000000-0004-0000-0500-00000C000000}"/>
    <hyperlink ref="G18" r:id="rId14" xr:uid="{00000000-0004-0000-0500-00000D000000}"/>
    <hyperlink ref="G19" r:id="rId15" xr:uid="{00000000-0004-0000-0500-00000E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ConversionStudio</vt:lpstr>
      <vt:lpstr>convertedPPT</vt:lpstr>
      <vt:lpstr>convertSampleScript</vt:lpstr>
      <vt:lpstr>demoPage</vt:lpstr>
      <vt:lpstr>convertYourScript</vt:lpstr>
      <vt:lpstr>viewYourConversion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tiwari</dc:creator>
  <cp:lastModifiedBy>kuldeep tiwari</cp:lastModifiedBy>
  <dcterms:created xsi:type="dcterms:W3CDTF">2015-06-05T18:17:20Z</dcterms:created>
  <dcterms:modified xsi:type="dcterms:W3CDTF">2022-12-19T10:34:00Z</dcterms:modified>
</cp:coreProperties>
</file>