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8065b1cffe4de/Documents/_repos/edhff/data/"/>
    </mc:Choice>
  </mc:AlternateContent>
  <xr:revisionPtr revIDLastSave="167" documentId="8_{C3FA3C54-3960-4CA2-883D-90F2864C8099}" xr6:coauthVersionLast="47" xr6:coauthVersionMax="47" xr10:uidLastSave="{7477133B-7563-4891-BFC1-A033433B1945}"/>
  <bookViews>
    <workbookView xWindow="-120" yWindow="-120" windowWidth="38640" windowHeight="21120" activeTab="1" xr2:uid="{00000000-000D-0000-FFFF-FFFF00000000}"/>
  </bookViews>
  <sheets>
    <sheet name="data" sheetId="1" r:id="rId1"/>
    <sheet name="shortlist" sheetId="2" r:id="rId2"/>
  </sheets>
  <definedNames>
    <definedName name="_xlnm._FilterDatabase" localSheetId="0" hidden="1">data!$A$1:$I$361</definedName>
    <definedName name="_xlnm._FilterDatabase" localSheetId="1" hidden="1">shortlist!$C$1:$D$80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2" i="1"/>
  <c r="I2" i="1" s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3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" i="1"/>
</calcChain>
</file>

<file path=xl/sharedStrings.xml><?xml version="1.0" encoding="utf-8"?>
<sst xmlns="http://schemas.openxmlformats.org/spreadsheetml/2006/main" count="843" uniqueCount="810">
  <si>
    <t>locality</t>
  </si>
  <si>
    <t>listings</t>
  </si>
  <si>
    <t>alfords-point-nsw-2234</t>
  </si>
  <si>
    <t>allawah-nsw-2218</t>
  </si>
  <si>
    <t>auburn-nsw-2144</t>
  </si>
  <si>
    <t>bangor-nsw-2234</t>
  </si>
  <si>
    <t>bankstown-nsw-2200</t>
  </si>
  <si>
    <t>bankstown-aerodrome-nsw-2200</t>
  </si>
  <si>
    <t>barden-ridge-nsw-2234</t>
  </si>
  <si>
    <t>bass-hill-nsw-2197</t>
  </si>
  <si>
    <t>belfield-nsw-2191</t>
  </si>
  <si>
    <t>belmore-nsw-2192</t>
  </si>
  <si>
    <t>berala-nsw-2141</t>
  </si>
  <si>
    <t>beverly-hills-nsw-2209</t>
  </si>
  <si>
    <t>bexley-nsw-2207</t>
  </si>
  <si>
    <t>bexley-north-nsw-2207</t>
  </si>
  <si>
    <t>birrong-nsw-2143</t>
  </si>
  <si>
    <t>blakehurst-nsw-2221</t>
  </si>
  <si>
    <t>bonnet-bay-nsw-2226</t>
  </si>
  <si>
    <t>campsie-nsw-2194</t>
  </si>
  <si>
    <t>canterbury-nsw-2193</t>
  </si>
  <si>
    <t>carlton-nsw-2218</t>
  </si>
  <si>
    <t>chester-hill-nsw-2162</t>
  </si>
  <si>
    <t>chipping-norton-nsw-2170</t>
  </si>
  <si>
    <t>chullora-nsw-2190</t>
  </si>
  <si>
    <t>clemton-park-nsw-2206</t>
  </si>
  <si>
    <t>como-nsw-2226</t>
  </si>
  <si>
    <t>condell-park-nsw-2200</t>
  </si>
  <si>
    <t>connells-point-nsw-2221</t>
  </si>
  <si>
    <t>croydon-park-nsw-2133</t>
  </si>
  <si>
    <t>earlwood-nsw-2206</t>
  </si>
  <si>
    <t>east-hills-nsw-2213</t>
  </si>
  <si>
    <t>enfield-nsw-2136</t>
  </si>
  <si>
    <t>georges-hall-nsw-2198</t>
  </si>
  <si>
    <t>greenacre-nsw-2190</t>
  </si>
  <si>
    <t>hammondville-nsw-2170</t>
  </si>
  <si>
    <t>holsworthy-nsw-2173</t>
  </si>
  <si>
    <t>hurstville-nsw-2220</t>
  </si>
  <si>
    <t>hurstville-grove-nsw-2220</t>
  </si>
  <si>
    <t>illawong-nsw-2234</t>
  </si>
  <si>
    <t>jannali-nsw-2226</t>
  </si>
  <si>
    <t>kangaroo-point-nsw-2224</t>
  </si>
  <si>
    <t>kareela-nsw-2232</t>
  </si>
  <si>
    <t>kingsgrove-nsw-2208</t>
  </si>
  <si>
    <t>kirrawee-nsw-2232</t>
  </si>
  <si>
    <t>kyle-bay-nsw-2221</t>
  </si>
  <si>
    <t>lakemba-nsw-2195</t>
  </si>
  <si>
    <t>lansdowne-nsw-2163</t>
  </si>
  <si>
    <t>lansvale-nsw-2166</t>
  </si>
  <si>
    <t>lidcombe-nsw-2141</t>
  </si>
  <si>
    <t>lucas-heights-nsw-2234</t>
  </si>
  <si>
    <t>lugarno-nsw-2210</t>
  </si>
  <si>
    <t>menai-nsw-2234</t>
  </si>
  <si>
    <t>milperra-nsw-2214</t>
  </si>
  <si>
    <t>moorebank-nsw-2170</t>
  </si>
  <si>
    <t>mortdale-nsw-2223</t>
  </si>
  <si>
    <t>mount-lewis-nsw-2190</t>
  </si>
  <si>
    <t>narwee-nsw-2209</t>
  </si>
  <si>
    <t>oatley-nsw-2223</t>
  </si>
  <si>
    <t>oyster-bay-nsw-2225</t>
  </si>
  <si>
    <t>padstow-nsw-2211</t>
  </si>
  <si>
    <t>padstow-heights-nsw-2211</t>
  </si>
  <si>
    <t>panania-nsw-2213</t>
  </si>
  <si>
    <t>peakhurst-nsw-2210</t>
  </si>
  <si>
    <t>peakhurst-heights-nsw-2210</t>
  </si>
  <si>
    <t>penshurst-nsw-2222</t>
  </si>
  <si>
    <t>picnic-point-nsw-2213</t>
  </si>
  <si>
    <t>pleasure-point-nsw-2172</t>
  </si>
  <si>
    <t>potts-hill-nsw-2143</t>
  </si>
  <si>
    <t>punchbowl-nsw-2196</t>
  </si>
  <si>
    <t>regents-park-nsw-2143</t>
  </si>
  <si>
    <t>revesby-nsw-2212</t>
  </si>
  <si>
    <t>revesby-heights-nsw-2212</t>
  </si>
  <si>
    <t>riverwood-nsw-2210</t>
  </si>
  <si>
    <t>rookwood-nsw-2140</t>
  </si>
  <si>
    <t>roselands-nsw-2196</t>
  </si>
  <si>
    <t>sandy-point-nsw-2172</t>
  </si>
  <si>
    <t>sefton-nsw-2162</t>
  </si>
  <si>
    <t>south-hurstville-nsw-2221</t>
  </si>
  <si>
    <t>strathfield-nsw-2135</t>
  </si>
  <si>
    <t>strathfield-south-nsw-2136</t>
  </si>
  <si>
    <t>sutherland-nsw-2232</t>
  </si>
  <si>
    <t>sylvania-nsw-2224</t>
  </si>
  <si>
    <t>villawood-nsw-2163</t>
  </si>
  <si>
    <t>voyager-point-nsw-2172</t>
  </si>
  <si>
    <t>warwick-farm-nsw-2170</t>
  </si>
  <si>
    <t>wattle-grove-nsw-2173</t>
  </si>
  <si>
    <t>wiley-park-nsw-2195</t>
  </si>
  <si>
    <t>woronora-nsw-2232</t>
  </si>
  <si>
    <t>woronora-heights-nsw-2233</t>
  </si>
  <si>
    <t>yagoona-nsw-2199</t>
  </si>
  <si>
    <t>alexandria-nsw-2015</t>
  </si>
  <si>
    <t>arncliffe-nsw-2205</t>
  </si>
  <si>
    <t>ashbury-nsw-2193</t>
  </si>
  <si>
    <t>ashfield-nsw-2131</t>
  </si>
  <si>
    <t>banksia-nsw-2216</t>
  </si>
  <si>
    <t>banksmeadow-nsw-2019</t>
  </si>
  <si>
    <t>bardwell-park-nsw-2207</t>
  </si>
  <si>
    <t>bardwell-valley-nsw-2207</t>
  </si>
  <si>
    <t>beverley-park-nsw-2217</t>
  </si>
  <si>
    <t>botany-nsw-2019</t>
  </si>
  <si>
    <t>brighton-le-sands-nsw-2216</t>
  </si>
  <si>
    <t>caringbah-nsw-2229</t>
  </si>
  <si>
    <t>carss-park-nsw-2221</t>
  </si>
  <si>
    <t>cronulla-nsw-2230</t>
  </si>
  <si>
    <t>dolls-point-nsw-2219</t>
  </si>
  <si>
    <t>dulwich-hill-nsw-2203</t>
  </si>
  <si>
    <t>eastlakes-nsw-2018</t>
  </si>
  <si>
    <t>enmore-nsw-2042</t>
  </si>
  <si>
    <t>erskineville-nsw-2043</t>
  </si>
  <si>
    <t>greenhills-beach-nsw-2230</t>
  </si>
  <si>
    <t>gymea-nsw-2227</t>
  </si>
  <si>
    <t>hurlstone-park-nsw-2193</t>
  </si>
  <si>
    <t>kogarah-nsw-2217</t>
  </si>
  <si>
    <t>kogarah-bay-nsw-2217</t>
  </si>
  <si>
    <t>kurnell-nsw-2231</t>
  </si>
  <si>
    <t>kyeemagh-nsw-2216</t>
  </si>
  <si>
    <t>lewisham-nsw-2049</t>
  </si>
  <si>
    <t>marrickville-nsw-2204</t>
  </si>
  <si>
    <t>mascot-nsw-2020</t>
  </si>
  <si>
    <t>matraville-nsw-2036</t>
  </si>
  <si>
    <t>miranda-nsw-2228</t>
  </si>
  <si>
    <t>monterey-nsw-2217</t>
  </si>
  <si>
    <t>newtown-nsw-2042</t>
  </si>
  <si>
    <t>pagewood-nsw-2035</t>
  </si>
  <si>
    <t>petersham-nsw-2049</t>
  </si>
  <si>
    <t>port-botany-nsw-2036</t>
  </si>
  <si>
    <t>ramsgate-nsw-2217</t>
  </si>
  <si>
    <t>ramsgate-beach-nsw-2217</t>
  </si>
  <si>
    <t>rockdale-nsw-2216</t>
  </si>
  <si>
    <t>rosebery-nsw-2018</t>
  </si>
  <si>
    <t>sandringham-nsw-2219</t>
  </si>
  <si>
    <t>sans-souci-nsw-2219</t>
  </si>
  <si>
    <t>st-peters-nsw-2044</t>
  </si>
  <si>
    <t>stanmore-nsw-2048</t>
  </si>
  <si>
    <t>summer-hill-nsw-2130</t>
  </si>
  <si>
    <t>sydenham-nsw-2044</t>
  </si>
  <si>
    <t>sylvania-waters-nsw-2224</t>
  </si>
  <si>
    <t>taren-point-nsw-2229</t>
  </si>
  <si>
    <t>tempe-nsw-2044</t>
  </si>
  <si>
    <t>turrella-nsw-2205</t>
  </si>
  <si>
    <t>wolli-creek-nsw-2205</t>
  </si>
  <si>
    <t>woolooware-nsw-2230</t>
  </si>
  <si>
    <t>annandale-nsw-2038</t>
  </si>
  <si>
    <t>balmain-nsw-2041</t>
  </si>
  <si>
    <t>balmain-east-nsw-2041</t>
  </si>
  <si>
    <t>barangaroo-nsw-2000</t>
  </si>
  <si>
    <t>beaconsfield-nsw-2015</t>
  </si>
  <si>
    <t>bellevue-hill-nsw-2023</t>
  </si>
  <si>
    <t>birchgrove-nsw-2041</t>
  </si>
  <si>
    <t>bondi-nsw-2026</t>
  </si>
  <si>
    <t>bondi-beach-nsw-2026</t>
  </si>
  <si>
    <t>bondi-junction-nsw-2022</t>
  </si>
  <si>
    <t>bronte-nsw-2024</t>
  </si>
  <si>
    <t>camperdown-nsw-2050</t>
  </si>
  <si>
    <t>centennial-park-nsw-2021</t>
  </si>
  <si>
    <t>chifley-nsw-2036</t>
  </si>
  <si>
    <t>chippendale-nsw-2008</t>
  </si>
  <si>
    <t>clovelly-nsw-2031</t>
  </si>
  <si>
    <t>coogee-nsw-2034</t>
  </si>
  <si>
    <t>cremorne-point-nsw-2090</t>
  </si>
  <si>
    <t>daceyville-nsw-2032</t>
  </si>
  <si>
    <t>darling-point-nsw-2027</t>
  </si>
  <si>
    <t>darlinghurst-nsw-2010</t>
  </si>
  <si>
    <t>darlington-nsw-2008</t>
  </si>
  <si>
    <t>dawes-point-nsw-2000</t>
  </si>
  <si>
    <t>double-bay-nsw-2028</t>
  </si>
  <si>
    <t>dover-heights-nsw-2030</t>
  </si>
  <si>
    <t>drummoyne-nsw-2047</t>
  </si>
  <si>
    <t>eastgardens-nsw-2036</t>
  </si>
  <si>
    <t>edgecliff-nsw-2027</t>
  </si>
  <si>
    <t>elizabeth-bay-nsw-2011</t>
  </si>
  <si>
    <t>eveleigh-nsw-2015</t>
  </si>
  <si>
    <t>five-dock-nsw-2046</t>
  </si>
  <si>
    <t>forest-lodge-nsw-2037</t>
  </si>
  <si>
    <t>glebe-nsw-2037</t>
  </si>
  <si>
    <t>greenwich-nsw-2065</t>
  </si>
  <si>
    <t>haberfield-nsw-2045</t>
  </si>
  <si>
    <t>haymarket-nsw-2000</t>
  </si>
  <si>
    <t>hillsdale-nsw-2036</t>
  </si>
  <si>
    <t>kensington-nsw-2033</t>
  </si>
  <si>
    <t>kingsford-nsw-2032</t>
  </si>
  <si>
    <t>kirribilli-nsw-2061</t>
  </si>
  <si>
    <t>kurraba-point-nsw-2089</t>
  </si>
  <si>
    <t>lavender-bay-nsw-2060</t>
  </si>
  <si>
    <t>leichhardt-nsw-2040</t>
  </si>
  <si>
    <t>lilyfield-nsw-2040</t>
  </si>
  <si>
    <t>malabar-nsw-2036</t>
  </si>
  <si>
    <t>maroubra-nsw-2035</t>
  </si>
  <si>
    <t>millers-point-nsw-2000</t>
  </si>
  <si>
    <t>milsons-point-nsw-2061</t>
  </si>
  <si>
    <t>moore-park-nsw-2021</t>
  </si>
  <si>
    <t>mosman-nsw-2088</t>
  </si>
  <si>
    <t>neutral-bay-nsw-2089</t>
  </si>
  <si>
    <t>north-bondi-nsw-2026</t>
  </si>
  <si>
    <t>north-sydney-nsw-2060</t>
  </si>
  <si>
    <t>paddington-nsw-2021</t>
  </si>
  <si>
    <t>point-piper-nsw-2027</t>
  </si>
  <si>
    <t>potts-point-nsw-2011</t>
  </si>
  <si>
    <t>pyrmont-nsw-2009</t>
  </si>
  <si>
    <t>queens-park-nsw-2022</t>
  </si>
  <si>
    <t>randwick-nsw-2031</t>
  </si>
  <si>
    <t>redfern-nsw-2016</t>
  </si>
  <si>
    <t>rodd-point-nsw-2046</t>
  </si>
  <si>
    <t>rose-bay-nsw-2029</t>
  </si>
  <si>
    <t>rozelle-nsw-2039</t>
  </si>
  <si>
    <t>rushcutters-bay-nsw-2011</t>
  </si>
  <si>
    <t>russell-lea-nsw-2046</t>
  </si>
  <si>
    <t>south-coogee-nsw-2034</t>
  </si>
  <si>
    <t>surry-hills-nsw-2010</t>
  </si>
  <si>
    <t>sydney-nsw-2000</t>
  </si>
  <si>
    <t>tamarama-nsw-2026</t>
  </si>
  <si>
    <t>the-rocks-nsw-2000</t>
  </si>
  <si>
    <t>ultimo-nsw-2007</t>
  </si>
  <si>
    <t>vaucluse-nsw-2030</t>
  </si>
  <si>
    <t>waterloo-nsw-2017</t>
  </si>
  <si>
    <t>waverley-nsw-2024</t>
  </si>
  <si>
    <t>waverton-nsw-2060</t>
  </si>
  <si>
    <t>woollahra-nsw-2025</t>
  </si>
  <si>
    <t>woolloomooloo-nsw-2011</t>
  </si>
  <si>
    <t>woolwich-nsw-2110</t>
  </si>
  <si>
    <t>zetland-nsw-2017</t>
  </si>
  <si>
    <t>abbotsford-nsw-2046</t>
  </si>
  <si>
    <t>allambie-heights-nsw-2100</t>
  </si>
  <si>
    <t>artarmon-nsw-2064</t>
  </si>
  <si>
    <t>balgowlah-nsw-2093</t>
  </si>
  <si>
    <t>balgowlah-heights-nsw-2093</t>
  </si>
  <si>
    <t>breakfast-point-nsw-2137</t>
  </si>
  <si>
    <t>cabarita-nsw-2137</t>
  </si>
  <si>
    <t>cammeray-nsw-2062</t>
  </si>
  <si>
    <t>canada-bay-nsw-2046</t>
  </si>
  <si>
    <t>castle-cove-nsw-2069</t>
  </si>
  <si>
    <t>castlecrag-nsw-2068</t>
  </si>
  <si>
    <t>chatswood-nsw-2067</t>
  </si>
  <si>
    <t>chatswood-west-nsw-2067</t>
  </si>
  <si>
    <t>chiswick-nsw-2046</t>
  </si>
  <si>
    <t>clontarf-nsw-2093</t>
  </si>
  <si>
    <t>concord-nsw-2137</t>
  </si>
  <si>
    <t>cremorne-nsw-2090</t>
  </si>
  <si>
    <t>crows-nest-nsw-2065</t>
  </si>
  <si>
    <t>croydon-nsw-2132</t>
  </si>
  <si>
    <t>east-killara-nsw-2071</t>
  </si>
  <si>
    <t>east-lindfield-nsw-2070</t>
  </si>
  <si>
    <t>east-ryde-nsw-2113</t>
  </si>
  <si>
    <t>forestville-nsw-2087</t>
  </si>
  <si>
    <t>gladesville-nsw-2111</t>
  </si>
  <si>
    <t>henley-nsw-2111</t>
  </si>
  <si>
    <t>hunters-hill-nsw-2110</t>
  </si>
  <si>
    <t>huntleys-cove-nsw-2111</t>
  </si>
  <si>
    <t>huntleys-point-nsw-2111</t>
  </si>
  <si>
    <t>killara-nsw-2071</t>
  </si>
  <si>
    <t>killarney-heights-nsw-2087</t>
  </si>
  <si>
    <t>lane-cove-nsw-2066</t>
  </si>
  <si>
    <t>lane-cove-north-nsw-2066</t>
  </si>
  <si>
    <t>lane-cove-west-nsw-2066</t>
  </si>
  <si>
    <t>lindfield-nsw-2070</t>
  </si>
  <si>
    <t>linley-point-nsw-2066</t>
  </si>
  <si>
    <t>longueville-nsw-2066</t>
  </si>
  <si>
    <t>macquarie-park-nsw-2113</t>
  </si>
  <si>
    <t>middle-cove-nsw-2068</t>
  </si>
  <si>
    <t>naremburn-nsw-2065</t>
  </si>
  <si>
    <t>north-balgowlah-nsw-2093</t>
  </si>
  <si>
    <t>north-ryde-nsw-2113</t>
  </si>
  <si>
    <t>north-willoughby-nsw-2068</t>
  </si>
  <si>
    <t>northbridge-nsw-2063</t>
  </si>
  <si>
    <t>northwood-nsw-2066</t>
  </si>
  <si>
    <t>putney-nsw-2112</t>
  </si>
  <si>
    <t>riverview-nsw-2066</t>
  </si>
  <si>
    <t>roseville-nsw-2069</t>
  </si>
  <si>
    <t>roseville-chase-nsw-2069</t>
  </si>
  <si>
    <t>ryde-nsw-2112</t>
  </si>
  <si>
    <t>seaforth-nsw-2092</t>
  </si>
  <si>
    <t>st-leonards-nsw-2065</t>
  </si>
  <si>
    <t>tennyson-point-nsw-2111</t>
  </si>
  <si>
    <t>wareemba-nsw-2046</t>
  </si>
  <si>
    <t>watsons-bay-nsw-2030</t>
  </si>
  <si>
    <t>willoughby-nsw-2068</t>
  </si>
  <si>
    <t>willoughby-east-nsw-2068</t>
  </si>
  <si>
    <t>wollstonecraft-nsw-2065</t>
  </si>
  <si>
    <t>beacon-hill-nsw-2100</t>
  </si>
  <si>
    <t>belrose-nsw-2085</t>
  </si>
  <si>
    <t>brookvale-nsw-2100</t>
  </si>
  <si>
    <t>concord-west-nsw-2138</t>
  </si>
  <si>
    <t>davidson-nsw-2085</t>
  </si>
  <si>
    <t>denistone-nsw-2114</t>
  </si>
  <si>
    <t>denistone-east-nsw-2112</t>
  </si>
  <si>
    <t>eastwood-nsw-2122</t>
  </si>
  <si>
    <t>epping-nsw-2121</t>
  </si>
  <si>
    <t>fairlight-nsw-2094</t>
  </si>
  <si>
    <t>frenchs-forest-nsw-2086</t>
  </si>
  <si>
    <t>freshwater-nsw-2096</t>
  </si>
  <si>
    <t>gordon-nsw-2072</t>
  </si>
  <si>
    <t>manly-nsw-2095</t>
  </si>
  <si>
    <t>manly-vale-nsw-2093</t>
  </si>
  <si>
    <t>marsfield-nsw-2122</t>
  </si>
  <si>
    <t>meadowbank-nsw-2114</t>
  </si>
  <si>
    <t>mortlake-nsw-2137</t>
  </si>
  <si>
    <t>narraweena-nsw-2099</t>
  </si>
  <si>
    <t>north-epping-nsw-2121</t>
  </si>
  <si>
    <t>north-manly-nsw-2100</t>
  </si>
  <si>
    <t>oxford-falls-nsw-2099</t>
  </si>
  <si>
    <t>pymble-nsw-2073</t>
  </si>
  <si>
    <t>rhodes-nsw-2138</t>
  </si>
  <si>
    <t>south-turramurra-nsw-2074</t>
  </si>
  <si>
    <t>st-ives-nsw-2075</t>
  </si>
  <si>
    <t>turramurra-nsw-2074</t>
  </si>
  <si>
    <t>west-pymble-nsw-2073</t>
  </si>
  <si>
    <t>west-ryde-nsw-2114</t>
  </si>
  <si>
    <t>burwood-nsw-2134</t>
  </si>
  <si>
    <t>burwood-heights-nsw-2136</t>
  </si>
  <si>
    <t>homebush-nsw-2140</t>
  </si>
  <si>
    <t>north-strathfield-nsw-2137</t>
  </si>
  <si>
    <t>caringbah-south-nsw-2229</t>
  </si>
  <si>
    <t>engadine-nsw-2233</t>
  </si>
  <si>
    <t>grays-point-nsw-2232</t>
  </si>
  <si>
    <t>gymea-bay-nsw-2227</t>
  </si>
  <si>
    <t>loftus-nsw-2232</t>
  </si>
  <si>
    <t>yarrawarrah-nsw-2233</t>
  </si>
  <si>
    <t>yowie-bay-nsw-2228</t>
  </si>
  <si>
    <t>ermington-nsw-2115</t>
  </si>
  <si>
    <t>homebush-west-nsw-2140</t>
  </si>
  <si>
    <t>liberty-grove-nsw-2138</t>
  </si>
  <si>
    <t>melrose-park-nsw-2114</t>
  </si>
  <si>
    <t>newington-nsw-2127</t>
  </si>
  <si>
    <t>rosehill-nsw-2142</t>
  </si>
  <si>
    <t>rydalmere-nsw-2116</t>
  </si>
  <si>
    <t>silverwater-nsw-2128</t>
  </si>
  <si>
    <t>sydney-olympic-park-nsw-2127</t>
  </si>
  <si>
    <t>wentworth-point-nsw-2127</t>
  </si>
  <si>
    <t>asquith-nsw-2077</t>
  </si>
  <si>
    <t>beecroft-nsw-2119</t>
  </si>
  <si>
    <t>carlingford-nsw-2118</t>
  </si>
  <si>
    <t>cheltenham-nsw-2119</t>
  </si>
  <si>
    <t>cherrybrook-nsw-2126</t>
  </si>
  <si>
    <t>denistone-west-nsw-2114</t>
  </si>
  <si>
    <t>duffys-forest-nsw-2084</t>
  </si>
  <si>
    <t>dundas-valley-nsw-2117</t>
  </si>
  <si>
    <t>dural-nsw-2158</t>
  </si>
  <si>
    <t>hornsby-nsw-2077</t>
  </si>
  <si>
    <t>hornsby-heights-nsw-2077</t>
  </si>
  <si>
    <t>mount-colah-nsw-2079</t>
  </si>
  <si>
    <t>mount-kuring-gai-nsw-2080</t>
  </si>
  <si>
    <t>normanhurst-nsw-2076</t>
  </si>
  <si>
    <t>north-turramurra-nsw-2074</t>
  </si>
  <si>
    <t>north-wahroonga-nsw-2076</t>
  </si>
  <si>
    <t>pennant-hills-nsw-2120</t>
  </si>
  <si>
    <t>st-ives-chase-nsw-2075</t>
  </si>
  <si>
    <t>terrey-hills-nsw-2084</t>
  </si>
  <si>
    <t>thornleigh-nsw-2120</t>
  </si>
  <si>
    <t>wahroonga-nsw-2076</t>
  </si>
  <si>
    <t>waitara-nsw-2077</t>
  </si>
  <si>
    <t>warrawee-nsw-2074</t>
  </si>
  <si>
    <t>west-pennant-hills-nsw-2125</t>
  </si>
  <si>
    <t>westleigh-nsw-2120</t>
  </si>
  <si>
    <t>baulkham-hills-nsw-2153</t>
  </si>
  <si>
    <t>camellia-nsw-2142</t>
  </si>
  <si>
    <t>castle-hill-nsw-2154</t>
  </si>
  <si>
    <t>clyde-nsw-2142</t>
  </si>
  <si>
    <t>dundas-nsw-2117</t>
  </si>
  <si>
    <t>granville-nsw-2142</t>
  </si>
  <si>
    <t>harris-park-nsw-2150</t>
  </si>
  <si>
    <t>holroyd-nsw-2142</t>
  </si>
  <si>
    <t>pages</t>
  </si>
  <si>
    <t>scrape</t>
  </si>
  <si>
    <t>manual</t>
  </si>
  <si>
    <t>Abbotsford</t>
  </si>
  <si>
    <t>Alexandria</t>
  </si>
  <si>
    <t>Alfords Point</t>
  </si>
  <si>
    <t>Allambie Heights</t>
  </si>
  <si>
    <t>Allawah</t>
  </si>
  <si>
    <t>Annandale</t>
  </si>
  <si>
    <t>Arncliffe</t>
  </si>
  <si>
    <t>Artarmon</t>
  </si>
  <si>
    <t>Ashbury</t>
  </si>
  <si>
    <t>Ashfield</t>
  </si>
  <si>
    <t>Asquith</t>
  </si>
  <si>
    <t>Auburn</t>
  </si>
  <si>
    <t>Balgowlah Heights</t>
  </si>
  <si>
    <t>Balgowlah</t>
  </si>
  <si>
    <t>Balmain East</t>
  </si>
  <si>
    <t>Balmain</t>
  </si>
  <si>
    <t>Bangor</t>
  </si>
  <si>
    <t>Banksia</t>
  </si>
  <si>
    <t>Banksmeadow</t>
  </si>
  <si>
    <t>Bankstown Aerodrome</t>
  </si>
  <si>
    <t>Bankstown</t>
  </si>
  <si>
    <t>Barangaroo</t>
  </si>
  <si>
    <t>Barden Ridge</t>
  </si>
  <si>
    <t>Bardwell Park</t>
  </si>
  <si>
    <t>Bardwell Valley</t>
  </si>
  <si>
    <t>Bass Hill</t>
  </si>
  <si>
    <t>Baulkham Hills</t>
  </si>
  <si>
    <t>Beacon Hill</t>
  </si>
  <si>
    <t>Beaconsfield</t>
  </si>
  <si>
    <t>Beecroft</t>
  </si>
  <si>
    <t>Belfield</t>
  </si>
  <si>
    <t>Bellevue Hill</t>
  </si>
  <si>
    <t>Belmore</t>
  </si>
  <si>
    <t>Belrose</t>
  </si>
  <si>
    <t>Berala</t>
  </si>
  <si>
    <t>Beverley Park</t>
  </si>
  <si>
    <t>Beverly Hills</t>
  </si>
  <si>
    <t>Bexley North</t>
  </si>
  <si>
    <t>Bexley</t>
  </si>
  <si>
    <t>Birchgrove</t>
  </si>
  <si>
    <t>Birrong</t>
  </si>
  <si>
    <t>Blakehurst</t>
  </si>
  <si>
    <t>Bondi Beach</t>
  </si>
  <si>
    <t>Bondi Junction</t>
  </si>
  <si>
    <t>Bondi</t>
  </si>
  <si>
    <t>Bonnet Bay</t>
  </si>
  <si>
    <t>Botany</t>
  </si>
  <si>
    <t>Breakfast Point</t>
  </si>
  <si>
    <t>Brighton Le Sands</t>
  </si>
  <si>
    <t>Bronte</t>
  </si>
  <si>
    <t>Brookvale</t>
  </si>
  <si>
    <t>Burwood Heights</t>
  </si>
  <si>
    <t>Burwood</t>
  </si>
  <si>
    <t>Cabarita</t>
  </si>
  <si>
    <t>Camellia</t>
  </si>
  <si>
    <t>Cammeray</t>
  </si>
  <si>
    <t>Camperdown</t>
  </si>
  <si>
    <t>Campsie</t>
  </si>
  <si>
    <t>Canada Bay</t>
  </si>
  <si>
    <t>Canterbury</t>
  </si>
  <si>
    <t>Caringbah</t>
  </si>
  <si>
    <t>Caringbah South</t>
  </si>
  <si>
    <t>Carlingford</t>
  </si>
  <si>
    <t>Carlton</t>
  </si>
  <si>
    <t>Carss Park</t>
  </si>
  <si>
    <t>Castle Cove</t>
  </si>
  <si>
    <t>Castlecrag</t>
  </si>
  <si>
    <t>Castle Hill</t>
  </si>
  <si>
    <t>Centennial Park</t>
  </si>
  <si>
    <t>Chatswood</t>
  </si>
  <si>
    <t>Chatswood West</t>
  </si>
  <si>
    <t>Cheltenham</t>
  </si>
  <si>
    <t>Cherrybrook</t>
  </si>
  <si>
    <t>Chester Hill</t>
  </si>
  <si>
    <t>Chifley</t>
  </si>
  <si>
    <t>Chippendale</t>
  </si>
  <si>
    <t>Chipping Norton</t>
  </si>
  <si>
    <t>Chiswick</t>
  </si>
  <si>
    <t>Chullora</t>
  </si>
  <si>
    <t>Clemton Park</t>
  </si>
  <si>
    <t>Clontarf</t>
  </si>
  <si>
    <t>Clovelly</t>
  </si>
  <si>
    <t>Clyde</t>
  </si>
  <si>
    <t>Como</t>
  </si>
  <si>
    <t>Concord</t>
  </si>
  <si>
    <t>Concord West</t>
  </si>
  <si>
    <t>Condell Park</t>
  </si>
  <si>
    <t>Connells Point</t>
  </si>
  <si>
    <t>Coogee</t>
  </si>
  <si>
    <t>Cremorne</t>
  </si>
  <si>
    <t>Cremorne Point</t>
  </si>
  <si>
    <t>Cronulla</t>
  </si>
  <si>
    <t>Crows Nest</t>
  </si>
  <si>
    <t>Croydon</t>
  </si>
  <si>
    <t>Croydon Park</t>
  </si>
  <si>
    <t>Daceyville</t>
  </si>
  <si>
    <t>Darlinghurst</t>
  </si>
  <si>
    <t>Darling Point</t>
  </si>
  <si>
    <t>Darlington</t>
  </si>
  <si>
    <t>Davidson</t>
  </si>
  <si>
    <t>Dawes Point</t>
  </si>
  <si>
    <t>Denistone East</t>
  </si>
  <si>
    <t>Denistone</t>
  </si>
  <si>
    <t>Denistone West</t>
  </si>
  <si>
    <t>Dolls Point</t>
  </si>
  <si>
    <t>Double Bay</t>
  </si>
  <si>
    <t>Dover Heights</t>
  </si>
  <si>
    <t>Drummoyne</t>
  </si>
  <si>
    <t>Duffys Forest</t>
  </si>
  <si>
    <t>Dulwich Hill</t>
  </si>
  <si>
    <t>Dundas</t>
  </si>
  <si>
    <t>Dundas Valley</t>
  </si>
  <si>
    <t>Dural</t>
  </si>
  <si>
    <t>Earlwood</t>
  </si>
  <si>
    <t>Eastgardens</t>
  </si>
  <si>
    <t>East Hills</t>
  </si>
  <si>
    <t>East Killara</t>
  </si>
  <si>
    <t>Eastlakes</t>
  </si>
  <si>
    <t>East Lindfield</t>
  </si>
  <si>
    <t>East Ryde</t>
  </si>
  <si>
    <t>Eastwood</t>
  </si>
  <si>
    <t>Edgecliff</t>
  </si>
  <si>
    <t>Elizabeth Bay</t>
  </si>
  <si>
    <t>Enfield</t>
  </si>
  <si>
    <t>Engadine</t>
  </si>
  <si>
    <t>Enmore</t>
  </si>
  <si>
    <t>Epping</t>
  </si>
  <si>
    <t>Ermington</t>
  </si>
  <si>
    <t>Erskineville</t>
  </si>
  <si>
    <t>Eveleigh</t>
  </si>
  <si>
    <t>Fairlight</t>
  </si>
  <si>
    <t>Five Dock</t>
  </si>
  <si>
    <t>Forest Lodge</t>
  </si>
  <si>
    <t>Forestville</t>
  </si>
  <si>
    <t>Frenchs Forest</t>
  </si>
  <si>
    <t>Freshwater</t>
  </si>
  <si>
    <t>Georges Hall</t>
  </si>
  <si>
    <t>Gladesville</t>
  </si>
  <si>
    <t>Glebe</t>
  </si>
  <si>
    <t>Gordon</t>
  </si>
  <si>
    <t>Granville</t>
  </si>
  <si>
    <t>Grays Point</t>
  </si>
  <si>
    <t>Greenacre</t>
  </si>
  <si>
    <t>Greenhills Beach</t>
  </si>
  <si>
    <t>Greenwich</t>
  </si>
  <si>
    <t>Gymea Bay</t>
  </si>
  <si>
    <t>Gymea</t>
  </si>
  <si>
    <t>Haberfield</t>
  </si>
  <si>
    <t>Hammondville</t>
  </si>
  <si>
    <t>Harris Park</t>
  </si>
  <si>
    <t>Haymarket</t>
  </si>
  <si>
    <t>Henley</t>
  </si>
  <si>
    <t>Hillsdale</t>
  </si>
  <si>
    <t>Holroyd</t>
  </si>
  <si>
    <t>Holsworthy</t>
  </si>
  <si>
    <t>Homebush</t>
  </si>
  <si>
    <t>Homebush West</t>
  </si>
  <si>
    <t>Hornsby Heights</t>
  </si>
  <si>
    <t>Hornsby</t>
  </si>
  <si>
    <t>Hunters Hill</t>
  </si>
  <si>
    <t>Huntleys Cove</t>
  </si>
  <si>
    <t>Huntleys Point</t>
  </si>
  <si>
    <t>Hurlstone Park</t>
  </si>
  <si>
    <t>Hurstville Grove</t>
  </si>
  <si>
    <t>Hurstville</t>
  </si>
  <si>
    <t>Illawong</t>
  </si>
  <si>
    <t>Jannali</t>
  </si>
  <si>
    <t>Kangaroo Point</t>
  </si>
  <si>
    <t>Kareela</t>
  </si>
  <si>
    <t>Kensington</t>
  </si>
  <si>
    <t>Killara</t>
  </si>
  <si>
    <t>Killarney Heights</t>
  </si>
  <si>
    <t>Kingsford</t>
  </si>
  <si>
    <t>Kingsgrove</t>
  </si>
  <si>
    <t>Kirrawee</t>
  </si>
  <si>
    <t>Kirribilli</t>
  </si>
  <si>
    <t>Kogarah Bay</t>
  </si>
  <si>
    <t>Kogarah</t>
  </si>
  <si>
    <t>Kurnell</t>
  </si>
  <si>
    <t>Kurraba Point</t>
  </si>
  <si>
    <t>Kyeemagh</t>
  </si>
  <si>
    <t>Kyle Bay</t>
  </si>
  <si>
    <t>Lakemba</t>
  </si>
  <si>
    <t>Lane Cove North</t>
  </si>
  <si>
    <t>Lane Cove</t>
  </si>
  <si>
    <t>Lane Cove West</t>
  </si>
  <si>
    <t>Lansdowne</t>
  </si>
  <si>
    <t>Lansvale</t>
  </si>
  <si>
    <t>Lavender Bay</t>
  </si>
  <si>
    <t>Leichhardt</t>
  </si>
  <si>
    <t>Lewisham</t>
  </si>
  <si>
    <t>Liberty Grove</t>
  </si>
  <si>
    <t>Lidcombe</t>
  </si>
  <si>
    <t>Lilyfield</t>
  </si>
  <si>
    <t>Lindfield</t>
  </si>
  <si>
    <t>Linley Point</t>
  </si>
  <si>
    <t>Loftus</t>
  </si>
  <si>
    <t>Longueville</t>
  </si>
  <si>
    <t>Lucas Heights</t>
  </si>
  <si>
    <t>Lugarno</t>
  </si>
  <si>
    <t>Macquarie Park</t>
  </si>
  <si>
    <t>Malabar</t>
  </si>
  <si>
    <t>Manly</t>
  </si>
  <si>
    <t>Manly Vale</t>
  </si>
  <si>
    <t>Maroubra</t>
  </si>
  <si>
    <t>Marrickville</t>
  </si>
  <si>
    <t>Marsfield</t>
  </si>
  <si>
    <t>Mascot</t>
  </si>
  <si>
    <t>Matraville</t>
  </si>
  <si>
    <t>Meadowbank</t>
  </si>
  <si>
    <t>Melrose Park</t>
  </si>
  <si>
    <t>Menai</t>
  </si>
  <si>
    <t>Middle Cove</t>
  </si>
  <si>
    <t>Millers Point</t>
  </si>
  <si>
    <t>Milperra</t>
  </si>
  <si>
    <t>Milsons Point</t>
  </si>
  <si>
    <t>Miranda</t>
  </si>
  <si>
    <t>Monterey</t>
  </si>
  <si>
    <t>Moorebank</t>
  </si>
  <si>
    <t>Moore Park</t>
  </si>
  <si>
    <t>Mortdale</t>
  </si>
  <si>
    <t>Mortlake</t>
  </si>
  <si>
    <t>Mosman</t>
  </si>
  <si>
    <t>Mount Colah</t>
  </si>
  <si>
    <t>Mount Kuring Gai</t>
  </si>
  <si>
    <t>Mount Lewis</t>
  </si>
  <si>
    <t>Naremburn</t>
  </si>
  <si>
    <t>Narraweena</t>
  </si>
  <si>
    <t>Narwee</t>
  </si>
  <si>
    <t>Neutral Bay</t>
  </si>
  <si>
    <t>Newington</t>
  </si>
  <si>
    <t>Newtown</t>
  </si>
  <si>
    <t>Normanhurst</t>
  </si>
  <si>
    <t>North Balgowlah</t>
  </si>
  <si>
    <t>North Bondi</t>
  </si>
  <si>
    <t>Northbridge</t>
  </si>
  <si>
    <t>North Epping</t>
  </si>
  <si>
    <t>North Manly</t>
  </si>
  <si>
    <t>North Ryde</t>
  </si>
  <si>
    <t>North Strathfield</t>
  </si>
  <si>
    <t>North Sydney</t>
  </si>
  <si>
    <t>North Turramurra</t>
  </si>
  <si>
    <t>North Wahroonga</t>
  </si>
  <si>
    <t>North Willoughby</t>
  </si>
  <si>
    <t>Northwood</t>
  </si>
  <si>
    <t>Oatley</t>
  </si>
  <si>
    <t>Oxford Falls</t>
  </si>
  <si>
    <t>Oyster Bay</t>
  </si>
  <si>
    <t>Paddington</t>
  </si>
  <si>
    <t>Padstow Heights</t>
  </si>
  <si>
    <t>Padstow</t>
  </si>
  <si>
    <t>Pagewood</t>
  </si>
  <si>
    <t>Panania</t>
  </si>
  <si>
    <t>Peakhurst Heights</t>
  </si>
  <si>
    <t>Peakhurst</t>
  </si>
  <si>
    <t>Pennant Hills</t>
  </si>
  <si>
    <t>Penshurst</t>
  </si>
  <si>
    <t>Petersham</t>
  </si>
  <si>
    <t>Picnic Point</t>
  </si>
  <si>
    <t>Pleasure Point</t>
  </si>
  <si>
    <t>Point Piper</t>
  </si>
  <si>
    <t>Port Botany</t>
  </si>
  <si>
    <t>Potts Hill</t>
  </si>
  <si>
    <t>Potts Point</t>
  </si>
  <si>
    <t>Punchbowl</t>
  </si>
  <si>
    <t>Putney</t>
  </si>
  <si>
    <t>Pymble</t>
  </si>
  <si>
    <t>Pyrmont</t>
  </si>
  <si>
    <t>Queens Park</t>
  </si>
  <si>
    <t>Ramsgate Beach</t>
  </si>
  <si>
    <t>Ramsgate</t>
  </si>
  <si>
    <t>Randwick</t>
  </si>
  <si>
    <t>Redfern</t>
  </si>
  <si>
    <t>Regents Park</t>
  </si>
  <si>
    <t>Revesby Heights</t>
  </si>
  <si>
    <t>Revesby</t>
  </si>
  <si>
    <t>Rhodes</t>
  </si>
  <si>
    <t>Riverview</t>
  </si>
  <si>
    <t>Riverwood</t>
  </si>
  <si>
    <t>Rockdale</t>
  </si>
  <si>
    <t>Rodd Point</t>
  </si>
  <si>
    <t>Rookwood</t>
  </si>
  <si>
    <t>Rose Bay</t>
  </si>
  <si>
    <t>Rosebery</t>
  </si>
  <si>
    <t>Rosehill</t>
  </si>
  <si>
    <t>Roselands</t>
  </si>
  <si>
    <t>Roseville Chase</t>
  </si>
  <si>
    <t>Roseville</t>
  </si>
  <si>
    <t>Rozelle</t>
  </si>
  <si>
    <t>Rushcutters Bay</t>
  </si>
  <si>
    <t>Russell Lea</t>
  </si>
  <si>
    <t>Rydalmere</t>
  </si>
  <si>
    <t>Ryde</t>
  </si>
  <si>
    <t>Sandringham</t>
  </si>
  <si>
    <t>Sandy Point</t>
  </si>
  <si>
    <t>Sans Souci</t>
  </si>
  <si>
    <t>Seaforth</t>
  </si>
  <si>
    <t>Sefton</t>
  </si>
  <si>
    <t>Silverwater</t>
  </si>
  <si>
    <t>South Coogee</t>
  </si>
  <si>
    <t>South Hurstville</t>
  </si>
  <si>
    <t>South Turramurra</t>
  </si>
  <si>
    <t>Stanmore</t>
  </si>
  <si>
    <t>St Ives Chase</t>
  </si>
  <si>
    <t>St Ives</t>
  </si>
  <si>
    <t>St Leonards</t>
  </si>
  <si>
    <t>St Peters</t>
  </si>
  <si>
    <t>Strathfield</t>
  </si>
  <si>
    <t>Strathfield South</t>
  </si>
  <si>
    <t>Summer Hill</t>
  </si>
  <si>
    <t>Surry Hills</t>
  </si>
  <si>
    <t>Sutherland</t>
  </si>
  <si>
    <t>Sydenham</t>
  </si>
  <si>
    <t>Sydney</t>
  </si>
  <si>
    <t>Sydney Olympic Park</t>
  </si>
  <si>
    <t>Sylvania</t>
  </si>
  <si>
    <t>Sylvania Waters</t>
  </si>
  <si>
    <t>Tamarama</t>
  </si>
  <si>
    <t>Taren Point</t>
  </si>
  <si>
    <t>Tempe</t>
  </si>
  <si>
    <t>Tennyson Point</t>
  </si>
  <si>
    <t>Terrey Hills</t>
  </si>
  <si>
    <t>The Rocks</t>
  </si>
  <si>
    <t>Thornleigh</t>
  </si>
  <si>
    <t>Turramurra</t>
  </si>
  <si>
    <t>Turrella</t>
  </si>
  <si>
    <t>Ultimo</t>
  </si>
  <si>
    <t>Vaucluse</t>
  </si>
  <si>
    <t>Villawood</t>
  </si>
  <si>
    <t>Voyager Point</t>
  </si>
  <si>
    <t>Wahroonga</t>
  </si>
  <si>
    <t>Waitara</t>
  </si>
  <si>
    <t>Wareemba</t>
  </si>
  <si>
    <t>Warrawee</t>
  </si>
  <si>
    <t>Warwick Farm</t>
  </si>
  <si>
    <t>Waterloo</t>
  </si>
  <si>
    <t>Watsons Bay</t>
  </si>
  <si>
    <t>Wattle Grove</t>
  </si>
  <si>
    <t>Waverley</t>
  </si>
  <si>
    <t>Waverton</t>
  </si>
  <si>
    <t>Wentworth Point</t>
  </si>
  <si>
    <t>Westleigh</t>
  </si>
  <si>
    <t>West Pennant Hills</t>
  </si>
  <si>
    <t>West Pymble</t>
  </si>
  <si>
    <t>West Ryde</t>
  </si>
  <si>
    <t>Wiley Park</t>
  </si>
  <si>
    <t>Willoughby East</t>
  </si>
  <si>
    <t>Willoughby</t>
  </si>
  <si>
    <t>Wolli Creek</t>
  </si>
  <si>
    <t>Wollstonecraft</t>
  </si>
  <si>
    <t>Woollahra</t>
  </si>
  <si>
    <t>Woolloomooloo</t>
  </si>
  <si>
    <t>Woolooware</t>
  </si>
  <si>
    <t>Woolwich</t>
  </si>
  <si>
    <t>Woronora Heights</t>
  </si>
  <si>
    <t>Woronora</t>
  </si>
  <si>
    <t>Yagoona</t>
  </si>
  <si>
    <t>Yarrawarrah</t>
  </si>
  <si>
    <t>Yowie Bay</t>
  </si>
  <si>
    <t>Zetland</t>
  </si>
  <si>
    <t>postcode</t>
  </si>
  <si>
    <t>suburb</t>
  </si>
  <si>
    <t>Panania - 2213</t>
  </si>
  <si>
    <t>Padstow - 2211</t>
  </si>
  <si>
    <t>Revesby - 2212</t>
  </si>
  <si>
    <t>Peakhurst - 2210</t>
  </si>
  <si>
    <t>Mortdale - 2223</t>
  </si>
  <si>
    <t>Beverly Hills - 2209</t>
  </si>
  <si>
    <t>Rockdale - 2216</t>
  </si>
  <si>
    <t>Sutherland - 2232</t>
  </si>
  <si>
    <t>Tempe - 2044</t>
  </si>
  <si>
    <t>South Hurstville - 2221</t>
  </si>
  <si>
    <t>Hurstville - 2220</t>
  </si>
  <si>
    <t>Botany - 2019</t>
  </si>
  <si>
    <t>Kogarah - 2217</t>
  </si>
  <si>
    <t>Como - 2226</t>
  </si>
  <si>
    <t>Earlwood - 2206</t>
  </si>
  <si>
    <t>Penshurst - 2222</t>
  </si>
  <si>
    <t>Carlton - 2218</t>
  </si>
  <si>
    <t>Forest Lodge - 2037</t>
  </si>
  <si>
    <t>Chippendale - 2008</t>
  </si>
  <si>
    <t>St Peters - 2044</t>
  </si>
  <si>
    <t>Bexley - 2207</t>
  </si>
  <si>
    <t>Newington - 2127</t>
  </si>
  <si>
    <t>Ashbury - 2193</t>
  </si>
  <si>
    <t>West Ryde - 2114</t>
  </si>
  <si>
    <t>North Strathfield - 2137</t>
  </si>
  <si>
    <t>Summer Hill - 2130</t>
  </si>
  <si>
    <t>Homebush - 2140</t>
  </si>
  <si>
    <t>Enfield - 2136</t>
  </si>
  <si>
    <t>Croydon - 2132</t>
  </si>
  <si>
    <t>Abbotsford - 2046</t>
  </si>
  <si>
    <t>Oatley - 2223</t>
  </si>
  <si>
    <t>Dulwich Hill - 2203</t>
  </si>
  <si>
    <t>Rozelle - 2039</t>
  </si>
  <si>
    <t>Erskineville - 2043</t>
  </si>
  <si>
    <t>Drummoyne - 2047</t>
  </si>
  <si>
    <t>Rosebery - 2018</t>
  </si>
  <si>
    <t>Concord - 2137</t>
  </si>
  <si>
    <t>Haberfield - 2045</t>
  </si>
  <si>
    <t>Burwood - 2134</t>
  </si>
  <si>
    <t>Strathfield - 2135</t>
  </si>
  <si>
    <t>key</t>
  </si>
  <si>
    <t>shortlist</t>
  </si>
  <si>
    <t>Campsie - 2194</t>
  </si>
  <si>
    <t>Concord West - 2138</t>
  </si>
  <si>
    <t>Waterloo - 2017</t>
  </si>
  <si>
    <t>Mascot - 2020</t>
  </si>
  <si>
    <t>Glebe - 2037</t>
  </si>
  <si>
    <t>Leichhardt - 2040</t>
  </si>
  <si>
    <t>Five Dock - 2046</t>
  </si>
  <si>
    <t>Stanmore - 2048</t>
  </si>
  <si>
    <t>Petersham - 2049</t>
  </si>
  <si>
    <t>Camperdown - 2050</t>
  </si>
  <si>
    <t>Roseville - 2069</t>
  </si>
  <si>
    <t>Ashfield - 2131</t>
  </si>
  <si>
    <t>Croydon Park - 2133</t>
  </si>
  <si>
    <t>Homebush West - 2140</t>
  </si>
  <si>
    <t>Lidcombe - 2141</t>
  </si>
  <si>
    <t>Belfield - 2191</t>
  </si>
  <si>
    <t>Belmore - 2192</t>
  </si>
  <si>
    <t>Hurlstone Park - 2193</t>
  </si>
  <si>
    <t>Marrickville - 2204</t>
  </si>
  <si>
    <t>Arncliffe - 2205</t>
  </si>
  <si>
    <t>Kingsgrove - 2208</t>
  </si>
  <si>
    <t>Banksia - 2216</t>
  </si>
  <si>
    <t>Brighton Le Sands - 2216</t>
  </si>
  <si>
    <t>Monterey - 2217</t>
  </si>
  <si>
    <t>Allawah - 2218</t>
  </si>
  <si>
    <t>Hurstville Grove - 2220</t>
  </si>
  <si>
    <t>North Ryde - 2113</t>
  </si>
  <si>
    <t>Carlingford - 2118</t>
  </si>
  <si>
    <t>Epping - 2121</t>
  </si>
  <si>
    <t>Eastwood - 2122</t>
  </si>
  <si>
    <t>Artarmon - 2064</t>
  </si>
  <si>
    <t>Balmain - 2041</t>
  </si>
  <si>
    <t>Annandale - 2038</t>
  </si>
  <si>
    <t>Randwick - 2031</t>
  </si>
  <si>
    <t>Newtown - 2042</t>
  </si>
  <si>
    <t>Surry Hills - 2010</t>
  </si>
  <si>
    <t>Gladesville - 2111</t>
  </si>
  <si>
    <t>Paddington - 2021</t>
  </si>
  <si>
    <t>Lilyfield - 2040</t>
  </si>
  <si>
    <t>shorter_list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</si>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</sst>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61"/>
  <sheetViews>
    <sheetView workbookViewId="0">
      <selection activeCell="F2" sqref="F2"/>
    </sheetView>
  </sheetViews>
  <sheetFormatPr defaultRowHeight="15" x14ac:dyDescent="0.25"/>
  <cols>
    <col min="1" max="1" width="34" customWidth="1"/>
    <col min="6" max="8" width="21.85546875" customWidth="1"/>
  </cols>
  <sheetData>
    <row r="1" spans="1:10" x14ac:dyDescent="0.25">
      <c r="A1" t="s">
        <v>0</v>
      </c>
      <c r="B1" t="s">
        <v>1</v>
      </c>
      <c r="C1" t="s">
        <v>362</v>
      </c>
      <c r="D1" t="s">
        <v>364</v>
      </c>
      <c r="E1" t="s">
        <v>363</v>
      </c>
      <c r="F1" t="s">
        <v>726</v>
      </c>
      <c r="G1" t="s">
        <v>725</v>
      </c>
      <c r="H1" t="s">
        <v>767</v>
      </c>
      <c r="I1" t="s">
        <v>768</v>
      </c>
      <c r="J1" t="s">
        <v>808</v>
      </c>
    </row>
    <row r="2" spans="1:10" x14ac:dyDescent="0.25">
      <c r="A2" t="s">
        <v>222</v>
      </c>
      <c r="B2">
        <v>945</v>
      </c>
      <c r="C2">
        <f t="shared" ref="C2:C65" si="0">CEILING(B2/20,1)</f>
        <v>48</v>
      </c>
      <c r="D2">
        <v>0</v>
      </c>
      <c r="E2">
        <f t="shared" ref="E2:E65" si="1">IF(AND(B2&gt;15,D2&gt;0),1,0)</f>
        <v>0</v>
      </c>
      <c r="F2" t="s">
        <v>365</v>
      </c>
      <c r="G2">
        <v>2046</v>
      </c>
      <c r="H2" t="str">
        <f>F2&amp;" - "&amp;G2</f>
        <v>Abbotsford - 2046</v>
      </c>
      <c r="I2">
        <f>IF(ISNUMBER(MATCH(H2,shortlist!$A$2:$A$417,0)),1,0)</f>
        <v>0</v>
      </c>
    </row>
    <row r="3" spans="1:10" hidden="1" x14ac:dyDescent="0.25">
      <c r="A3" t="s">
        <v>91</v>
      </c>
      <c r="B3">
        <v>2604</v>
      </c>
      <c r="C3">
        <f t="shared" si="0"/>
        <v>131</v>
      </c>
      <c r="D3">
        <v>0</v>
      </c>
      <c r="E3">
        <f t="shared" si="1"/>
        <v>0</v>
      </c>
      <c r="F3" t="s">
        <v>366</v>
      </c>
      <c r="G3">
        <v>2015</v>
      </c>
      <c r="H3" t="str">
        <f t="shared" ref="H3:H66" si="2">F3&amp;" - "&amp;G3</f>
        <v>Alexandria - 2015</v>
      </c>
      <c r="I3">
        <f>IF(ISNUMBER(MATCH(H3,shortlist!$A$2:$A$417,0)),1,0)</f>
        <v>0</v>
      </c>
    </row>
    <row r="4" spans="1:10" hidden="1" x14ac:dyDescent="0.25">
      <c r="A4" t="s">
        <v>2</v>
      </c>
      <c r="B4">
        <v>303</v>
      </c>
      <c r="C4">
        <f t="shared" si="0"/>
        <v>16</v>
      </c>
      <c r="D4">
        <v>0</v>
      </c>
      <c r="E4">
        <f t="shared" si="1"/>
        <v>0</v>
      </c>
      <c r="F4" t="s">
        <v>367</v>
      </c>
      <c r="G4">
        <v>2234</v>
      </c>
      <c r="H4" t="str">
        <f t="shared" si="2"/>
        <v>Alfords Point - 2234</v>
      </c>
      <c r="I4">
        <f>IF(ISNUMBER(MATCH(H4,shortlist!$A$2:$A$417,0)),1,0)</f>
        <v>0</v>
      </c>
    </row>
    <row r="5" spans="1:10" hidden="1" x14ac:dyDescent="0.25">
      <c r="A5" t="s">
        <v>223</v>
      </c>
      <c r="B5">
        <v>859</v>
      </c>
      <c r="C5">
        <f t="shared" si="0"/>
        <v>43</v>
      </c>
      <c r="D5">
        <v>0</v>
      </c>
      <c r="E5">
        <f t="shared" si="1"/>
        <v>0</v>
      </c>
      <c r="F5" t="s">
        <v>368</v>
      </c>
      <c r="G5">
        <v>2100</v>
      </c>
      <c r="H5" t="str">
        <f t="shared" si="2"/>
        <v>Allambie Heights - 2100</v>
      </c>
      <c r="I5">
        <f>IF(ISNUMBER(MATCH(H5,shortlist!$A$2:$A$417,0)),1,0)</f>
        <v>0</v>
      </c>
    </row>
    <row r="6" spans="1:10" x14ac:dyDescent="0.25">
      <c r="A6" t="s">
        <v>3</v>
      </c>
      <c r="B6">
        <v>772</v>
      </c>
      <c r="C6">
        <f t="shared" si="0"/>
        <v>39</v>
      </c>
      <c r="D6">
        <v>0</v>
      </c>
      <c r="E6">
        <f t="shared" si="1"/>
        <v>0</v>
      </c>
      <c r="F6" t="s">
        <v>369</v>
      </c>
      <c r="G6">
        <v>2218</v>
      </c>
      <c r="H6" t="str">
        <f t="shared" si="2"/>
        <v>Allawah - 2218</v>
      </c>
      <c r="I6">
        <f>IF(ISNUMBER(MATCH(H6,shortlist!$A$2:$A$417,0)),1,0)</f>
        <v>1</v>
      </c>
    </row>
    <row r="7" spans="1:10" x14ac:dyDescent="0.25">
      <c r="A7" t="s">
        <v>143</v>
      </c>
      <c r="B7">
        <v>2089</v>
      </c>
      <c r="C7">
        <f t="shared" si="0"/>
        <v>105</v>
      </c>
      <c r="D7">
        <v>0</v>
      </c>
      <c r="E7">
        <f t="shared" si="1"/>
        <v>0</v>
      </c>
      <c r="F7" t="s">
        <v>370</v>
      </c>
      <c r="G7">
        <v>2038</v>
      </c>
      <c r="H7" t="str">
        <f t="shared" si="2"/>
        <v>Annandale - 2038</v>
      </c>
      <c r="I7">
        <f>IF(ISNUMBER(MATCH(H7,shortlist!$A$2:$A$417,0)),1,0)</f>
        <v>0</v>
      </c>
    </row>
    <row r="8" spans="1:10" x14ac:dyDescent="0.25">
      <c r="A8" t="s">
        <v>92</v>
      </c>
      <c r="B8">
        <v>1478</v>
      </c>
      <c r="C8">
        <f t="shared" si="0"/>
        <v>74</v>
      </c>
      <c r="D8">
        <v>0</v>
      </c>
      <c r="E8">
        <f t="shared" si="1"/>
        <v>0</v>
      </c>
      <c r="F8" t="s">
        <v>371</v>
      </c>
      <c r="G8">
        <v>2205</v>
      </c>
      <c r="H8" t="str">
        <f t="shared" si="2"/>
        <v>Arncliffe - 2205</v>
      </c>
      <c r="I8">
        <f>IF(ISNUMBER(MATCH(H8,shortlist!$A$2:$A$417,0)),1,0)</f>
        <v>1</v>
      </c>
    </row>
    <row r="9" spans="1:10" x14ac:dyDescent="0.25">
      <c r="A9" t="s">
        <v>224</v>
      </c>
      <c r="B9">
        <v>1694</v>
      </c>
      <c r="C9">
        <f t="shared" si="0"/>
        <v>85</v>
      </c>
      <c r="D9">
        <v>0</v>
      </c>
      <c r="E9">
        <f t="shared" si="1"/>
        <v>0</v>
      </c>
      <c r="F9" t="s">
        <v>372</v>
      </c>
      <c r="G9">
        <v>2064</v>
      </c>
      <c r="H9" t="str">
        <f t="shared" si="2"/>
        <v>Artarmon - 2064</v>
      </c>
      <c r="I9">
        <f>IF(ISNUMBER(MATCH(H9,shortlist!$A$2:$A$417,0)),1,0)</f>
        <v>0</v>
      </c>
    </row>
    <row r="10" spans="1:10" x14ac:dyDescent="0.25">
      <c r="A10" t="s">
        <v>93</v>
      </c>
      <c r="B10">
        <v>383</v>
      </c>
      <c r="C10">
        <f t="shared" si="0"/>
        <v>20</v>
      </c>
      <c r="D10">
        <v>0</v>
      </c>
      <c r="E10">
        <f t="shared" si="1"/>
        <v>0</v>
      </c>
      <c r="F10" t="s">
        <v>373</v>
      </c>
      <c r="G10">
        <v>2193</v>
      </c>
      <c r="H10" t="str">
        <f t="shared" si="2"/>
        <v>Ashbury - 2193</v>
      </c>
      <c r="I10">
        <f>IF(ISNUMBER(MATCH(H10,shortlist!$A$2:$A$417,0)),1,0)</f>
        <v>1</v>
      </c>
    </row>
    <row r="11" spans="1:10" x14ac:dyDescent="0.25">
      <c r="A11" t="s">
        <v>94</v>
      </c>
      <c r="B11">
        <v>3524</v>
      </c>
      <c r="C11">
        <f t="shared" si="0"/>
        <v>177</v>
      </c>
      <c r="D11">
        <v>0</v>
      </c>
      <c r="E11">
        <f t="shared" si="1"/>
        <v>0</v>
      </c>
      <c r="F11" t="s">
        <v>374</v>
      </c>
      <c r="G11">
        <v>2131</v>
      </c>
      <c r="H11" t="str">
        <f t="shared" si="2"/>
        <v>Ashfield - 2131</v>
      </c>
      <c r="I11">
        <f>IF(ISNUMBER(MATCH(H11,shortlist!$A$2:$A$417,0)),1,0)</f>
        <v>1</v>
      </c>
    </row>
    <row r="12" spans="1:10" hidden="1" x14ac:dyDescent="0.25">
      <c r="A12" t="s">
        <v>329</v>
      </c>
      <c r="B12">
        <v>749</v>
      </c>
      <c r="C12">
        <f t="shared" si="0"/>
        <v>38</v>
      </c>
      <c r="D12">
        <v>0</v>
      </c>
      <c r="E12">
        <f t="shared" si="1"/>
        <v>0</v>
      </c>
      <c r="F12" t="s">
        <v>375</v>
      </c>
      <c r="G12">
        <v>2077</v>
      </c>
      <c r="H12" t="str">
        <f t="shared" si="2"/>
        <v>Asquith - 2077</v>
      </c>
      <c r="I12">
        <f>IF(ISNUMBER(MATCH(H12,shortlist!$A$2:$A$417,0)),1,0)</f>
        <v>0</v>
      </c>
    </row>
    <row r="13" spans="1:10" hidden="1" x14ac:dyDescent="0.25">
      <c r="A13" t="s">
        <v>4</v>
      </c>
      <c r="B13">
        <v>3212</v>
      </c>
      <c r="C13">
        <f t="shared" si="0"/>
        <v>161</v>
      </c>
      <c r="D13">
        <v>0</v>
      </c>
      <c r="E13">
        <f t="shared" si="1"/>
        <v>0</v>
      </c>
      <c r="F13" t="s">
        <v>376</v>
      </c>
      <c r="G13">
        <v>2144</v>
      </c>
      <c r="H13" t="str">
        <f t="shared" si="2"/>
        <v>Auburn - 2144</v>
      </c>
      <c r="I13">
        <f>IF(ISNUMBER(MATCH(H13,shortlist!$A$2:$A$417,0)),1,0)</f>
        <v>0</v>
      </c>
    </row>
    <row r="14" spans="1:10" hidden="1" x14ac:dyDescent="0.25">
      <c r="A14" t="s">
        <v>226</v>
      </c>
      <c r="B14">
        <v>618</v>
      </c>
      <c r="C14">
        <f t="shared" si="0"/>
        <v>31</v>
      </c>
      <c r="D14">
        <v>0</v>
      </c>
      <c r="E14">
        <f t="shared" si="1"/>
        <v>0</v>
      </c>
      <c r="F14" t="s">
        <v>377</v>
      </c>
      <c r="G14">
        <v>2093</v>
      </c>
      <c r="H14" t="str">
        <f t="shared" si="2"/>
        <v>Balgowlah Heights - 2093</v>
      </c>
      <c r="I14">
        <f>IF(ISNUMBER(MATCH(H14,shortlist!$A$2:$A$417,0)),1,0)</f>
        <v>0</v>
      </c>
    </row>
    <row r="15" spans="1:10" hidden="1" x14ac:dyDescent="0.25">
      <c r="A15" t="s">
        <v>225</v>
      </c>
      <c r="B15">
        <v>1970</v>
      </c>
      <c r="C15">
        <f t="shared" si="0"/>
        <v>99</v>
      </c>
      <c r="D15">
        <v>0</v>
      </c>
      <c r="E15">
        <f t="shared" si="1"/>
        <v>0</v>
      </c>
      <c r="F15" t="s">
        <v>378</v>
      </c>
      <c r="G15">
        <v>2093</v>
      </c>
      <c r="H15" t="str">
        <f t="shared" si="2"/>
        <v>Balgowlah - 2093</v>
      </c>
      <c r="I15">
        <f>IF(ISNUMBER(MATCH(H15,shortlist!$A$2:$A$417,0)),1,0)</f>
        <v>0</v>
      </c>
    </row>
    <row r="16" spans="1:10" hidden="1" x14ac:dyDescent="0.25">
      <c r="A16" t="s">
        <v>145</v>
      </c>
      <c r="B16">
        <v>412</v>
      </c>
      <c r="C16">
        <f t="shared" si="0"/>
        <v>21</v>
      </c>
      <c r="D16">
        <v>0</v>
      </c>
      <c r="E16">
        <f t="shared" si="1"/>
        <v>0</v>
      </c>
      <c r="F16" t="s">
        <v>379</v>
      </c>
      <c r="G16">
        <v>2041</v>
      </c>
      <c r="H16" t="str">
        <f t="shared" si="2"/>
        <v>Balmain East - 2041</v>
      </c>
      <c r="I16">
        <f>IF(ISNUMBER(MATCH(H16,shortlist!$A$2:$A$417,0)),1,0)</f>
        <v>0</v>
      </c>
    </row>
    <row r="17" spans="1:9" x14ac:dyDescent="0.25">
      <c r="A17" t="s">
        <v>144</v>
      </c>
      <c r="B17">
        <v>2560</v>
      </c>
      <c r="C17">
        <f t="shared" si="0"/>
        <v>128</v>
      </c>
      <c r="D17">
        <v>0</v>
      </c>
      <c r="E17">
        <f t="shared" si="1"/>
        <v>0</v>
      </c>
      <c r="F17" t="s">
        <v>380</v>
      </c>
      <c r="G17">
        <v>2041</v>
      </c>
      <c r="H17" t="str">
        <f t="shared" si="2"/>
        <v>Balmain - 2041</v>
      </c>
      <c r="I17">
        <f>IF(ISNUMBER(MATCH(H17,shortlist!$A$2:$A$417,0)),1,0)</f>
        <v>0</v>
      </c>
    </row>
    <row r="18" spans="1:9" hidden="1" x14ac:dyDescent="0.25">
      <c r="A18" t="s">
        <v>5</v>
      </c>
      <c r="B18">
        <v>717</v>
      </c>
      <c r="C18">
        <f t="shared" si="0"/>
        <v>36</v>
      </c>
      <c r="D18">
        <v>0</v>
      </c>
      <c r="E18">
        <f t="shared" si="1"/>
        <v>0</v>
      </c>
      <c r="F18" t="s">
        <v>381</v>
      </c>
      <c r="G18">
        <v>2234</v>
      </c>
      <c r="H18" t="str">
        <f t="shared" si="2"/>
        <v>Bangor - 2234</v>
      </c>
      <c r="I18">
        <f>IF(ISNUMBER(MATCH(H18,shortlist!$A$2:$A$417,0)),1,0)</f>
        <v>0</v>
      </c>
    </row>
    <row r="19" spans="1:9" x14ac:dyDescent="0.25">
      <c r="A19" t="s">
        <v>95</v>
      </c>
      <c r="B19">
        <v>428</v>
      </c>
      <c r="C19">
        <f t="shared" si="0"/>
        <v>22</v>
      </c>
      <c r="D19">
        <v>0</v>
      </c>
      <c r="E19">
        <f t="shared" si="1"/>
        <v>0</v>
      </c>
      <c r="F19" t="s">
        <v>382</v>
      </c>
      <c r="G19">
        <v>2216</v>
      </c>
      <c r="H19" t="str">
        <f t="shared" si="2"/>
        <v>Banksia - 2216</v>
      </c>
      <c r="I19">
        <f>IF(ISNUMBER(MATCH(H19,shortlist!$A$2:$A$417,0)),1,0)</f>
        <v>0</v>
      </c>
    </row>
    <row r="20" spans="1:9" hidden="1" x14ac:dyDescent="0.25">
      <c r="A20" t="s">
        <v>96</v>
      </c>
      <c r="B20">
        <v>5</v>
      </c>
      <c r="C20">
        <f t="shared" si="0"/>
        <v>1</v>
      </c>
      <c r="D20">
        <v>0</v>
      </c>
      <c r="E20">
        <f t="shared" si="1"/>
        <v>0</v>
      </c>
      <c r="F20" t="s">
        <v>383</v>
      </c>
      <c r="G20">
        <v>2019</v>
      </c>
      <c r="H20" t="str">
        <f t="shared" si="2"/>
        <v>Banksmeadow - 2019</v>
      </c>
      <c r="I20">
        <f>IF(ISNUMBER(MATCH(H20,shortlist!$A$2:$A$417,0)),1,0)</f>
        <v>0</v>
      </c>
    </row>
    <row r="21" spans="1:9" hidden="1" x14ac:dyDescent="0.25">
      <c r="A21" t="s">
        <v>7</v>
      </c>
      <c r="B21">
        <v>0</v>
      </c>
      <c r="C21">
        <f t="shared" si="0"/>
        <v>0</v>
      </c>
      <c r="D21">
        <v>0</v>
      </c>
      <c r="E21">
        <f t="shared" si="1"/>
        <v>0</v>
      </c>
      <c r="F21" t="s">
        <v>384</v>
      </c>
      <c r="G21">
        <v>2200</v>
      </c>
      <c r="H21" t="str">
        <f t="shared" si="2"/>
        <v>Bankstown Aerodrome - 2200</v>
      </c>
      <c r="I21">
        <f>IF(ISNUMBER(MATCH(H21,shortlist!$A$2:$A$417,0)),1,0)</f>
        <v>0</v>
      </c>
    </row>
    <row r="22" spans="1:9" hidden="1" x14ac:dyDescent="0.25">
      <c r="A22" t="s">
        <v>6</v>
      </c>
      <c r="B22">
        <v>3699</v>
      </c>
      <c r="C22">
        <f t="shared" si="0"/>
        <v>185</v>
      </c>
      <c r="D22">
        <v>0</v>
      </c>
      <c r="E22">
        <f t="shared" si="1"/>
        <v>0</v>
      </c>
      <c r="F22" t="s">
        <v>385</v>
      </c>
      <c r="G22">
        <v>2200</v>
      </c>
      <c r="H22" t="str">
        <f t="shared" si="2"/>
        <v>Bankstown - 2200</v>
      </c>
      <c r="I22">
        <f>IF(ISNUMBER(MATCH(H22,shortlist!$A$2:$A$417,0)),1,0)</f>
        <v>0</v>
      </c>
    </row>
    <row r="23" spans="1:9" hidden="1" x14ac:dyDescent="0.25">
      <c r="A23" t="s">
        <v>146</v>
      </c>
      <c r="B23">
        <v>32</v>
      </c>
      <c r="C23">
        <f t="shared" si="0"/>
        <v>2</v>
      </c>
      <c r="D23">
        <v>0</v>
      </c>
      <c r="E23">
        <f t="shared" si="1"/>
        <v>0</v>
      </c>
      <c r="F23" t="s">
        <v>386</v>
      </c>
      <c r="G23">
        <v>2000</v>
      </c>
      <c r="H23" t="str">
        <f t="shared" si="2"/>
        <v>Barangaroo - 2000</v>
      </c>
      <c r="I23">
        <f>IF(ISNUMBER(MATCH(H23,shortlist!$A$2:$A$417,0)),1,0)</f>
        <v>0</v>
      </c>
    </row>
    <row r="24" spans="1:9" hidden="1" x14ac:dyDescent="0.25">
      <c r="A24" t="s">
        <v>8</v>
      </c>
      <c r="B24">
        <v>487</v>
      </c>
      <c r="C24">
        <f t="shared" si="0"/>
        <v>25</v>
      </c>
      <c r="D24">
        <v>0</v>
      </c>
      <c r="E24">
        <f t="shared" si="1"/>
        <v>0</v>
      </c>
      <c r="F24" t="s">
        <v>387</v>
      </c>
      <c r="G24">
        <v>2234</v>
      </c>
      <c r="H24" t="str">
        <f t="shared" si="2"/>
        <v>Barden Ridge - 2234</v>
      </c>
      <c r="I24">
        <f>IF(ISNUMBER(MATCH(H24,shortlist!$A$2:$A$417,0)),1,0)</f>
        <v>0</v>
      </c>
    </row>
    <row r="25" spans="1:9" hidden="1" x14ac:dyDescent="0.25">
      <c r="A25" t="s">
        <v>97</v>
      </c>
      <c r="B25">
        <v>278</v>
      </c>
      <c r="C25">
        <f t="shared" si="0"/>
        <v>14</v>
      </c>
      <c r="D25">
        <v>0</v>
      </c>
      <c r="E25">
        <f t="shared" si="1"/>
        <v>0</v>
      </c>
      <c r="F25" t="s">
        <v>388</v>
      </c>
      <c r="G25">
        <v>2207</v>
      </c>
      <c r="H25" t="str">
        <f t="shared" si="2"/>
        <v>Bardwell Park - 2207</v>
      </c>
      <c r="I25">
        <f>IF(ISNUMBER(MATCH(H25,shortlist!$A$2:$A$417,0)),1,0)</f>
        <v>0</v>
      </c>
    </row>
    <row r="26" spans="1:9" hidden="1" x14ac:dyDescent="0.25">
      <c r="A26" t="s">
        <v>98</v>
      </c>
      <c r="B26">
        <v>333</v>
      </c>
      <c r="C26">
        <f t="shared" si="0"/>
        <v>17</v>
      </c>
      <c r="D26">
        <v>0</v>
      </c>
      <c r="E26">
        <f t="shared" si="1"/>
        <v>0</v>
      </c>
      <c r="F26" t="s">
        <v>389</v>
      </c>
      <c r="G26">
        <v>2207</v>
      </c>
      <c r="H26" t="str">
        <f t="shared" si="2"/>
        <v>Bardwell Valley - 2207</v>
      </c>
      <c r="I26">
        <f>IF(ISNUMBER(MATCH(H26,shortlist!$A$2:$A$417,0)),1,0)</f>
        <v>0</v>
      </c>
    </row>
    <row r="27" spans="1:9" hidden="1" x14ac:dyDescent="0.25">
      <c r="A27" t="s">
        <v>9</v>
      </c>
      <c r="B27">
        <v>1048</v>
      </c>
      <c r="C27">
        <f t="shared" si="0"/>
        <v>53</v>
      </c>
      <c r="D27">
        <v>0</v>
      </c>
      <c r="E27">
        <f t="shared" si="1"/>
        <v>0</v>
      </c>
      <c r="F27" t="s">
        <v>390</v>
      </c>
      <c r="G27">
        <v>2197</v>
      </c>
      <c r="H27" t="str">
        <f t="shared" si="2"/>
        <v>Bass Hill - 2197</v>
      </c>
      <c r="I27">
        <f>IF(ISNUMBER(MATCH(H27,shortlist!$A$2:$A$417,0)),1,0)</f>
        <v>0</v>
      </c>
    </row>
    <row r="28" spans="1:9" hidden="1" x14ac:dyDescent="0.25">
      <c r="A28" t="s">
        <v>354</v>
      </c>
      <c r="B28">
        <v>5331</v>
      </c>
      <c r="C28">
        <f t="shared" si="0"/>
        <v>267</v>
      </c>
      <c r="D28">
        <v>0</v>
      </c>
      <c r="E28">
        <f t="shared" si="1"/>
        <v>0</v>
      </c>
      <c r="F28" t="s">
        <v>391</v>
      </c>
      <c r="G28">
        <v>2153</v>
      </c>
      <c r="H28" t="str">
        <f t="shared" si="2"/>
        <v>Baulkham Hills - 2153</v>
      </c>
      <c r="I28">
        <f>IF(ISNUMBER(MATCH(H28,shortlist!$A$2:$A$417,0)),1,0)</f>
        <v>0</v>
      </c>
    </row>
    <row r="29" spans="1:9" hidden="1" x14ac:dyDescent="0.25">
      <c r="A29" t="s">
        <v>279</v>
      </c>
      <c r="B29">
        <v>899</v>
      </c>
      <c r="C29">
        <f t="shared" si="0"/>
        <v>45</v>
      </c>
      <c r="D29">
        <v>0</v>
      </c>
      <c r="E29">
        <f t="shared" si="1"/>
        <v>0</v>
      </c>
      <c r="F29" t="s">
        <v>392</v>
      </c>
      <c r="G29">
        <v>2100</v>
      </c>
      <c r="H29" t="str">
        <f t="shared" si="2"/>
        <v>Beacon Hill - 2100</v>
      </c>
      <c r="I29">
        <f>IF(ISNUMBER(MATCH(H29,shortlist!$A$2:$A$417,0)),1,0)</f>
        <v>0</v>
      </c>
    </row>
    <row r="30" spans="1:9" hidden="1" x14ac:dyDescent="0.25">
      <c r="A30" t="s">
        <v>147</v>
      </c>
      <c r="B30">
        <v>253</v>
      </c>
      <c r="C30">
        <f t="shared" si="0"/>
        <v>13</v>
      </c>
      <c r="D30">
        <v>0</v>
      </c>
      <c r="E30">
        <f t="shared" si="1"/>
        <v>0</v>
      </c>
      <c r="F30" t="s">
        <v>393</v>
      </c>
      <c r="G30">
        <v>2015</v>
      </c>
      <c r="H30" t="str">
        <f t="shared" si="2"/>
        <v>Beaconsfield - 2015</v>
      </c>
      <c r="I30">
        <f>IF(ISNUMBER(MATCH(H30,shortlist!$A$2:$A$417,0)),1,0)</f>
        <v>0</v>
      </c>
    </row>
    <row r="31" spans="1:9" hidden="1" x14ac:dyDescent="0.25">
      <c r="A31" t="s">
        <v>330</v>
      </c>
      <c r="B31">
        <v>1327</v>
      </c>
      <c r="C31">
        <f t="shared" si="0"/>
        <v>67</v>
      </c>
      <c r="D31">
        <v>0</v>
      </c>
      <c r="E31">
        <f t="shared" si="1"/>
        <v>0</v>
      </c>
      <c r="F31" t="s">
        <v>394</v>
      </c>
      <c r="G31">
        <v>2119</v>
      </c>
      <c r="H31" t="str">
        <f t="shared" si="2"/>
        <v>Beecroft - 2119</v>
      </c>
      <c r="I31">
        <f>IF(ISNUMBER(MATCH(H31,shortlist!$A$2:$A$417,0)),1,0)</f>
        <v>0</v>
      </c>
    </row>
    <row r="32" spans="1:9" x14ac:dyDescent="0.25">
      <c r="A32" t="s">
        <v>10</v>
      </c>
      <c r="B32">
        <v>843</v>
      </c>
      <c r="C32">
        <f t="shared" si="0"/>
        <v>43</v>
      </c>
      <c r="D32">
        <v>0</v>
      </c>
      <c r="E32">
        <f t="shared" si="1"/>
        <v>0</v>
      </c>
      <c r="F32" t="s">
        <v>395</v>
      </c>
      <c r="G32">
        <v>2191</v>
      </c>
      <c r="H32" t="str">
        <f t="shared" si="2"/>
        <v>Belfield - 2191</v>
      </c>
      <c r="I32">
        <f>IF(ISNUMBER(MATCH(H32,shortlist!$A$2:$A$417,0)),1,0)</f>
        <v>0</v>
      </c>
    </row>
    <row r="33" spans="1:9" hidden="1" x14ac:dyDescent="0.25">
      <c r="A33" t="s">
        <v>148</v>
      </c>
      <c r="B33">
        <v>2412</v>
      </c>
      <c r="C33">
        <f t="shared" si="0"/>
        <v>121</v>
      </c>
      <c r="D33">
        <v>0</v>
      </c>
      <c r="E33">
        <f t="shared" si="1"/>
        <v>0</v>
      </c>
      <c r="F33" t="s">
        <v>396</v>
      </c>
      <c r="G33">
        <v>2023</v>
      </c>
      <c r="H33" t="str">
        <f t="shared" si="2"/>
        <v>Bellevue Hill - 2023</v>
      </c>
      <c r="I33">
        <f>IF(ISNUMBER(MATCH(H33,shortlist!$A$2:$A$417,0)),1,0)</f>
        <v>0</v>
      </c>
    </row>
    <row r="34" spans="1:9" x14ac:dyDescent="0.25">
      <c r="A34" t="s">
        <v>11</v>
      </c>
      <c r="B34">
        <v>1725</v>
      </c>
      <c r="C34">
        <f t="shared" si="0"/>
        <v>87</v>
      </c>
      <c r="D34">
        <v>0</v>
      </c>
      <c r="E34">
        <f t="shared" si="1"/>
        <v>0</v>
      </c>
      <c r="F34" t="s">
        <v>397</v>
      </c>
      <c r="G34">
        <v>2192</v>
      </c>
      <c r="H34" t="str">
        <f t="shared" si="2"/>
        <v>Belmore - 2192</v>
      </c>
      <c r="I34">
        <f>IF(ISNUMBER(MATCH(H34,shortlist!$A$2:$A$417,0)),1,0)</f>
        <v>0</v>
      </c>
    </row>
    <row r="35" spans="1:9" hidden="1" x14ac:dyDescent="0.25">
      <c r="A35" t="s">
        <v>280</v>
      </c>
      <c r="B35">
        <v>953</v>
      </c>
      <c r="C35">
        <f t="shared" si="0"/>
        <v>48</v>
      </c>
      <c r="D35">
        <v>0</v>
      </c>
      <c r="E35">
        <f t="shared" si="1"/>
        <v>0</v>
      </c>
      <c r="F35" t="s">
        <v>398</v>
      </c>
      <c r="G35">
        <v>2085</v>
      </c>
      <c r="H35" t="str">
        <f t="shared" si="2"/>
        <v>Belrose - 2085</v>
      </c>
      <c r="I35">
        <f>IF(ISNUMBER(MATCH(H35,shortlist!$A$2:$A$417,0)),1,0)</f>
        <v>0</v>
      </c>
    </row>
    <row r="36" spans="1:9" hidden="1" x14ac:dyDescent="0.25">
      <c r="A36" t="s">
        <v>12</v>
      </c>
      <c r="B36">
        <v>722</v>
      </c>
      <c r="C36">
        <f t="shared" si="0"/>
        <v>37</v>
      </c>
      <c r="D36">
        <v>0</v>
      </c>
      <c r="E36">
        <f t="shared" si="1"/>
        <v>0</v>
      </c>
      <c r="F36" t="s">
        <v>399</v>
      </c>
      <c r="G36">
        <v>2141</v>
      </c>
      <c r="H36" t="str">
        <f t="shared" si="2"/>
        <v>Berala - 2141</v>
      </c>
      <c r="I36">
        <f>IF(ISNUMBER(MATCH(H36,shortlist!$A$2:$A$417,0)),1,0)</f>
        <v>0</v>
      </c>
    </row>
    <row r="37" spans="1:9" hidden="1" x14ac:dyDescent="0.25">
      <c r="A37" t="s">
        <v>99</v>
      </c>
      <c r="B37">
        <v>306</v>
      </c>
      <c r="C37">
        <f t="shared" si="0"/>
        <v>16</v>
      </c>
      <c r="D37">
        <v>0</v>
      </c>
      <c r="E37">
        <f t="shared" si="1"/>
        <v>0</v>
      </c>
      <c r="F37" t="s">
        <v>400</v>
      </c>
      <c r="G37">
        <v>2217</v>
      </c>
      <c r="H37" t="str">
        <f t="shared" si="2"/>
        <v>Beverley Park - 2217</v>
      </c>
      <c r="I37">
        <f>IF(ISNUMBER(MATCH(H37,shortlist!$A$2:$A$417,0)),1,0)</f>
        <v>0</v>
      </c>
    </row>
    <row r="38" spans="1:9" x14ac:dyDescent="0.25">
      <c r="A38" t="s">
        <v>13</v>
      </c>
      <c r="B38">
        <v>1417</v>
      </c>
      <c r="C38">
        <f t="shared" si="0"/>
        <v>71</v>
      </c>
      <c r="D38">
        <v>0</v>
      </c>
      <c r="E38">
        <f t="shared" si="1"/>
        <v>0</v>
      </c>
      <c r="F38" t="s">
        <v>401</v>
      </c>
      <c r="G38">
        <v>2209</v>
      </c>
      <c r="H38" t="str">
        <f t="shared" si="2"/>
        <v>Beverly Hills - 2209</v>
      </c>
      <c r="I38">
        <f>IF(ISNUMBER(MATCH(H38,shortlist!$A$2:$A$417,0)),1,0)</f>
        <v>1</v>
      </c>
    </row>
    <row r="39" spans="1:9" hidden="1" x14ac:dyDescent="0.25">
      <c r="A39" t="s">
        <v>15</v>
      </c>
      <c r="B39">
        <v>455</v>
      </c>
      <c r="C39">
        <f t="shared" si="0"/>
        <v>23</v>
      </c>
      <c r="D39">
        <v>0</v>
      </c>
      <c r="E39">
        <f t="shared" si="1"/>
        <v>0</v>
      </c>
      <c r="F39" t="s">
        <v>402</v>
      </c>
      <c r="G39">
        <v>2207</v>
      </c>
      <c r="H39" t="str">
        <f t="shared" si="2"/>
        <v>Bexley North - 2207</v>
      </c>
      <c r="I39">
        <f>IF(ISNUMBER(MATCH(H39,shortlist!$A$2:$A$417,0)),1,0)</f>
        <v>0</v>
      </c>
    </row>
    <row r="40" spans="1:9" x14ac:dyDescent="0.25">
      <c r="A40" t="s">
        <v>14</v>
      </c>
      <c r="B40">
        <v>3012</v>
      </c>
      <c r="C40">
        <f t="shared" si="0"/>
        <v>151</v>
      </c>
      <c r="D40">
        <v>0</v>
      </c>
      <c r="E40">
        <f t="shared" si="1"/>
        <v>0</v>
      </c>
      <c r="F40" t="s">
        <v>403</v>
      </c>
      <c r="G40">
        <v>2207</v>
      </c>
      <c r="H40" t="str">
        <f t="shared" si="2"/>
        <v>Bexley - 2207</v>
      </c>
      <c r="I40">
        <f>IF(ISNUMBER(MATCH(H40,shortlist!$A$2:$A$417,0)),1,0)</f>
        <v>1</v>
      </c>
    </row>
    <row r="41" spans="1:9" hidden="1" x14ac:dyDescent="0.25">
      <c r="A41" t="s">
        <v>149</v>
      </c>
      <c r="B41">
        <v>779</v>
      </c>
      <c r="C41">
        <f t="shared" si="0"/>
        <v>39</v>
      </c>
      <c r="D41">
        <v>0</v>
      </c>
      <c r="E41">
        <f t="shared" si="1"/>
        <v>0</v>
      </c>
      <c r="F41" t="s">
        <v>404</v>
      </c>
      <c r="G41">
        <v>2041</v>
      </c>
      <c r="H41" t="str">
        <f t="shared" si="2"/>
        <v>Birchgrove - 2041</v>
      </c>
      <c r="I41">
        <f>IF(ISNUMBER(MATCH(H41,shortlist!$A$2:$A$417,0)),1,0)</f>
        <v>0</v>
      </c>
    </row>
    <row r="42" spans="1:9" hidden="1" x14ac:dyDescent="0.25">
      <c r="A42" t="s">
        <v>16</v>
      </c>
      <c r="B42">
        <v>289</v>
      </c>
      <c r="C42">
        <f t="shared" si="0"/>
        <v>15</v>
      </c>
      <c r="D42">
        <v>0</v>
      </c>
      <c r="E42">
        <f t="shared" si="1"/>
        <v>0</v>
      </c>
      <c r="F42" t="s">
        <v>405</v>
      </c>
      <c r="G42">
        <v>2143</v>
      </c>
      <c r="H42" t="str">
        <f t="shared" si="2"/>
        <v>Birrong - 2143</v>
      </c>
      <c r="I42">
        <f>IF(ISNUMBER(MATCH(H42,shortlist!$A$2:$A$417,0)),1,0)</f>
        <v>0</v>
      </c>
    </row>
    <row r="43" spans="1:9" hidden="1" x14ac:dyDescent="0.25">
      <c r="A43" t="s">
        <v>17</v>
      </c>
      <c r="B43">
        <v>940</v>
      </c>
      <c r="C43">
        <f t="shared" si="0"/>
        <v>47</v>
      </c>
      <c r="D43">
        <v>0</v>
      </c>
      <c r="E43">
        <f t="shared" si="1"/>
        <v>0</v>
      </c>
      <c r="F43" t="s">
        <v>406</v>
      </c>
      <c r="G43">
        <v>2221</v>
      </c>
      <c r="H43" t="str">
        <f t="shared" si="2"/>
        <v>Blakehurst - 2221</v>
      </c>
      <c r="I43">
        <f>IF(ISNUMBER(MATCH(H43,shortlist!$A$2:$A$417,0)),1,0)</f>
        <v>0</v>
      </c>
    </row>
    <row r="44" spans="1:9" hidden="1" x14ac:dyDescent="0.25">
      <c r="A44" t="s">
        <v>151</v>
      </c>
      <c r="B44">
        <v>2615</v>
      </c>
      <c r="C44">
        <f t="shared" si="0"/>
        <v>131</v>
      </c>
      <c r="D44">
        <v>0</v>
      </c>
      <c r="E44">
        <f t="shared" si="1"/>
        <v>0</v>
      </c>
      <c r="F44" t="s">
        <v>407</v>
      </c>
      <c r="G44">
        <v>2026</v>
      </c>
      <c r="H44" t="str">
        <f t="shared" si="2"/>
        <v>Bondi Beach - 2026</v>
      </c>
      <c r="I44">
        <f>IF(ISNUMBER(MATCH(H44,shortlist!$A$2:$A$417,0)),1,0)</f>
        <v>0</v>
      </c>
    </row>
    <row r="45" spans="1:9" hidden="1" x14ac:dyDescent="0.25">
      <c r="A45" t="s">
        <v>152</v>
      </c>
      <c r="B45">
        <v>1759</v>
      </c>
      <c r="C45">
        <f t="shared" si="0"/>
        <v>88</v>
      </c>
      <c r="D45">
        <v>0</v>
      </c>
      <c r="E45">
        <f t="shared" si="1"/>
        <v>0</v>
      </c>
      <c r="F45" t="s">
        <v>408</v>
      </c>
      <c r="G45">
        <v>2022</v>
      </c>
      <c r="H45" t="str">
        <f t="shared" si="2"/>
        <v>Bondi Junction - 2022</v>
      </c>
      <c r="I45">
        <f>IF(ISNUMBER(MATCH(H45,shortlist!$A$2:$A$417,0)),1,0)</f>
        <v>0</v>
      </c>
    </row>
    <row r="46" spans="1:9" hidden="1" x14ac:dyDescent="0.25">
      <c r="A46" t="s">
        <v>150</v>
      </c>
      <c r="B46">
        <v>2065</v>
      </c>
      <c r="C46">
        <f t="shared" si="0"/>
        <v>104</v>
      </c>
      <c r="D46">
        <v>0</v>
      </c>
      <c r="E46">
        <f t="shared" si="1"/>
        <v>0</v>
      </c>
      <c r="F46" t="s">
        <v>409</v>
      </c>
      <c r="G46">
        <v>2026</v>
      </c>
      <c r="H46" t="str">
        <f t="shared" si="2"/>
        <v>Bondi - 2026</v>
      </c>
      <c r="I46">
        <f>IF(ISNUMBER(MATCH(H46,shortlist!$A$2:$A$417,0)),1,0)</f>
        <v>0</v>
      </c>
    </row>
    <row r="47" spans="1:9" hidden="1" x14ac:dyDescent="0.25">
      <c r="A47" t="s">
        <v>18</v>
      </c>
      <c r="B47">
        <v>378</v>
      </c>
      <c r="C47">
        <f t="shared" si="0"/>
        <v>19</v>
      </c>
      <c r="D47">
        <v>0</v>
      </c>
      <c r="E47">
        <f t="shared" si="1"/>
        <v>0</v>
      </c>
      <c r="F47" t="s">
        <v>410</v>
      </c>
      <c r="G47">
        <v>2226</v>
      </c>
      <c r="H47" t="str">
        <f t="shared" si="2"/>
        <v>Bonnet Bay - 2226</v>
      </c>
      <c r="I47">
        <f>IF(ISNUMBER(MATCH(H47,shortlist!$A$2:$A$417,0)),1,0)</f>
        <v>0</v>
      </c>
    </row>
    <row r="48" spans="1:9" x14ac:dyDescent="0.25">
      <c r="A48" t="s">
        <v>100</v>
      </c>
      <c r="B48">
        <v>1980</v>
      </c>
      <c r="C48">
        <f t="shared" si="0"/>
        <v>99</v>
      </c>
      <c r="D48">
        <v>0</v>
      </c>
      <c r="E48">
        <f t="shared" si="1"/>
        <v>0</v>
      </c>
      <c r="F48" t="s">
        <v>411</v>
      </c>
      <c r="G48">
        <v>2019</v>
      </c>
      <c r="H48" t="str">
        <f t="shared" si="2"/>
        <v>Botany - 2019</v>
      </c>
      <c r="I48">
        <f>IF(ISNUMBER(MATCH(H48,shortlist!$A$2:$A$417,0)),1,0)</f>
        <v>1</v>
      </c>
    </row>
    <row r="49" spans="1:9" hidden="1" x14ac:dyDescent="0.25">
      <c r="A49" t="s">
        <v>227</v>
      </c>
      <c r="B49">
        <v>1223</v>
      </c>
      <c r="C49">
        <f t="shared" si="0"/>
        <v>62</v>
      </c>
      <c r="D49">
        <v>0</v>
      </c>
      <c r="E49">
        <f t="shared" si="1"/>
        <v>0</v>
      </c>
      <c r="F49" t="s">
        <v>412</v>
      </c>
      <c r="G49">
        <v>2137</v>
      </c>
      <c r="H49" t="str">
        <f t="shared" si="2"/>
        <v>Breakfast Point - 2137</v>
      </c>
      <c r="I49">
        <f>IF(ISNUMBER(MATCH(H49,shortlist!$A$2:$A$417,0)),1,0)</f>
        <v>0</v>
      </c>
    </row>
    <row r="50" spans="1:9" x14ac:dyDescent="0.25">
      <c r="A50" t="s">
        <v>101</v>
      </c>
      <c r="B50">
        <v>1375</v>
      </c>
      <c r="C50">
        <f t="shared" si="0"/>
        <v>69</v>
      </c>
      <c r="D50">
        <v>0</v>
      </c>
      <c r="E50">
        <f t="shared" si="1"/>
        <v>0</v>
      </c>
      <c r="F50" t="s">
        <v>413</v>
      </c>
      <c r="G50">
        <v>2216</v>
      </c>
      <c r="H50" t="str">
        <f t="shared" si="2"/>
        <v>Brighton Le Sands - 2216</v>
      </c>
      <c r="I50">
        <f>IF(ISNUMBER(MATCH(H50,shortlist!$A$2:$A$417,0)),1,0)</f>
        <v>0</v>
      </c>
    </row>
    <row r="51" spans="1:9" hidden="1" x14ac:dyDescent="0.25">
      <c r="A51" t="s">
        <v>153</v>
      </c>
      <c r="B51">
        <v>1448</v>
      </c>
      <c r="C51">
        <f t="shared" si="0"/>
        <v>73</v>
      </c>
      <c r="D51">
        <v>0</v>
      </c>
      <c r="E51">
        <f t="shared" si="1"/>
        <v>0</v>
      </c>
      <c r="F51" t="s">
        <v>414</v>
      </c>
      <c r="G51">
        <v>2024</v>
      </c>
      <c r="H51" t="str">
        <f t="shared" si="2"/>
        <v>Bronte - 2024</v>
      </c>
      <c r="I51">
        <f>IF(ISNUMBER(MATCH(H51,shortlist!$A$2:$A$417,0)),1,0)</f>
        <v>0</v>
      </c>
    </row>
    <row r="52" spans="1:9" hidden="1" x14ac:dyDescent="0.25">
      <c r="A52" t="s">
        <v>281</v>
      </c>
      <c r="B52">
        <v>772</v>
      </c>
      <c r="C52">
        <f t="shared" si="0"/>
        <v>39</v>
      </c>
      <c r="D52">
        <v>0</v>
      </c>
      <c r="E52">
        <f t="shared" si="1"/>
        <v>0</v>
      </c>
      <c r="F52" t="s">
        <v>415</v>
      </c>
      <c r="G52">
        <v>2100</v>
      </c>
      <c r="H52" t="str">
        <f t="shared" si="2"/>
        <v>Brookvale - 2100</v>
      </c>
      <c r="I52">
        <f>IF(ISNUMBER(MATCH(H52,shortlist!$A$2:$A$417,0)),1,0)</f>
        <v>0</v>
      </c>
    </row>
    <row r="53" spans="1:9" hidden="1" x14ac:dyDescent="0.25">
      <c r="A53" t="s">
        <v>309</v>
      </c>
      <c r="B53">
        <v>138</v>
      </c>
      <c r="C53">
        <f t="shared" si="0"/>
        <v>7</v>
      </c>
      <c r="D53">
        <v>0</v>
      </c>
      <c r="E53">
        <f t="shared" si="1"/>
        <v>0</v>
      </c>
      <c r="F53" t="s">
        <v>416</v>
      </c>
      <c r="G53">
        <v>2136</v>
      </c>
      <c r="H53" t="str">
        <f t="shared" si="2"/>
        <v>Burwood Heights - 2136</v>
      </c>
      <c r="I53">
        <f>IF(ISNUMBER(MATCH(H53,shortlist!$A$2:$A$417,0)),1,0)</f>
        <v>0</v>
      </c>
    </row>
    <row r="54" spans="1:9" x14ac:dyDescent="0.25">
      <c r="A54" t="s">
        <v>308</v>
      </c>
      <c r="B54">
        <v>1879</v>
      </c>
      <c r="C54">
        <f t="shared" si="0"/>
        <v>94</v>
      </c>
      <c r="D54">
        <v>0</v>
      </c>
      <c r="E54">
        <f t="shared" si="1"/>
        <v>0</v>
      </c>
      <c r="F54" t="s">
        <v>417</v>
      </c>
      <c r="G54">
        <v>2134</v>
      </c>
      <c r="H54" t="str">
        <f t="shared" si="2"/>
        <v>Burwood - 2134</v>
      </c>
      <c r="I54">
        <f>IF(ISNUMBER(MATCH(H54,shortlist!$A$2:$A$417,0)),1,0)</f>
        <v>0</v>
      </c>
    </row>
    <row r="55" spans="1:9" hidden="1" x14ac:dyDescent="0.25">
      <c r="A55" t="s">
        <v>228</v>
      </c>
      <c r="B55">
        <v>368</v>
      </c>
      <c r="C55">
        <f t="shared" si="0"/>
        <v>19</v>
      </c>
      <c r="D55">
        <v>0</v>
      </c>
      <c r="E55">
        <f t="shared" si="1"/>
        <v>0</v>
      </c>
      <c r="F55" t="s">
        <v>418</v>
      </c>
      <c r="G55">
        <v>2137</v>
      </c>
      <c r="H55" t="str">
        <f t="shared" si="2"/>
        <v>Cabarita - 2137</v>
      </c>
      <c r="I55">
        <f>IF(ISNUMBER(MATCH(H55,shortlist!$A$2:$A$417,0)),1,0)</f>
        <v>0</v>
      </c>
    </row>
    <row r="56" spans="1:9" hidden="1" x14ac:dyDescent="0.25">
      <c r="A56" t="s">
        <v>355</v>
      </c>
      <c r="B56">
        <v>0</v>
      </c>
      <c r="C56">
        <f t="shared" si="0"/>
        <v>0</v>
      </c>
      <c r="D56">
        <v>0</v>
      </c>
      <c r="E56">
        <f t="shared" si="1"/>
        <v>0</v>
      </c>
      <c r="F56" t="s">
        <v>419</v>
      </c>
      <c r="G56">
        <v>2142</v>
      </c>
      <c r="H56" t="str">
        <f t="shared" si="2"/>
        <v>Camellia - 2142</v>
      </c>
      <c r="I56">
        <f>IF(ISNUMBER(MATCH(H56,shortlist!$A$2:$A$417,0)),1,0)</f>
        <v>0</v>
      </c>
    </row>
    <row r="57" spans="1:9" hidden="1" x14ac:dyDescent="0.25">
      <c r="A57" t="s">
        <v>229</v>
      </c>
      <c r="B57">
        <v>1576</v>
      </c>
      <c r="C57">
        <f t="shared" si="0"/>
        <v>79</v>
      </c>
      <c r="D57">
        <v>0</v>
      </c>
      <c r="E57">
        <f t="shared" si="1"/>
        <v>0</v>
      </c>
      <c r="F57" t="s">
        <v>420</v>
      </c>
      <c r="G57">
        <v>2062</v>
      </c>
      <c r="H57" t="str">
        <f t="shared" si="2"/>
        <v>Cammeray - 2062</v>
      </c>
      <c r="I57">
        <f>IF(ISNUMBER(MATCH(H57,shortlist!$A$2:$A$417,0)),1,0)</f>
        <v>0</v>
      </c>
    </row>
    <row r="58" spans="1:9" x14ac:dyDescent="0.25">
      <c r="A58" t="s">
        <v>154</v>
      </c>
      <c r="B58">
        <v>1911</v>
      </c>
      <c r="C58">
        <f t="shared" si="0"/>
        <v>96</v>
      </c>
      <c r="D58">
        <v>0</v>
      </c>
      <c r="E58">
        <f t="shared" si="1"/>
        <v>0</v>
      </c>
      <c r="F58" t="s">
        <v>421</v>
      </c>
      <c r="G58">
        <v>2050</v>
      </c>
      <c r="H58" t="str">
        <f t="shared" si="2"/>
        <v>Camperdown - 2050</v>
      </c>
      <c r="I58">
        <f>IF(ISNUMBER(MATCH(H58,shortlist!$A$2:$A$417,0)),1,0)</f>
        <v>0</v>
      </c>
    </row>
    <row r="59" spans="1:9" x14ac:dyDescent="0.25">
      <c r="A59" t="s">
        <v>19</v>
      </c>
      <c r="B59">
        <v>2950</v>
      </c>
      <c r="C59">
        <f t="shared" si="0"/>
        <v>148</v>
      </c>
      <c r="D59">
        <v>0</v>
      </c>
      <c r="E59">
        <f t="shared" si="1"/>
        <v>0</v>
      </c>
      <c r="F59" t="s">
        <v>422</v>
      </c>
      <c r="G59">
        <v>2194</v>
      </c>
      <c r="H59" t="str">
        <f t="shared" si="2"/>
        <v>Campsie - 2194</v>
      </c>
      <c r="I59">
        <f>IF(ISNUMBER(MATCH(H59,shortlist!$A$2:$A$417,0)),1,0)</f>
        <v>0</v>
      </c>
    </row>
    <row r="60" spans="1:9" hidden="1" x14ac:dyDescent="0.25">
      <c r="A60" t="s">
        <v>230</v>
      </c>
      <c r="B60">
        <v>205</v>
      </c>
      <c r="C60">
        <f t="shared" si="0"/>
        <v>11</v>
      </c>
      <c r="D60">
        <v>0</v>
      </c>
      <c r="E60">
        <f t="shared" si="1"/>
        <v>0</v>
      </c>
      <c r="F60" t="s">
        <v>423</v>
      </c>
      <c r="G60">
        <v>2046</v>
      </c>
      <c r="H60" t="str">
        <f t="shared" si="2"/>
        <v>Canada Bay - 2046</v>
      </c>
      <c r="I60">
        <f>IF(ISNUMBER(MATCH(H60,shortlist!$A$2:$A$417,0)),1,0)</f>
        <v>0</v>
      </c>
    </row>
    <row r="61" spans="1:9" hidden="1" x14ac:dyDescent="0.25">
      <c r="A61" t="s">
        <v>20</v>
      </c>
      <c r="B61">
        <v>1015</v>
      </c>
      <c r="C61">
        <f t="shared" si="0"/>
        <v>51</v>
      </c>
      <c r="D61">
        <v>0</v>
      </c>
      <c r="E61">
        <f t="shared" si="1"/>
        <v>0</v>
      </c>
      <c r="F61" t="s">
        <v>424</v>
      </c>
      <c r="G61">
        <v>2193</v>
      </c>
      <c r="H61" t="str">
        <f t="shared" si="2"/>
        <v>Canterbury - 2193</v>
      </c>
      <c r="I61">
        <f>IF(ISNUMBER(MATCH(H61,shortlist!$A$2:$A$417,0)),1,0)</f>
        <v>0</v>
      </c>
    </row>
    <row r="62" spans="1:9" hidden="1" x14ac:dyDescent="0.25">
      <c r="A62" t="s">
        <v>102</v>
      </c>
      <c r="B62">
        <v>3391</v>
      </c>
      <c r="C62">
        <f t="shared" si="0"/>
        <v>170</v>
      </c>
      <c r="D62">
        <v>0</v>
      </c>
      <c r="E62">
        <f t="shared" si="1"/>
        <v>0</v>
      </c>
      <c r="F62" t="s">
        <v>425</v>
      </c>
      <c r="G62">
        <v>2229</v>
      </c>
      <c r="H62" t="str">
        <f t="shared" si="2"/>
        <v>Caringbah - 2229</v>
      </c>
      <c r="I62">
        <f>IF(ISNUMBER(MATCH(H62,shortlist!$A$2:$A$417,0)),1,0)</f>
        <v>0</v>
      </c>
    </row>
    <row r="63" spans="1:9" hidden="1" x14ac:dyDescent="0.25">
      <c r="A63" t="s">
        <v>312</v>
      </c>
      <c r="B63">
        <v>1979</v>
      </c>
      <c r="C63">
        <f t="shared" si="0"/>
        <v>99</v>
      </c>
      <c r="D63">
        <v>0</v>
      </c>
      <c r="E63">
        <f t="shared" si="1"/>
        <v>0</v>
      </c>
      <c r="F63" t="s">
        <v>426</v>
      </c>
      <c r="G63">
        <v>2229</v>
      </c>
      <c r="H63" t="str">
        <f t="shared" si="2"/>
        <v>Caringbah South - 2229</v>
      </c>
      <c r="I63">
        <f>IF(ISNUMBER(MATCH(H63,shortlist!$A$2:$A$417,0)),1,0)</f>
        <v>0</v>
      </c>
    </row>
    <row r="64" spans="1:9" x14ac:dyDescent="0.25">
      <c r="A64" t="s">
        <v>331</v>
      </c>
      <c r="B64">
        <v>3140</v>
      </c>
      <c r="C64">
        <f t="shared" si="0"/>
        <v>157</v>
      </c>
      <c r="D64">
        <v>0</v>
      </c>
      <c r="E64">
        <f t="shared" si="1"/>
        <v>0</v>
      </c>
      <c r="F64" t="s">
        <v>427</v>
      </c>
      <c r="G64">
        <v>2118</v>
      </c>
      <c r="H64" t="str">
        <f t="shared" si="2"/>
        <v>Carlingford - 2118</v>
      </c>
      <c r="I64">
        <f>IF(ISNUMBER(MATCH(H64,shortlist!$A$2:$A$417,0)),1,0)</f>
        <v>0</v>
      </c>
    </row>
    <row r="65" spans="1:9" x14ac:dyDescent="0.25">
      <c r="A65" t="s">
        <v>21</v>
      </c>
      <c r="B65">
        <v>1428</v>
      </c>
      <c r="C65">
        <f t="shared" si="0"/>
        <v>72</v>
      </c>
      <c r="D65">
        <v>0</v>
      </c>
      <c r="E65">
        <f t="shared" si="1"/>
        <v>0</v>
      </c>
      <c r="F65" t="s">
        <v>428</v>
      </c>
      <c r="G65">
        <v>2218</v>
      </c>
      <c r="H65" t="str">
        <f t="shared" si="2"/>
        <v>Carlton - 2218</v>
      </c>
      <c r="I65">
        <f>IF(ISNUMBER(MATCH(H65,shortlist!$A$2:$A$417,0)),1,0)</f>
        <v>1</v>
      </c>
    </row>
    <row r="66" spans="1:9" hidden="1" x14ac:dyDescent="0.25">
      <c r="A66" t="s">
        <v>103</v>
      </c>
      <c r="B66">
        <v>181</v>
      </c>
      <c r="C66">
        <f t="shared" ref="C66:C129" si="3">CEILING(B66/20,1)</f>
        <v>10</v>
      </c>
      <c r="D66">
        <v>0</v>
      </c>
      <c r="E66">
        <f t="shared" ref="E66:E129" si="4">IF(AND(B66&gt;15,D66&gt;0),1,0)</f>
        <v>0</v>
      </c>
      <c r="F66" t="s">
        <v>429</v>
      </c>
      <c r="G66">
        <v>2221</v>
      </c>
      <c r="H66" t="str">
        <f t="shared" si="2"/>
        <v>Carss Park - 2221</v>
      </c>
      <c r="I66">
        <f>IF(ISNUMBER(MATCH(H66,shortlist!$A$2:$A$417,0)),1,0)</f>
        <v>0</v>
      </c>
    </row>
    <row r="67" spans="1:9" hidden="1" x14ac:dyDescent="0.25">
      <c r="A67" t="s">
        <v>231</v>
      </c>
      <c r="B67">
        <v>403</v>
      </c>
      <c r="C67">
        <f t="shared" si="3"/>
        <v>21</v>
      </c>
      <c r="D67">
        <v>0</v>
      </c>
      <c r="E67">
        <f t="shared" si="4"/>
        <v>0</v>
      </c>
      <c r="F67" t="s">
        <v>430</v>
      </c>
      <c r="G67">
        <v>2069</v>
      </c>
      <c r="H67" t="str">
        <f t="shared" ref="H67:H130" si="5">F67&amp;" - "&amp;G67</f>
        <v>Castle Cove - 2069</v>
      </c>
      <c r="I67">
        <f>IF(ISNUMBER(MATCH(H67,shortlist!$A$2:$A$417,0)),1,0)</f>
        <v>0</v>
      </c>
    </row>
    <row r="68" spans="1:9" hidden="1" x14ac:dyDescent="0.25">
      <c r="A68" t="s">
        <v>232</v>
      </c>
      <c r="B68">
        <v>422</v>
      </c>
      <c r="C68">
        <f t="shared" si="3"/>
        <v>22</v>
      </c>
      <c r="D68">
        <v>0</v>
      </c>
      <c r="E68">
        <f t="shared" si="4"/>
        <v>0</v>
      </c>
      <c r="F68" t="s">
        <v>431</v>
      </c>
      <c r="G68">
        <v>2068</v>
      </c>
      <c r="H68" t="str">
        <f t="shared" si="5"/>
        <v>Castlecrag - 2068</v>
      </c>
      <c r="I68">
        <f>IF(ISNUMBER(MATCH(H68,shortlist!$A$2:$A$417,0)),1,0)</f>
        <v>0</v>
      </c>
    </row>
    <row r="69" spans="1:9" hidden="1" x14ac:dyDescent="0.25">
      <c r="A69" t="s">
        <v>356</v>
      </c>
      <c r="B69">
        <v>6381</v>
      </c>
      <c r="C69">
        <f t="shared" si="3"/>
        <v>320</v>
      </c>
      <c r="D69">
        <v>0</v>
      </c>
      <c r="E69">
        <f t="shared" si="4"/>
        <v>0</v>
      </c>
      <c r="F69" t="s">
        <v>432</v>
      </c>
      <c r="G69">
        <v>2154</v>
      </c>
      <c r="H69" t="str">
        <f t="shared" si="5"/>
        <v>Castle Hill - 2154</v>
      </c>
      <c r="I69">
        <f>IF(ISNUMBER(MATCH(H69,shortlist!$A$2:$A$417,0)),1,0)</f>
        <v>0</v>
      </c>
    </row>
    <row r="70" spans="1:9" hidden="1" x14ac:dyDescent="0.25">
      <c r="A70" t="s">
        <v>155</v>
      </c>
      <c r="B70">
        <v>556</v>
      </c>
      <c r="C70">
        <f t="shared" si="3"/>
        <v>28</v>
      </c>
      <c r="D70">
        <v>0</v>
      </c>
      <c r="E70">
        <f t="shared" si="4"/>
        <v>0</v>
      </c>
      <c r="F70" t="s">
        <v>433</v>
      </c>
      <c r="G70">
        <v>2021</v>
      </c>
      <c r="H70" t="str">
        <f t="shared" si="5"/>
        <v>Centennial Park - 2021</v>
      </c>
      <c r="I70">
        <f>IF(ISNUMBER(MATCH(H70,shortlist!$A$2:$A$417,0)),1,0)</f>
        <v>0</v>
      </c>
    </row>
    <row r="71" spans="1:9" hidden="1" x14ac:dyDescent="0.25">
      <c r="A71" t="s">
        <v>233</v>
      </c>
      <c r="B71">
        <v>3710</v>
      </c>
      <c r="C71">
        <f t="shared" si="3"/>
        <v>186</v>
      </c>
      <c r="D71">
        <v>0</v>
      </c>
      <c r="E71">
        <f t="shared" si="4"/>
        <v>0</v>
      </c>
      <c r="F71" t="s">
        <v>434</v>
      </c>
      <c r="G71">
        <v>2067</v>
      </c>
      <c r="H71" t="str">
        <f t="shared" si="5"/>
        <v>Chatswood - 2067</v>
      </c>
      <c r="I71">
        <f>IF(ISNUMBER(MATCH(H71,shortlist!$A$2:$A$417,0)),1,0)</f>
        <v>0</v>
      </c>
    </row>
    <row r="72" spans="1:9" hidden="1" x14ac:dyDescent="0.25">
      <c r="A72" t="s">
        <v>234</v>
      </c>
      <c r="B72">
        <v>37</v>
      </c>
      <c r="C72">
        <f t="shared" si="3"/>
        <v>2</v>
      </c>
      <c r="D72">
        <v>0</v>
      </c>
      <c r="E72">
        <f t="shared" si="4"/>
        <v>0</v>
      </c>
      <c r="F72" t="s">
        <v>435</v>
      </c>
      <c r="G72">
        <v>2067</v>
      </c>
      <c r="H72" t="str">
        <f t="shared" si="5"/>
        <v>Chatswood West - 2067</v>
      </c>
      <c r="I72">
        <f>IF(ISNUMBER(MATCH(H72,shortlist!$A$2:$A$417,0)),1,0)</f>
        <v>0</v>
      </c>
    </row>
    <row r="73" spans="1:9" hidden="1" x14ac:dyDescent="0.25">
      <c r="A73" t="s">
        <v>332</v>
      </c>
      <c r="B73">
        <v>258</v>
      </c>
      <c r="C73">
        <f t="shared" si="3"/>
        <v>13</v>
      </c>
      <c r="D73">
        <v>0</v>
      </c>
      <c r="E73">
        <f t="shared" si="4"/>
        <v>0</v>
      </c>
      <c r="F73" t="s">
        <v>436</v>
      </c>
      <c r="G73">
        <v>2119</v>
      </c>
      <c r="H73" t="str">
        <f t="shared" si="5"/>
        <v>Cheltenham - 2119</v>
      </c>
      <c r="I73">
        <f>IF(ISNUMBER(MATCH(H73,shortlist!$A$2:$A$417,0)),1,0)</f>
        <v>0</v>
      </c>
    </row>
    <row r="74" spans="1:9" hidden="1" x14ac:dyDescent="0.25">
      <c r="A74" t="s">
        <v>333</v>
      </c>
      <c r="B74">
        <v>2568</v>
      </c>
      <c r="C74">
        <f t="shared" si="3"/>
        <v>129</v>
      </c>
      <c r="D74">
        <v>0</v>
      </c>
      <c r="E74">
        <f t="shared" si="4"/>
        <v>0</v>
      </c>
      <c r="F74" t="s">
        <v>437</v>
      </c>
      <c r="G74">
        <v>2126</v>
      </c>
      <c r="H74" t="str">
        <f t="shared" si="5"/>
        <v>Cherrybrook - 2126</v>
      </c>
      <c r="I74">
        <f>IF(ISNUMBER(MATCH(H74,shortlist!$A$2:$A$417,0)),1,0)</f>
        <v>0</v>
      </c>
    </row>
    <row r="75" spans="1:9" hidden="1" x14ac:dyDescent="0.25">
      <c r="A75" t="s">
        <v>22</v>
      </c>
      <c r="B75">
        <v>1426</v>
      </c>
      <c r="C75">
        <f t="shared" si="3"/>
        <v>72</v>
      </c>
      <c r="D75">
        <v>0</v>
      </c>
      <c r="E75">
        <f t="shared" si="4"/>
        <v>0</v>
      </c>
      <c r="F75" t="s">
        <v>438</v>
      </c>
      <c r="G75">
        <v>2162</v>
      </c>
      <c r="H75" t="str">
        <f t="shared" si="5"/>
        <v>Chester Hill - 2162</v>
      </c>
      <c r="I75">
        <f>IF(ISNUMBER(MATCH(H75,shortlist!$A$2:$A$417,0)),1,0)</f>
        <v>0</v>
      </c>
    </row>
    <row r="76" spans="1:9" hidden="1" x14ac:dyDescent="0.25">
      <c r="A76" t="s">
        <v>156</v>
      </c>
      <c r="B76">
        <v>343</v>
      </c>
      <c r="C76">
        <f t="shared" si="3"/>
        <v>18</v>
      </c>
      <c r="D76">
        <v>0</v>
      </c>
      <c r="E76">
        <f t="shared" si="4"/>
        <v>0</v>
      </c>
      <c r="F76" t="s">
        <v>439</v>
      </c>
      <c r="G76">
        <v>2036</v>
      </c>
      <c r="H76" t="str">
        <f t="shared" si="5"/>
        <v>Chifley - 2036</v>
      </c>
      <c r="I76">
        <f>IF(ISNUMBER(MATCH(H76,shortlist!$A$2:$A$417,0)),1,0)</f>
        <v>0</v>
      </c>
    </row>
    <row r="77" spans="1:9" x14ac:dyDescent="0.25">
      <c r="A77" t="s">
        <v>157</v>
      </c>
      <c r="B77">
        <v>1119</v>
      </c>
      <c r="C77">
        <f t="shared" si="3"/>
        <v>56</v>
      </c>
      <c r="D77">
        <v>0</v>
      </c>
      <c r="E77">
        <f t="shared" si="4"/>
        <v>0</v>
      </c>
      <c r="F77" t="s">
        <v>440</v>
      </c>
      <c r="G77">
        <v>2008</v>
      </c>
      <c r="H77" t="str">
        <f t="shared" si="5"/>
        <v>Chippendale - 2008</v>
      </c>
      <c r="I77">
        <f>IF(ISNUMBER(MATCH(H77,shortlist!$A$2:$A$417,0)),1,0)</f>
        <v>0</v>
      </c>
    </row>
    <row r="78" spans="1:9" hidden="1" x14ac:dyDescent="0.25">
      <c r="A78" t="s">
        <v>23</v>
      </c>
      <c r="B78">
        <v>1108</v>
      </c>
      <c r="C78">
        <f t="shared" si="3"/>
        <v>56</v>
      </c>
      <c r="D78">
        <v>0</v>
      </c>
      <c r="E78">
        <f t="shared" si="4"/>
        <v>0</v>
      </c>
      <c r="F78" t="s">
        <v>441</v>
      </c>
      <c r="G78">
        <v>2170</v>
      </c>
      <c r="H78" t="str">
        <f t="shared" si="5"/>
        <v>Chipping Norton - 2170</v>
      </c>
      <c r="I78">
        <f>IF(ISNUMBER(MATCH(H78,shortlist!$A$2:$A$417,0)),1,0)</f>
        <v>0</v>
      </c>
    </row>
    <row r="79" spans="1:9" hidden="1" x14ac:dyDescent="0.25">
      <c r="A79" t="s">
        <v>235</v>
      </c>
      <c r="B79">
        <v>728</v>
      </c>
      <c r="C79">
        <f t="shared" si="3"/>
        <v>37</v>
      </c>
      <c r="D79">
        <v>0</v>
      </c>
      <c r="E79">
        <f t="shared" si="4"/>
        <v>0</v>
      </c>
      <c r="F79" t="s">
        <v>442</v>
      </c>
      <c r="G79">
        <v>2046</v>
      </c>
      <c r="H79" t="str">
        <f t="shared" si="5"/>
        <v>Chiswick - 2046</v>
      </c>
      <c r="I79">
        <f>IF(ISNUMBER(MATCH(H79,shortlist!$A$2:$A$417,0)),1,0)</f>
        <v>0</v>
      </c>
    </row>
    <row r="80" spans="1:9" hidden="1" x14ac:dyDescent="0.25">
      <c r="A80" t="s">
        <v>24</v>
      </c>
      <c r="B80">
        <v>1</v>
      </c>
      <c r="C80">
        <f t="shared" si="3"/>
        <v>1</v>
      </c>
      <c r="D80">
        <v>0</v>
      </c>
      <c r="E80">
        <f t="shared" si="4"/>
        <v>0</v>
      </c>
      <c r="F80" t="s">
        <v>443</v>
      </c>
      <c r="G80">
        <v>2190</v>
      </c>
      <c r="H80" t="str">
        <f t="shared" si="5"/>
        <v>Chullora - 2190</v>
      </c>
      <c r="I80">
        <f>IF(ISNUMBER(MATCH(H80,shortlist!$A$2:$A$417,0)),1,0)</f>
        <v>0</v>
      </c>
    </row>
    <row r="81" spans="1:9" hidden="1" x14ac:dyDescent="0.25">
      <c r="A81" t="s">
        <v>25</v>
      </c>
      <c r="B81">
        <v>147</v>
      </c>
      <c r="C81">
        <f t="shared" si="3"/>
        <v>8</v>
      </c>
      <c r="D81">
        <v>0</v>
      </c>
      <c r="E81">
        <f t="shared" si="4"/>
        <v>0</v>
      </c>
      <c r="F81" t="s">
        <v>444</v>
      </c>
      <c r="G81">
        <v>2206</v>
      </c>
      <c r="H81" t="str">
        <f t="shared" si="5"/>
        <v>Clemton Park - 2206</v>
      </c>
      <c r="I81">
        <f>IF(ISNUMBER(MATCH(H81,shortlist!$A$2:$A$417,0)),1,0)</f>
        <v>0</v>
      </c>
    </row>
    <row r="82" spans="1:9" hidden="1" x14ac:dyDescent="0.25">
      <c r="A82" t="s">
        <v>236</v>
      </c>
      <c r="B82">
        <v>329</v>
      </c>
      <c r="C82">
        <f t="shared" si="3"/>
        <v>17</v>
      </c>
      <c r="D82">
        <v>0</v>
      </c>
      <c r="E82">
        <f t="shared" si="4"/>
        <v>0</v>
      </c>
      <c r="F82" t="s">
        <v>445</v>
      </c>
      <c r="G82">
        <v>2093</v>
      </c>
      <c r="H82" t="str">
        <f t="shared" si="5"/>
        <v>Clontarf - 2093</v>
      </c>
      <c r="I82">
        <f>IF(ISNUMBER(MATCH(H82,shortlist!$A$2:$A$417,0)),1,0)</f>
        <v>0</v>
      </c>
    </row>
    <row r="83" spans="1:9" hidden="1" x14ac:dyDescent="0.25">
      <c r="A83" t="s">
        <v>158</v>
      </c>
      <c r="B83">
        <v>1129</v>
      </c>
      <c r="C83">
        <f t="shared" si="3"/>
        <v>57</v>
      </c>
      <c r="D83">
        <v>0</v>
      </c>
      <c r="E83">
        <f t="shared" si="4"/>
        <v>0</v>
      </c>
      <c r="F83" t="s">
        <v>446</v>
      </c>
      <c r="G83">
        <v>2031</v>
      </c>
      <c r="H83" t="str">
        <f t="shared" si="5"/>
        <v>Clovelly - 2031</v>
      </c>
      <c r="I83">
        <f>IF(ISNUMBER(MATCH(H83,shortlist!$A$2:$A$417,0)),1,0)</f>
        <v>0</v>
      </c>
    </row>
    <row r="84" spans="1:9" hidden="1" x14ac:dyDescent="0.25">
      <c r="A84" t="s">
        <v>357</v>
      </c>
      <c r="B84">
        <v>0</v>
      </c>
      <c r="C84">
        <f t="shared" si="3"/>
        <v>0</v>
      </c>
      <c r="D84">
        <v>0</v>
      </c>
      <c r="E84">
        <f t="shared" si="4"/>
        <v>0</v>
      </c>
      <c r="F84" t="s">
        <v>447</v>
      </c>
      <c r="G84">
        <v>2142</v>
      </c>
      <c r="H84" t="str">
        <f t="shared" si="5"/>
        <v>Clyde - 2142</v>
      </c>
      <c r="I84">
        <f>IF(ISNUMBER(MATCH(H84,shortlist!$A$2:$A$417,0)),1,0)</f>
        <v>0</v>
      </c>
    </row>
    <row r="85" spans="1:9" x14ac:dyDescent="0.25">
      <c r="A85" t="s">
        <v>26</v>
      </c>
      <c r="B85">
        <v>583</v>
      </c>
      <c r="C85">
        <f t="shared" si="3"/>
        <v>30</v>
      </c>
      <c r="D85">
        <v>0</v>
      </c>
      <c r="E85">
        <f t="shared" si="4"/>
        <v>0</v>
      </c>
      <c r="F85" t="s">
        <v>448</v>
      </c>
      <c r="G85">
        <v>2226</v>
      </c>
      <c r="H85" t="str">
        <f t="shared" si="5"/>
        <v>Como - 2226</v>
      </c>
      <c r="I85">
        <f>IF(ISNUMBER(MATCH(H85,shortlist!$A$2:$A$417,0)),1,0)</f>
        <v>0</v>
      </c>
    </row>
    <row r="86" spans="1:9" x14ac:dyDescent="0.25">
      <c r="A86" t="s">
        <v>237</v>
      </c>
      <c r="B86">
        <v>2087</v>
      </c>
      <c r="C86">
        <f t="shared" si="3"/>
        <v>105</v>
      </c>
      <c r="D86">
        <v>0</v>
      </c>
      <c r="E86">
        <f t="shared" si="4"/>
        <v>0</v>
      </c>
      <c r="F86" t="s">
        <v>449</v>
      </c>
      <c r="G86">
        <v>2137</v>
      </c>
      <c r="H86" t="str">
        <f t="shared" si="5"/>
        <v>Concord - 2137</v>
      </c>
      <c r="I86">
        <f>IF(ISNUMBER(MATCH(H86,shortlist!$A$2:$A$417,0)),1,0)</f>
        <v>1</v>
      </c>
    </row>
    <row r="87" spans="1:9" x14ac:dyDescent="0.25">
      <c r="A87" t="s">
        <v>282</v>
      </c>
      <c r="B87">
        <v>824</v>
      </c>
      <c r="C87">
        <f t="shared" si="3"/>
        <v>42</v>
      </c>
      <c r="D87">
        <v>0</v>
      </c>
      <c r="E87">
        <f t="shared" si="4"/>
        <v>0</v>
      </c>
      <c r="F87" t="s">
        <v>450</v>
      </c>
      <c r="G87">
        <v>2138</v>
      </c>
      <c r="H87" t="str">
        <f t="shared" si="5"/>
        <v>Concord West - 2138</v>
      </c>
      <c r="I87">
        <f>IF(ISNUMBER(MATCH(H87,shortlist!$A$2:$A$417,0)),1,0)</f>
        <v>1</v>
      </c>
    </row>
    <row r="88" spans="1:9" hidden="1" x14ac:dyDescent="0.25">
      <c r="A88" t="s">
        <v>27</v>
      </c>
      <c r="B88">
        <v>1405</v>
      </c>
      <c r="C88">
        <f t="shared" si="3"/>
        <v>71</v>
      </c>
      <c r="D88">
        <v>0</v>
      </c>
      <c r="E88">
        <f t="shared" si="4"/>
        <v>0</v>
      </c>
      <c r="F88" t="s">
        <v>451</v>
      </c>
      <c r="G88">
        <v>2200</v>
      </c>
      <c r="H88" t="str">
        <f t="shared" si="5"/>
        <v>Condell Park - 2200</v>
      </c>
      <c r="I88">
        <f>IF(ISNUMBER(MATCH(H88,shortlist!$A$2:$A$417,0)),1,0)</f>
        <v>0</v>
      </c>
    </row>
    <row r="89" spans="1:9" hidden="1" x14ac:dyDescent="0.25">
      <c r="A89" t="s">
        <v>28</v>
      </c>
      <c r="B89">
        <v>481</v>
      </c>
      <c r="C89">
        <f t="shared" si="3"/>
        <v>25</v>
      </c>
      <c r="D89">
        <v>0</v>
      </c>
      <c r="E89">
        <f t="shared" si="4"/>
        <v>0</v>
      </c>
      <c r="F89" t="s">
        <v>452</v>
      </c>
      <c r="G89">
        <v>2221</v>
      </c>
      <c r="H89" t="str">
        <f t="shared" si="5"/>
        <v>Connells Point - 2221</v>
      </c>
      <c r="I89">
        <f>IF(ISNUMBER(MATCH(H89,shortlist!$A$2:$A$417,0)),1,0)</f>
        <v>0</v>
      </c>
    </row>
    <row r="90" spans="1:9" hidden="1" x14ac:dyDescent="0.25">
      <c r="A90" t="s">
        <v>159</v>
      </c>
      <c r="B90">
        <v>3180</v>
      </c>
      <c r="C90">
        <f t="shared" si="3"/>
        <v>159</v>
      </c>
      <c r="D90">
        <v>0</v>
      </c>
      <c r="E90">
        <f t="shared" si="4"/>
        <v>0</v>
      </c>
      <c r="F90" t="s">
        <v>453</v>
      </c>
      <c r="G90">
        <v>2034</v>
      </c>
      <c r="H90" t="str">
        <f t="shared" si="5"/>
        <v>Coogee - 2034</v>
      </c>
      <c r="I90">
        <f>IF(ISNUMBER(MATCH(H90,shortlist!$A$2:$A$417,0)),1,0)</f>
        <v>0</v>
      </c>
    </row>
    <row r="91" spans="1:9" hidden="1" x14ac:dyDescent="0.25">
      <c r="A91" t="s">
        <v>238</v>
      </c>
      <c r="B91">
        <v>3021</v>
      </c>
      <c r="C91">
        <f t="shared" si="3"/>
        <v>152</v>
      </c>
      <c r="D91">
        <v>0</v>
      </c>
      <c r="E91">
        <f t="shared" si="4"/>
        <v>0</v>
      </c>
      <c r="F91" t="s">
        <v>454</v>
      </c>
      <c r="G91">
        <v>2090</v>
      </c>
      <c r="H91" t="str">
        <f t="shared" si="5"/>
        <v>Cremorne - 2090</v>
      </c>
      <c r="I91">
        <f>IF(ISNUMBER(MATCH(H91,shortlist!$A$2:$A$417,0)),1,0)</f>
        <v>0</v>
      </c>
    </row>
    <row r="92" spans="1:9" hidden="1" x14ac:dyDescent="0.25">
      <c r="A92" t="s">
        <v>160</v>
      </c>
      <c r="B92">
        <v>447</v>
      </c>
      <c r="C92">
        <f t="shared" si="3"/>
        <v>23</v>
      </c>
      <c r="D92">
        <v>0</v>
      </c>
      <c r="E92">
        <f t="shared" si="4"/>
        <v>0</v>
      </c>
      <c r="F92" t="s">
        <v>455</v>
      </c>
      <c r="G92">
        <v>2090</v>
      </c>
      <c r="H92" t="str">
        <f t="shared" si="5"/>
        <v>Cremorne Point - 2090</v>
      </c>
      <c r="I92">
        <f>IF(ISNUMBER(MATCH(H92,shortlist!$A$2:$A$417,0)),1,0)</f>
        <v>0</v>
      </c>
    </row>
    <row r="93" spans="1:9" hidden="1" x14ac:dyDescent="0.25">
      <c r="A93" t="s">
        <v>104</v>
      </c>
      <c r="B93">
        <v>4902</v>
      </c>
      <c r="C93">
        <f t="shared" si="3"/>
        <v>246</v>
      </c>
      <c r="D93">
        <v>0</v>
      </c>
      <c r="E93">
        <f t="shared" si="4"/>
        <v>0</v>
      </c>
      <c r="F93" t="s">
        <v>456</v>
      </c>
      <c r="G93">
        <v>2230</v>
      </c>
      <c r="H93" t="str">
        <f t="shared" si="5"/>
        <v>Cronulla - 2230</v>
      </c>
      <c r="I93">
        <f>IF(ISNUMBER(MATCH(H93,shortlist!$A$2:$A$417,0)),1,0)</f>
        <v>0</v>
      </c>
    </row>
    <row r="94" spans="1:9" hidden="1" x14ac:dyDescent="0.25">
      <c r="A94" t="s">
        <v>239</v>
      </c>
      <c r="B94">
        <v>1402</v>
      </c>
      <c r="C94">
        <f t="shared" si="3"/>
        <v>71</v>
      </c>
      <c r="D94">
        <v>0</v>
      </c>
      <c r="E94">
        <f t="shared" si="4"/>
        <v>0</v>
      </c>
      <c r="F94" t="s">
        <v>457</v>
      </c>
      <c r="G94">
        <v>2065</v>
      </c>
      <c r="H94" t="str">
        <f t="shared" si="5"/>
        <v>Crows Nest - 2065</v>
      </c>
      <c r="I94">
        <f>IF(ISNUMBER(MATCH(H94,shortlist!$A$2:$A$417,0)),1,0)</f>
        <v>0</v>
      </c>
    </row>
    <row r="95" spans="1:9" x14ac:dyDescent="0.25">
      <c r="A95" t="s">
        <v>240</v>
      </c>
      <c r="B95">
        <v>1218</v>
      </c>
      <c r="C95">
        <f t="shared" si="3"/>
        <v>61</v>
      </c>
      <c r="D95">
        <v>0</v>
      </c>
      <c r="E95">
        <f t="shared" si="4"/>
        <v>0</v>
      </c>
      <c r="F95" t="s">
        <v>458</v>
      </c>
      <c r="G95">
        <v>2132</v>
      </c>
      <c r="H95" t="str">
        <f t="shared" si="5"/>
        <v>Croydon - 2132</v>
      </c>
      <c r="I95">
        <f>IF(ISNUMBER(MATCH(H95,shortlist!$A$2:$A$417,0)),1,0)</f>
        <v>1</v>
      </c>
    </row>
    <row r="96" spans="1:9" x14ac:dyDescent="0.25">
      <c r="A96" t="s">
        <v>29</v>
      </c>
      <c r="B96">
        <v>1614</v>
      </c>
      <c r="C96">
        <f t="shared" si="3"/>
        <v>81</v>
      </c>
      <c r="D96">
        <v>0</v>
      </c>
      <c r="E96">
        <f t="shared" si="4"/>
        <v>0</v>
      </c>
      <c r="F96" t="s">
        <v>459</v>
      </c>
      <c r="G96">
        <v>2133</v>
      </c>
      <c r="H96" t="str">
        <f t="shared" si="5"/>
        <v>Croydon Park - 2133</v>
      </c>
      <c r="I96">
        <f>IF(ISNUMBER(MATCH(H96,shortlist!$A$2:$A$417,0)),1,0)</f>
        <v>1</v>
      </c>
    </row>
    <row r="97" spans="1:9" hidden="1" x14ac:dyDescent="0.25">
      <c r="A97" t="s">
        <v>161</v>
      </c>
      <c r="B97">
        <v>51</v>
      </c>
      <c r="C97">
        <f t="shared" si="3"/>
        <v>3</v>
      </c>
      <c r="D97">
        <v>0</v>
      </c>
      <c r="E97">
        <f t="shared" si="4"/>
        <v>0</v>
      </c>
      <c r="F97" t="s">
        <v>460</v>
      </c>
      <c r="G97">
        <v>2032</v>
      </c>
      <c r="H97" t="str">
        <f t="shared" si="5"/>
        <v>Daceyville - 2032</v>
      </c>
      <c r="I97">
        <f>IF(ISNUMBER(MATCH(H97,shortlist!$A$2:$A$417,0)),1,0)</f>
        <v>0</v>
      </c>
    </row>
    <row r="98" spans="1:9" hidden="1" x14ac:dyDescent="0.25">
      <c r="A98" t="s">
        <v>163</v>
      </c>
      <c r="B98">
        <v>2750</v>
      </c>
      <c r="C98">
        <f t="shared" si="3"/>
        <v>138</v>
      </c>
      <c r="D98">
        <v>0</v>
      </c>
      <c r="E98">
        <f t="shared" si="4"/>
        <v>0</v>
      </c>
      <c r="F98" t="s">
        <v>461</v>
      </c>
      <c r="G98">
        <v>2010</v>
      </c>
      <c r="H98" t="str">
        <f t="shared" si="5"/>
        <v>Darlinghurst - 2010</v>
      </c>
      <c r="I98">
        <f>IF(ISNUMBER(MATCH(H98,shortlist!$A$2:$A$417,0)),1,0)</f>
        <v>0</v>
      </c>
    </row>
    <row r="99" spans="1:9" hidden="1" x14ac:dyDescent="0.25">
      <c r="A99" t="s">
        <v>162</v>
      </c>
      <c r="B99">
        <v>1039</v>
      </c>
      <c r="C99">
        <f t="shared" si="3"/>
        <v>52</v>
      </c>
      <c r="D99">
        <v>0</v>
      </c>
      <c r="E99">
        <f t="shared" si="4"/>
        <v>0</v>
      </c>
      <c r="F99" t="s">
        <v>462</v>
      </c>
      <c r="G99">
        <v>2027</v>
      </c>
      <c r="H99" t="str">
        <f t="shared" si="5"/>
        <v>Darling Point - 2027</v>
      </c>
      <c r="I99">
        <f>IF(ISNUMBER(MATCH(H99,shortlist!$A$2:$A$417,0)),1,0)</f>
        <v>0</v>
      </c>
    </row>
    <row r="100" spans="1:9" hidden="1" x14ac:dyDescent="0.25">
      <c r="A100" t="s">
        <v>164</v>
      </c>
      <c r="B100">
        <v>344</v>
      </c>
      <c r="C100">
        <f t="shared" si="3"/>
        <v>18</v>
      </c>
      <c r="D100">
        <v>0</v>
      </c>
      <c r="E100">
        <f t="shared" si="4"/>
        <v>0</v>
      </c>
      <c r="F100" t="s">
        <v>463</v>
      </c>
      <c r="G100">
        <v>2008</v>
      </c>
      <c r="H100" t="str">
        <f t="shared" si="5"/>
        <v>Darlington - 2008</v>
      </c>
      <c r="I100">
        <f>IF(ISNUMBER(MATCH(H100,shortlist!$A$2:$A$417,0)),1,0)</f>
        <v>0</v>
      </c>
    </row>
    <row r="101" spans="1:9" hidden="1" x14ac:dyDescent="0.25">
      <c r="A101" t="s">
        <v>283</v>
      </c>
      <c r="B101">
        <v>327</v>
      </c>
      <c r="C101">
        <f t="shared" si="3"/>
        <v>17</v>
      </c>
      <c r="D101">
        <v>0</v>
      </c>
      <c r="E101">
        <f t="shared" si="4"/>
        <v>0</v>
      </c>
      <c r="F101" t="s">
        <v>464</v>
      </c>
      <c r="G101">
        <v>2085</v>
      </c>
      <c r="H101" t="str">
        <f t="shared" si="5"/>
        <v>Davidson - 2085</v>
      </c>
      <c r="I101">
        <f>IF(ISNUMBER(MATCH(H101,shortlist!$A$2:$A$417,0)),1,0)</f>
        <v>0</v>
      </c>
    </row>
    <row r="102" spans="1:9" hidden="1" x14ac:dyDescent="0.25">
      <c r="A102" t="s">
        <v>165</v>
      </c>
      <c r="B102">
        <v>3</v>
      </c>
      <c r="C102">
        <f t="shared" si="3"/>
        <v>1</v>
      </c>
      <c r="D102">
        <v>0</v>
      </c>
      <c r="E102">
        <f t="shared" si="4"/>
        <v>0</v>
      </c>
      <c r="F102" t="s">
        <v>465</v>
      </c>
      <c r="G102">
        <v>2000</v>
      </c>
      <c r="H102" t="str">
        <f t="shared" si="5"/>
        <v>Dawes Point - 2000</v>
      </c>
      <c r="I102">
        <f>IF(ISNUMBER(MATCH(H102,shortlist!$A$2:$A$417,0)),1,0)</f>
        <v>0</v>
      </c>
    </row>
    <row r="103" spans="1:9" hidden="1" x14ac:dyDescent="0.25">
      <c r="A103" t="s">
        <v>285</v>
      </c>
      <c r="B103">
        <v>352</v>
      </c>
      <c r="C103">
        <f t="shared" si="3"/>
        <v>18</v>
      </c>
      <c r="D103">
        <v>0</v>
      </c>
      <c r="E103">
        <f t="shared" si="4"/>
        <v>0</v>
      </c>
      <c r="F103" t="s">
        <v>466</v>
      </c>
      <c r="G103">
        <v>2112</v>
      </c>
      <c r="H103" t="str">
        <f t="shared" si="5"/>
        <v>Denistone East - 2112</v>
      </c>
      <c r="I103">
        <f>IF(ISNUMBER(MATCH(H103,shortlist!$A$2:$A$417,0)),1,0)</f>
        <v>0</v>
      </c>
    </row>
    <row r="104" spans="1:9" hidden="1" x14ac:dyDescent="0.25">
      <c r="A104" t="s">
        <v>284</v>
      </c>
      <c r="B104">
        <v>504</v>
      </c>
      <c r="C104">
        <f t="shared" si="3"/>
        <v>26</v>
      </c>
      <c r="D104">
        <v>0</v>
      </c>
      <c r="E104">
        <f t="shared" si="4"/>
        <v>0</v>
      </c>
      <c r="F104" t="s">
        <v>467</v>
      </c>
      <c r="G104">
        <v>2114</v>
      </c>
      <c r="H104" t="str">
        <f t="shared" si="5"/>
        <v>Denistone - 2114</v>
      </c>
      <c r="I104">
        <f>IF(ISNUMBER(MATCH(H104,shortlist!$A$2:$A$417,0)),1,0)</f>
        <v>0</v>
      </c>
    </row>
    <row r="105" spans="1:9" hidden="1" x14ac:dyDescent="0.25">
      <c r="A105" t="s">
        <v>334</v>
      </c>
      <c r="B105">
        <v>135</v>
      </c>
      <c r="C105">
        <f t="shared" si="3"/>
        <v>7</v>
      </c>
      <c r="D105">
        <v>0</v>
      </c>
      <c r="E105">
        <f t="shared" si="4"/>
        <v>0</v>
      </c>
      <c r="F105" t="s">
        <v>468</v>
      </c>
      <c r="G105">
        <v>2114</v>
      </c>
      <c r="H105" t="str">
        <f t="shared" si="5"/>
        <v>Denistone West - 2114</v>
      </c>
      <c r="I105">
        <f>IF(ISNUMBER(MATCH(H105,shortlist!$A$2:$A$417,0)),1,0)</f>
        <v>0</v>
      </c>
    </row>
    <row r="106" spans="1:9" hidden="1" x14ac:dyDescent="0.25">
      <c r="A106" t="s">
        <v>105</v>
      </c>
      <c r="B106">
        <v>498</v>
      </c>
      <c r="C106">
        <f t="shared" si="3"/>
        <v>25</v>
      </c>
      <c r="D106">
        <v>0</v>
      </c>
      <c r="E106">
        <f t="shared" si="4"/>
        <v>0</v>
      </c>
      <c r="F106" t="s">
        <v>469</v>
      </c>
      <c r="G106">
        <v>2219</v>
      </c>
      <c r="H106" t="str">
        <f t="shared" si="5"/>
        <v>Dolls Point - 2219</v>
      </c>
      <c r="I106">
        <f>IF(ISNUMBER(MATCH(H106,shortlist!$A$2:$A$417,0)),1,0)</f>
        <v>0</v>
      </c>
    </row>
    <row r="107" spans="1:9" hidden="1" x14ac:dyDescent="0.25">
      <c r="A107" t="s">
        <v>166</v>
      </c>
      <c r="B107">
        <v>1196</v>
      </c>
      <c r="C107">
        <f t="shared" si="3"/>
        <v>60</v>
      </c>
      <c r="D107">
        <v>0</v>
      </c>
      <c r="E107">
        <f t="shared" si="4"/>
        <v>0</v>
      </c>
      <c r="F107" t="s">
        <v>470</v>
      </c>
      <c r="G107">
        <v>2028</v>
      </c>
      <c r="H107" t="str">
        <f t="shared" si="5"/>
        <v>Double Bay - 2028</v>
      </c>
      <c r="I107">
        <f>IF(ISNUMBER(MATCH(H107,shortlist!$A$2:$A$417,0)),1,0)</f>
        <v>0</v>
      </c>
    </row>
    <row r="108" spans="1:9" hidden="1" x14ac:dyDescent="0.25">
      <c r="A108" t="s">
        <v>167</v>
      </c>
      <c r="B108">
        <v>660</v>
      </c>
      <c r="C108">
        <f t="shared" si="3"/>
        <v>33</v>
      </c>
      <c r="D108">
        <v>0</v>
      </c>
      <c r="E108">
        <f t="shared" si="4"/>
        <v>0</v>
      </c>
      <c r="F108" t="s">
        <v>471</v>
      </c>
      <c r="G108">
        <v>2030</v>
      </c>
      <c r="H108" t="str">
        <f t="shared" si="5"/>
        <v>Dover Heights - 2030</v>
      </c>
      <c r="I108">
        <f>IF(ISNUMBER(MATCH(H108,shortlist!$A$2:$A$417,0)),1,0)</f>
        <v>0</v>
      </c>
    </row>
    <row r="109" spans="1:9" x14ac:dyDescent="0.25">
      <c r="A109" t="s">
        <v>168</v>
      </c>
      <c r="B109">
        <v>2455</v>
      </c>
      <c r="C109">
        <f t="shared" si="3"/>
        <v>123</v>
      </c>
      <c r="D109">
        <v>0</v>
      </c>
      <c r="E109">
        <f t="shared" si="4"/>
        <v>0</v>
      </c>
      <c r="F109" t="s">
        <v>472</v>
      </c>
      <c r="G109">
        <v>2047</v>
      </c>
      <c r="H109" t="str">
        <f t="shared" si="5"/>
        <v>Drummoyne - 2047</v>
      </c>
      <c r="I109">
        <f>IF(ISNUMBER(MATCH(H109,shortlist!$A$2:$A$417,0)),1,0)</f>
        <v>0</v>
      </c>
    </row>
    <row r="110" spans="1:9" hidden="1" x14ac:dyDescent="0.25">
      <c r="A110" t="s">
        <v>335</v>
      </c>
      <c r="B110">
        <v>45</v>
      </c>
      <c r="C110">
        <f t="shared" si="3"/>
        <v>3</v>
      </c>
      <c r="D110">
        <v>0</v>
      </c>
      <c r="E110">
        <f t="shared" si="4"/>
        <v>0</v>
      </c>
      <c r="F110" t="s">
        <v>473</v>
      </c>
      <c r="G110">
        <v>2084</v>
      </c>
      <c r="H110" t="str">
        <f t="shared" si="5"/>
        <v>Duffys Forest - 2084</v>
      </c>
      <c r="I110">
        <f>IF(ISNUMBER(MATCH(H110,shortlist!$A$2:$A$417,0)),1,0)</f>
        <v>0</v>
      </c>
    </row>
    <row r="111" spans="1:9" x14ac:dyDescent="0.25">
      <c r="A111" t="s">
        <v>106</v>
      </c>
      <c r="B111">
        <v>2473</v>
      </c>
      <c r="C111">
        <f t="shared" si="3"/>
        <v>124</v>
      </c>
      <c r="D111">
        <v>0</v>
      </c>
      <c r="E111">
        <f t="shared" si="4"/>
        <v>0</v>
      </c>
      <c r="F111" t="s">
        <v>474</v>
      </c>
      <c r="G111">
        <v>2203</v>
      </c>
      <c r="H111" t="str">
        <f t="shared" si="5"/>
        <v>Dulwich Hill - 2203</v>
      </c>
      <c r="I111">
        <f>IF(ISNUMBER(MATCH(H111,shortlist!$A$2:$A$417,0)),1,0)</f>
        <v>1</v>
      </c>
    </row>
    <row r="112" spans="1:9" hidden="1" x14ac:dyDescent="0.25">
      <c r="A112" t="s">
        <v>358</v>
      </c>
      <c r="B112">
        <v>894</v>
      </c>
      <c r="C112">
        <f t="shared" si="3"/>
        <v>45</v>
      </c>
      <c r="D112">
        <v>0</v>
      </c>
      <c r="E112">
        <f t="shared" si="4"/>
        <v>0</v>
      </c>
      <c r="F112" t="s">
        <v>475</v>
      </c>
      <c r="G112">
        <v>2117</v>
      </c>
      <c r="H112" t="str">
        <f t="shared" si="5"/>
        <v>Dundas - 2117</v>
      </c>
      <c r="I112">
        <f>IF(ISNUMBER(MATCH(H112,shortlist!$A$2:$A$417,0)),1,0)</f>
        <v>0</v>
      </c>
    </row>
    <row r="113" spans="1:9" hidden="1" x14ac:dyDescent="0.25">
      <c r="A113" t="s">
        <v>336</v>
      </c>
      <c r="B113">
        <v>818</v>
      </c>
      <c r="C113">
        <f t="shared" si="3"/>
        <v>41</v>
      </c>
      <c r="D113">
        <v>0</v>
      </c>
      <c r="E113">
        <f t="shared" si="4"/>
        <v>0</v>
      </c>
      <c r="F113" t="s">
        <v>476</v>
      </c>
      <c r="G113">
        <v>2117</v>
      </c>
      <c r="H113" t="str">
        <f t="shared" si="5"/>
        <v>Dundas Valley - 2117</v>
      </c>
      <c r="I113">
        <f>IF(ISNUMBER(MATCH(H113,shortlist!$A$2:$A$417,0)),1,0)</f>
        <v>0</v>
      </c>
    </row>
    <row r="114" spans="1:9" hidden="1" x14ac:dyDescent="0.25">
      <c r="A114" t="s">
        <v>337</v>
      </c>
      <c r="B114">
        <v>1280</v>
      </c>
      <c r="C114">
        <f t="shared" si="3"/>
        <v>64</v>
      </c>
      <c r="D114">
        <v>0</v>
      </c>
      <c r="E114">
        <f t="shared" si="4"/>
        <v>0</v>
      </c>
      <c r="F114" t="s">
        <v>477</v>
      </c>
      <c r="G114">
        <v>2158</v>
      </c>
      <c r="H114" t="str">
        <f t="shared" si="5"/>
        <v>Dural - 2158</v>
      </c>
      <c r="I114">
        <f>IF(ISNUMBER(MATCH(H114,shortlist!$A$2:$A$417,0)),1,0)</f>
        <v>0</v>
      </c>
    </row>
    <row r="115" spans="1:9" x14ac:dyDescent="0.25">
      <c r="A115" t="s">
        <v>30</v>
      </c>
      <c r="B115">
        <v>2249</v>
      </c>
      <c r="C115">
        <f t="shared" si="3"/>
        <v>113</v>
      </c>
      <c r="D115">
        <v>0</v>
      </c>
      <c r="E115">
        <f t="shared" si="4"/>
        <v>0</v>
      </c>
      <c r="F115" t="s">
        <v>478</v>
      </c>
      <c r="G115">
        <v>2206</v>
      </c>
      <c r="H115" t="str">
        <f t="shared" si="5"/>
        <v>Earlwood - 2206</v>
      </c>
      <c r="I115">
        <f>IF(ISNUMBER(MATCH(H115,shortlist!$A$2:$A$417,0)),1,0)</f>
        <v>1</v>
      </c>
    </row>
    <row r="116" spans="1:9" hidden="1" x14ac:dyDescent="0.25">
      <c r="A116" t="s">
        <v>169</v>
      </c>
      <c r="B116">
        <v>147</v>
      </c>
      <c r="C116">
        <f t="shared" si="3"/>
        <v>8</v>
      </c>
      <c r="D116">
        <v>0</v>
      </c>
      <c r="E116">
        <f t="shared" si="4"/>
        <v>0</v>
      </c>
      <c r="F116" t="s">
        <v>479</v>
      </c>
      <c r="G116">
        <v>2036</v>
      </c>
      <c r="H116" t="str">
        <f t="shared" si="5"/>
        <v>Eastgardens - 2036</v>
      </c>
      <c r="I116">
        <f>IF(ISNUMBER(MATCH(H116,shortlist!$A$2:$A$417,0)),1,0)</f>
        <v>0</v>
      </c>
    </row>
    <row r="117" spans="1:9" hidden="1" x14ac:dyDescent="0.25">
      <c r="A117" t="s">
        <v>31</v>
      </c>
      <c r="B117">
        <v>579</v>
      </c>
      <c r="C117">
        <f t="shared" si="3"/>
        <v>29</v>
      </c>
      <c r="D117">
        <v>0</v>
      </c>
      <c r="E117">
        <f t="shared" si="4"/>
        <v>0</v>
      </c>
      <c r="F117" t="s">
        <v>480</v>
      </c>
      <c r="G117">
        <v>2213</v>
      </c>
      <c r="H117" t="str">
        <f t="shared" si="5"/>
        <v>East Hills - 2213</v>
      </c>
      <c r="I117">
        <f>IF(ISNUMBER(MATCH(H117,shortlist!$A$2:$A$417,0)),1,0)</f>
        <v>0</v>
      </c>
    </row>
    <row r="118" spans="1:9" hidden="1" x14ac:dyDescent="0.25">
      <c r="A118" t="s">
        <v>241</v>
      </c>
      <c r="B118">
        <v>195</v>
      </c>
      <c r="C118">
        <f t="shared" si="3"/>
        <v>10</v>
      </c>
      <c r="D118">
        <v>0</v>
      </c>
      <c r="E118">
        <f t="shared" si="4"/>
        <v>0</v>
      </c>
      <c r="F118" t="s">
        <v>481</v>
      </c>
      <c r="G118">
        <v>2071</v>
      </c>
      <c r="H118" t="str">
        <f t="shared" si="5"/>
        <v>East Killara - 2071</v>
      </c>
      <c r="I118">
        <f>IF(ISNUMBER(MATCH(H118,shortlist!$A$2:$A$417,0)),1,0)</f>
        <v>0</v>
      </c>
    </row>
    <row r="119" spans="1:9" hidden="1" x14ac:dyDescent="0.25">
      <c r="A119" t="s">
        <v>107</v>
      </c>
      <c r="B119">
        <v>742</v>
      </c>
      <c r="C119">
        <f t="shared" si="3"/>
        <v>38</v>
      </c>
      <c r="D119">
        <v>0</v>
      </c>
      <c r="E119">
        <f t="shared" si="4"/>
        <v>0</v>
      </c>
      <c r="F119" t="s">
        <v>482</v>
      </c>
      <c r="G119">
        <v>2018</v>
      </c>
      <c r="H119" t="str">
        <f t="shared" si="5"/>
        <v>Eastlakes - 2018</v>
      </c>
      <c r="I119">
        <f>IF(ISNUMBER(MATCH(H119,shortlist!$A$2:$A$417,0)),1,0)</f>
        <v>0</v>
      </c>
    </row>
    <row r="120" spans="1:9" hidden="1" x14ac:dyDescent="0.25">
      <c r="A120" t="s">
        <v>242</v>
      </c>
      <c r="B120">
        <v>365</v>
      </c>
      <c r="C120">
        <f t="shared" si="3"/>
        <v>19</v>
      </c>
      <c r="D120">
        <v>0</v>
      </c>
      <c r="E120">
        <f t="shared" si="4"/>
        <v>0</v>
      </c>
      <c r="F120" t="s">
        <v>483</v>
      </c>
      <c r="G120">
        <v>2070</v>
      </c>
      <c r="H120" t="str">
        <f t="shared" si="5"/>
        <v>East Lindfield - 2070</v>
      </c>
      <c r="I120">
        <f>IF(ISNUMBER(MATCH(H120,shortlist!$A$2:$A$417,0)),1,0)</f>
        <v>0</v>
      </c>
    </row>
    <row r="121" spans="1:9" hidden="1" x14ac:dyDescent="0.25">
      <c r="A121" t="s">
        <v>243</v>
      </c>
      <c r="B121">
        <v>388</v>
      </c>
      <c r="C121">
        <f t="shared" si="3"/>
        <v>20</v>
      </c>
      <c r="D121">
        <v>0</v>
      </c>
      <c r="E121">
        <f t="shared" si="4"/>
        <v>0</v>
      </c>
      <c r="F121" t="s">
        <v>484</v>
      </c>
      <c r="G121">
        <v>2113</v>
      </c>
      <c r="H121" t="str">
        <f t="shared" si="5"/>
        <v>East Ryde - 2113</v>
      </c>
      <c r="I121">
        <f>IF(ISNUMBER(MATCH(H121,shortlist!$A$2:$A$417,0)),1,0)</f>
        <v>0</v>
      </c>
    </row>
    <row r="122" spans="1:9" x14ac:dyDescent="0.25">
      <c r="A122" t="s">
        <v>286</v>
      </c>
      <c r="B122">
        <v>2835</v>
      </c>
      <c r="C122">
        <f t="shared" si="3"/>
        <v>142</v>
      </c>
      <c r="D122">
        <v>0</v>
      </c>
      <c r="E122">
        <f t="shared" si="4"/>
        <v>0</v>
      </c>
      <c r="F122" t="s">
        <v>485</v>
      </c>
      <c r="G122">
        <v>2122</v>
      </c>
      <c r="H122" t="str">
        <f t="shared" si="5"/>
        <v>Eastwood - 2122</v>
      </c>
      <c r="I122">
        <f>IF(ISNUMBER(MATCH(H122,shortlist!$A$2:$A$417,0)),1,0)</f>
        <v>0</v>
      </c>
    </row>
    <row r="123" spans="1:9" hidden="1" x14ac:dyDescent="0.25">
      <c r="A123" t="s">
        <v>170</v>
      </c>
      <c r="B123">
        <v>546</v>
      </c>
      <c r="C123">
        <f t="shared" si="3"/>
        <v>28</v>
      </c>
      <c r="D123">
        <v>0</v>
      </c>
      <c r="E123">
        <f t="shared" si="4"/>
        <v>0</v>
      </c>
      <c r="F123" t="s">
        <v>486</v>
      </c>
      <c r="G123">
        <v>2027</v>
      </c>
      <c r="H123" t="str">
        <f t="shared" si="5"/>
        <v>Edgecliff - 2027</v>
      </c>
      <c r="I123">
        <f>IF(ISNUMBER(MATCH(H123,shortlist!$A$2:$A$417,0)),1,0)</f>
        <v>0</v>
      </c>
    </row>
    <row r="124" spans="1:9" hidden="1" x14ac:dyDescent="0.25">
      <c r="A124" t="s">
        <v>171</v>
      </c>
      <c r="B124">
        <v>1618</v>
      </c>
      <c r="C124">
        <f t="shared" si="3"/>
        <v>81</v>
      </c>
      <c r="D124">
        <v>0</v>
      </c>
      <c r="E124">
        <f t="shared" si="4"/>
        <v>0</v>
      </c>
      <c r="F124" t="s">
        <v>487</v>
      </c>
      <c r="G124">
        <v>2011</v>
      </c>
      <c r="H124" t="str">
        <f t="shared" si="5"/>
        <v>Elizabeth Bay - 2011</v>
      </c>
      <c r="I124">
        <f>IF(ISNUMBER(MATCH(H124,shortlist!$A$2:$A$417,0)),1,0)</f>
        <v>0</v>
      </c>
    </row>
    <row r="125" spans="1:9" x14ac:dyDescent="0.25">
      <c r="A125" t="s">
        <v>32</v>
      </c>
      <c r="B125">
        <v>409</v>
      </c>
      <c r="C125">
        <f t="shared" si="3"/>
        <v>21</v>
      </c>
      <c r="D125">
        <v>0</v>
      </c>
      <c r="E125">
        <f t="shared" si="4"/>
        <v>0</v>
      </c>
      <c r="F125" t="s">
        <v>488</v>
      </c>
      <c r="G125">
        <v>2136</v>
      </c>
      <c r="H125" t="str">
        <f t="shared" si="5"/>
        <v>Enfield - 2136</v>
      </c>
      <c r="I125">
        <f>IF(ISNUMBER(MATCH(H125,shortlist!$A$2:$A$417,0)),1,0)</f>
        <v>0</v>
      </c>
    </row>
    <row r="126" spans="1:9" hidden="1" x14ac:dyDescent="0.25">
      <c r="A126" t="s">
        <v>313</v>
      </c>
      <c r="B126">
        <v>2174</v>
      </c>
      <c r="C126">
        <f t="shared" si="3"/>
        <v>109</v>
      </c>
      <c r="D126">
        <v>0</v>
      </c>
      <c r="E126">
        <f t="shared" si="4"/>
        <v>0</v>
      </c>
      <c r="F126" t="s">
        <v>489</v>
      </c>
      <c r="G126">
        <v>2233</v>
      </c>
      <c r="H126" t="str">
        <f t="shared" si="5"/>
        <v>Engadine - 2233</v>
      </c>
      <c r="I126">
        <f>IF(ISNUMBER(MATCH(H126,shortlist!$A$2:$A$417,0)),1,0)</f>
        <v>0</v>
      </c>
    </row>
    <row r="127" spans="1:9" hidden="1" x14ac:dyDescent="0.25">
      <c r="A127" t="s">
        <v>108</v>
      </c>
      <c r="B127">
        <v>640</v>
      </c>
      <c r="C127">
        <f t="shared" si="3"/>
        <v>32</v>
      </c>
      <c r="D127">
        <v>0</v>
      </c>
      <c r="E127">
        <f t="shared" si="4"/>
        <v>0</v>
      </c>
      <c r="F127" t="s">
        <v>490</v>
      </c>
      <c r="G127">
        <v>2042</v>
      </c>
      <c r="H127" t="str">
        <f t="shared" si="5"/>
        <v>Enmore - 2042</v>
      </c>
      <c r="I127">
        <f>IF(ISNUMBER(MATCH(H127,shortlist!$A$2:$A$417,0)),1,0)</f>
        <v>0</v>
      </c>
    </row>
    <row r="128" spans="1:9" x14ac:dyDescent="0.25">
      <c r="A128" t="s">
        <v>287</v>
      </c>
      <c r="B128">
        <v>4188</v>
      </c>
      <c r="C128">
        <f t="shared" si="3"/>
        <v>210</v>
      </c>
      <c r="D128">
        <v>0</v>
      </c>
      <c r="E128">
        <f t="shared" si="4"/>
        <v>0</v>
      </c>
      <c r="F128" t="s">
        <v>491</v>
      </c>
      <c r="G128">
        <v>2121</v>
      </c>
      <c r="H128" t="str">
        <f t="shared" si="5"/>
        <v>Epping - 2121</v>
      </c>
      <c r="I128">
        <f>IF(ISNUMBER(MATCH(H128,shortlist!$A$2:$A$417,0)),1,0)</f>
        <v>0</v>
      </c>
    </row>
    <row r="129" spans="1:9" hidden="1" x14ac:dyDescent="0.25">
      <c r="A129" t="s">
        <v>319</v>
      </c>
      <c r="B129">
        <v>1734</v>
      </c>
      <c r="C129">
        <f t="shared" si="3"/>
        <v>87</v>
      </c>
      <c r="D129">
        <v>0</v>
      </c>
      <c r="E129">
        <f t="shared" si="4"/>
        <v>0</v>
      </c>
      <c r="F129" t="s">
        <v>492</v>
      </c>
      <c r="G129">
        <v>2115</v>
      </c>
      <c r="H129" t="str">
        <f t="shared" si="5"/>
        <v>Ermington - 2115</v>
      </c>
      <c r="I129">
        <f>IF(ISNUMBER(MATCH(H129,shortlist!$A$2:$A$417,0)),1,0)</f>
        <v>0</v>
      </c>
    </row>
    <row r="130" spans="1:9" x14ac:dyDescent="0.25">
      <c r="A130" t="s">
        <v>109</v>
      </c>
      <c r="B130">
        <v>2106</v>
      </c>
      <c r="C130">
        <f t="shared" ref="C130:C193" si="6">CEILING(B130/20,1)</f>
        <v>106</v>
      </c>
      <c r="D130">
        <v>0</v>
      </c>
      <c r="E130">
        <f t="shared" ref="E130" si="7">IF(AND(B130&gt;15,D130&gt;0),1,0)</f>
        <v>0</v>
      </c>
      <c r="F130" t="s">
        <v>493</v>
      </c>
      <c r="G130">
        <v>2043</v>
      </c>
      <c r="H130" t="str">
        <f t="shared" si="5"/>
        <v>Erskineville - 2043</v>
      </c>
      <c r="I130">
        <f>IF(ISNUMBER(MATCH(H130,shortlist!$A$2:$A$417,0)),1,0)</f>
        <v>0</v>
      </c>
    </row>
    <row r="131" spans="1:9" hidden="1" x14ac:dyDescent="0.25">
      <c r="A131" t="s">
        <v>172</v>
      </c>
      <c r="B131">
        <v>12</v>
      </c>
      <c r="C131">
        <f t="shared" si="6"/>
        <v>1</v>
      </c>
      <c r="D131">
        <v>0</v>
      </c>
      <c r="E131">
        <f>IF(AND(B131&gt;15,D131&gt;0),1,0)</f>
        <v>0</v>
      </c>
      <c r="F131" t="s">
        <v>494</v>
      </c>
      <c r="G131">
        <v>2015</v>
      </c>
      <c r="H131" t="str">
        <f t="shared" ref="H131:H194" si="8">F131&amp;" - "&amp;G131</f>
        <v>Eveleigh - 2015</v>
      </c>
      <c r="I131">
        <f>IF(ISNUMBER(MATCH(H131,shortlist!$A$2:$A$417,0)),1,0)</f>
        <v>0</v>
      </c>
    </row>
    <row r="132" spans="1:9" hidden="1" x14ac:dyDescent="0.25">
      <c r="A132" t="s">
        <v>288</v>
      </c>
      <c r="B132">
        <v>1560</v>
      </c>
      <c r="C132">
        <f t="shared" si="6"/>
        <v>78</v>
      </c>
      <c r="D132">
        <v>0</v>
      </c>
      <c r="E132">
        <f t="shared" ref="E132:E195" si="9">IF(AND(B132&gt;15,D132&gt;0),1,0)</f>
        <v>0</v>
      </c>
      <c r="F132" t="s">
        <v>495</v>
      </c>
      <c r="G132">
        <v>2094</v>
      </c>
      <c r="H132" t="str">
        <f t="shared" si="8"/>
        <v>Fairlight - 2094</v>
      </c>
      <c r="I132">
        <f>IF(ISNUMBER(MATCH(H132,shortlist!$A$2:$A$417,0)),1,0)</f>
        <v>0</v>
      </c>
    </row>
    <row r="133" spans="1:9" x14ac:dyDescent="0.25">
      <c r="A133" t="s">
        <v>173</v>
      </c>
      <c r="B133">
        <v>1611</v>
      </c>
      <c r="C133">
        <f t="shared" si="6"/>
        <v>81</v>
      </c>
      <c r="D133">
        <v>0</v>
      </c>
      <c r="E133">
        <f t="shared" si="9"/>
        <v>0</v>
      </c>
      <c r="F133" t="s">
        <v>496</v>
      </c>
      <c r="G133">
        <v>2046</v>
      </c>
      <c r="H133" t="str">
        <f t="shared" si="8"/>
        <v>Five Dock - 2046</v>
      </c>
      <c r="I133">
        <f>IF(ISNUMBER(MATCH(H133,shortlist!$A$2:$A$417,0)),1,0)</f>
        <v>0</v>
      </c>
    </row>
    <row r="134" spans="1:9" x14ac:dyDescent="0.25">
      <c r="A134" t="s">
        <v>174</v>
      </c>
      <c r="B134">
        <v>740</v>
      </c>
      <c r="C134">
        <f t="shared" si="6"/>
        <v>37</v>
      </c>
      <c r="D134">
        <v>0</v>
      </c>
      <c r="E134">
        <f t="shared" si="9"/>
        <v>0</v>
      </c>
      <c r="F134" t="s">
        <v>497</v>
      </c>
      <c r="G134">
        <v>2037</v>
      </c>
      <c r="H134" t="str">
        <f t="shared" si="8"/>
        <v>Forest Lodge - 2037</v>
      </c>
      <c r="I134">
        <f>IF(ISNUMBER(MATCH(H134,shortlist!$A$2:$A$417,0)),1,0)</f>
        <v>0</v>
      </c>
    </row>
    <row r="135" spans="1:9" hidden="1" x14ac:dyDescent="0.25">
      <c r="A135" t="s">
        <v>244</v>
      </c>
      <c r="B135">
        <v>1077</v>
      </c>
      <c r="C135">
        <f t="shared" si="6"/>
        <v>54</v>
      </c>
      <c r="D135">
        <v>0</v>
      </c>
      <c r="E135">
        <f t="shared" si="9"/>
        <v>0</v>
      </c>
      <c r="F135" t="s">
        <v>498</v>
      </c>
      <c r="G135">
        <v>2087</v>
      </c>
      <c r="H135" t="str">
        <f t="shared" si="8"/>
        <v>Forestville - 2087</v>
      </c>
      <c r="I135">
        <f>IF(ISNUMBER(MATCH(H135,shortlist!$A$2:$A$417,0)),1,0)</f>
        <v>0</v>
      </c>
    </row>
    <row r="136" spans="1:9" hidden="1" x14ac:dyDescent="0.25">
      <c r="A136" t="s">
        <v>289</v>
      </c>
      <c r="B136">
        <v>1765</v>
      </c>
      <c r="C136">
        <f t="shared" si="6"/>
        <v>89</v>
      </c>
      <c r="D136">
        <v>0</v>
      </c>
      <c r="E136">
        <f t="shared" si="9"/>
        <v>0</v>
      </c>
      <c r="F136" t="s">
        <v>499</v>
      </c>
      <c r="G136">
        <v>2086</v>
      </c>
      <c r="H136" t="str">
        <f t="shared" si="8"/>
        <v>Frenchs Forest - 2086</v>
      </c>
      <c r="I136">
        <f>IF(ISNUMBER(MATCH(H136,shortlist!$A$2:$A$417,0)),1,0)</f>
        <v>0</v>
      </c>
    </row>
    <row r="137" spans="1:9" hidden="1" x14ac:dyDescent="0.25">
      <c r="A137" t="s">
        <v>290</v>
      </c>
      <c r="B137">
        <v>2115</v>
      </c>
      <c r="C137">
        <f t="shared" si="6"/>
        <v>106</v>
      </c>
      <c r="D137">
        <v>0</v>
      </c>
      <c r="E137">
        <f t="shared" si="9"/>
        <v>0</v>
      </c>
      <c r="F137" t="s">
        <v>500</v>
      </c>
      <c r="G137">
        <v>2096</v>
      </c>
      <c r="H137" t="str">
        <f t="shared" si="8"/>
        <v>Freshwater - 2096</v>
      </c>
      <c r="I137">
        <f>IF(ISNUMBER(MATCH(H137,shortlist!$A$2:$A$417,0)),1,0)</f>
        <v>0</v>
      </c>
    </row>
    <row r="138" spans="1:9" hidden="1" x14ac:dyDescent="0.25">
      <c r="A138" t="s">
        <v>33</v>
      </c>
      <c r="B138">
        <v>1237</v>
      </c>
      <c r="C138">
        <f t="shared" si="6"/>
        <v>62</v>
      </c>
      <c r="D138">
        <v>0</v>
      </c>
      <c r="E138">
        <f t="shared" si="9"/>
        <v>0</v>
      </c>
      <c r="F138" t="s">
        <v>501</v>
      </c>
      <c r="G138">
        <v>2198</v>
      </c>
      <c r="H138" t="str">
        <f t="shared" si="8"/>
        <v>Georges Hall - 2198</v>
      </c>
      <c r="I138">
        <f>IF(ISNUMBER(MATCH(H138,shortlist!$A$2:$A$417,0)),1,0)</f>
        <v>0</v>
      </c>
    </row>
    <row r="139" spans="1:9" x14ac:dyDescent="0.25">
      <c r="A139" t="s">
        <v>245</v>
      </c>
      <c r="B139">
        <v>2569</v>
      </c>
      <c r="C139">
        <f t="shared" si="6"/>
        <v>129</v>
      </c>
      <c r="D139">
        <v>0</v>
      </c>
      <c r="E139">
        <f t="shared" si="9"/>
        <v>0</v>
      </c>
      <c r="F139" t="s">
        <v>502</v>
      </c>
      <c r="G139">
        <v>2111</v>
      </c>
      <c r="H139" t="str">
        <f t="shared" si="8"/>
        <v>Gladesville - 2111</v>
      </c>
      <c r="I139">
        <f>IF(ISNUMBER(MATCH(H139,shortlist!$A$2:$A$417,0)),1,0)</f>
        <v>0</v>
      </c>
    </row>
    <row r="140" spans="1:9" x14ac:dyDescent="0.25">
      <c r="A140" t="s">
        <v>175</v>
      </c>
      <c r="B140">
        <v>1991</v>
      </c>
      <c r="C140">
        <f t="shared" si="6"/>
        <v>100</v>
      </c>
      <c r="D140">
        <v>0</v>
      </c>
      <c r="E140">
        <f t="shared" si="9"/>
        <v>0</v>
      </c>
      <c r="F140" t="s">
        <v>503</v>
      </c>
      <c r="G140">
        <v>2037</v>
      </c>
      <c r="H140" t="str">
        <f t="shared" si="8"/>
        <v>Glebe - 2037</v>
      </c>
      <c r="I140">
        <f>IF(ISNUMBER(MATCH(H140,shortlist!$A$2:$A$417,0)),1,0)</f>
        <v>0</v>
      </c>
    </row>
    <row r="141" spans="1:9" hidden="1" x14ac:dyDescent="0.25">
      <c r="A141" t="s">
        <v>291</v>
      </c>
      <c r="B141">
        <v>1268</v>
      </c>
      <c r="C141">
        <f t="shared" si="6"/>
        <v>64</v>
      </c>
      <c r="D141">
        <v>0</v>
      </c>
      <c r="E141">
        <f t="shared" si="9"/>
        <v>0</v>
      </c>
      <c r="F141" t="s">
        <v>504</v>
      </c>
      <c r="G141">
        <v>2072</v>
      </c>
      <c r="H141" t="str">
        <f t="shared" si="8"/>
        <v>Gordon - 2072</v>
      </c>
      <c r="I141">
        <f>IF(ISNUMBER(MATCH(H141,shortlist!$A$2:$A$417,0)),1,0)</f>
        <v>0</v>
      </c>
    </row>
    <row r="142" spans="1:9" hidden="1" x14ac:dyDescent="0.25">
      <c r="A142" t="s">
        <v>359</v>
      </c>
      <c r="B142">
        <v>2503</v>
      </c>
      <c r="C142">
        <f t="shared" si="6"/>
        <v>126</v>
      </c>
      <c r="D142">
        <v>0</v>
      </c>
      <c r="E142">
        <f t="shared" si="9"/>
        <v>0</v>
      </c>
      <c r="F142" t="s">
        <v>505</v>
      </c>
      <c r="G142">
        <v>2142</v>
      </c>
      <c r="H142" t="str">
        <f t="shared" si="8"/>
        <v>Granville - 2142</v>
      </c>
      <c r="I142">
        <f>IF(ISNUMBER(MATCH(H142,shortlist!$A$2:$A$417,0)),1,0)</f>
        <v>0</v>
      </c>
    </row>
    <row r="143" spans="1:9" hidden="1" x14ac:dyDescent="0.25">
      <c r="A143" t="s">
        <v>314</v>
      </c>
      <c r="B143">
        <v>421</v>
      </c>
      <c r="C143">
        <f t="shared" si="6"/>
        <v>22</v>
      </c>
      <c r="D143">
        <v>0</v>
      </c>
      <c r="E143">
        <f t="shared" si="9"/>
        <v>0</v>
      </c>
      <c r="F143" t="s">
        <v>506</v>
      </c>
      <c r="G143">
        <v>2232</v>
      </c>
      <c r="H143" t="str">
        <f t="shared" si="8"/>
        <v>Grays Point - 2232</v>
      </c>
      <c r="I143">
        <f>IF(ISNUMBER(MATCH(H143,shortlist!$A$2:$A$417,0)),1,0)</f>
        <v>0</v>
      </c>
    </row>
    <row r="144" spans="1:9" hidden="1" x14ac:dyDescent="0.25">
      <c r="A144" t="s">
        <v>34</v>
      </c>
      <c r="B144">
        <v>2662</v>
      </c>
      <c r="C144">
        <f t="shared" si="6"/>
        <v>134</v>
      </c>
      <c r="D144">
        <v>0</v>
      </c>
      <c r="E144">
        <f t="shared" si="9"/>
        <v>0</v>
      </c>
      <c r="F144" t="s">
        <v>507</v>
      </c>
      <c r="G144">
        <v>2190</v>
      </c>
      <c r="H144" t="str">
        <f t="shared" si="8"/>
        <v>Greenacre - 2190</v>
      </c>
      <c r="I144">
        <f>IF(ISNUMBER(MATCH(H144,shortlist!$A$2:$A$417,0)),1,0)</f>
        <v>0</v>
      </c>
    </row>
    <row r="145" spans="1:9" hidden="1" x14ac:dyDescent="0.25">
      <c r="A145" t="s">
        <v>110</v>
      </c>
      <c r="B145">
        <v>98</v>
      </c>
      <c r="C145">
        <f t="shared" si="6"/>
        <v>5</v>
      </c>
      <c r="D145">
        <v>0</v>
      </c>
      <c r="E145">
        <f t="shared" si="9"/>
        <v>0</v>
      </c>
      <c r="F145" t="s">
        <v>508</v>
      </c>
      <c r="G145">
        <v>2230</v>
      </c>
      <c r="H145" t="str">
        <f t="shared" si="8"/>
        <v>Greenhills Beach - 2230</v>
      </c>
      <c r="I145">
        <f>IF(ISNUMBER(MATCH(H145,shortlist!$A$2:$A$417,0)),1,0)</f>
        <v>0</v>
      </c>
    </row>
    <row r="146" spans="1:9" hidden="1" x14ac:dyDescent="0.25">
      <c r="A146" t="s">
        <v>176</v>
      </c>
      <c r="B146">
        <v>863</v>
      </c>
      <c r="C146">
        <f t="shared" si="6"/>
        <v>44</v>
      </c>
      <c r="D146">
        <v>0</v>
      </c>
      <c r="E146">
        <f t="shared" si="9"/>
        <v>0</v>
      </c>
      <c r="F146" t="s">
        <v>509</v>
      </c>
      <c r="G146">
        <v>2065</v>
      </c>
      <c r="H146" t="str">
        <f t="shared" si="8"/>
        <v>Greenwich - 2065</v>
      </c>
      <c r="I146">
        <f>IF(ISNUMBER(MATCH(H146,shortlist!$A$2:$A$417,0)),1,0)</f>
        <v>0</v>
      </c>
    </row>
    <row r="147" spans="1:9" hidden="1" x14ac:dyDescent="0.25">
      <c r="A147" t="s">
        <v>315</v>
      </c>
      <c r="B147">
        <v>1062</v>
      </c>
      <c r="C147">
        <f t="shared" si="6"/>
        <v>54</v>
      </c>
      <c r="D147">
        <v>0</v>
      </c>
      <c r="E147">
        <f t="shared" si="9"/>
        <v>0</v>
      </c>
      <c r="F147" t="s">
        <v>510</v>
      </c>
      <c r="G147">
        <v>2227</v>
      </c>
      <c r="H147" t="str">
        <f t="shared" si="8"/>
        <v>Gymea Bay - 2227</v>
      </c>
      <c r="I147">
        <f>IF(ISNUMBER(MATCH(H147,shortlist!$A$2:$A$417,0)),1,0)</f>
        <v>0</v>
      </c>
    </row>
    <row r="148" spans="1:9" hidden="1" x14ac:dyDescent="0.25">
      <c r="A148" t="s">
        <v>111</v>
      </c>
      <c r="B148">
        <v>1666</v>
      </c>
      <c r="C148">
        <f t="shared" si="6"/>
        <v>84</v>
      </c>
      <c r="D148">
        <v>0</v>
      </c>
      <c r="E148">
        <f t="shared" si="9"/>
        <v>0</v>
      </c>
      <c r="F148" t="s">
        <v>511</v>
      </c>
      <c r="G148">
        <v>2227</v>
      </c>
      <c r="H148" t="str">
        <f t="shared" si="8"/>
        <v>Gymea - 2227</v>
      </c>
      <c r="I148">
        <f>IF(ISNUMBER(MATCH(H148,shortlist!$A$2:$A$417,0)),1,0)</f>
        <v>0</v>
      </c>
    </row>
    <row r="149" spans="1:9" x14ac:dyDescent="0.25">
      <c r="A149" t="s">
        <v>177</v>
      </c>
      <c r="B149">
        <v>901</v>
      </c>
      <c r="C149">
        <f t="shared" si="6"/>
        <v>46</v>
      </c>
      <c r="D149">
        <v>0</v>
      </c>
      <c r="E149">
        <f t="shared" si="9"/>
        <v>0</v>
      </c>
      <c r="F149" t="s">
        <v>512</v>
      </c>
      <c r="G149">
        <v>2045</v>
      </c>
      <c r="H149" t="str">
        <f t="shared" si="8"/>
        <v>Haberfield - 2045</v>
      </c>
      <c r="I149">
        <f>IF(ISNUMBER(MATCH(H149,shortlist!$A$2:$A$417,0)),1,0)</f>
        <v>1</v>
      </c>
    </row>
    <row r="150" spans="1:9" hidden="1" x14ac:dyDescent="0.25">
      <c r="A150" t="s">
        <v>35</v>
      </c>
      <c r="B150">
        <v>449</v>
      </c>
      <c r="C150">
        <f t="shared" si="6"/>
        <v>23</v>
      </c>
      <c r="D150">
        <v>0</v>
      </c>
      <c r="E150">
        <f t="shared" si="9"/>
        <v>0</v>
      </c>
      <c r="F150" t="s">
        <v>513</v>
      </c>
      <c r="G150">
        <v>2170</v>
      </c>
      <c r="H150" t="str">
        <f t="shared" si="8"/>
        <v>Hammondville - 2170</v>
      </c>
      <c r="I150">
        <f>IF(ISNUMBER(MATCH(H150,shortlist!$A$2:$A$417,0)),1,0)</f>
        <v>0</v>
      </c>
    </row>
    <row r="151" spans="1:9" hidden="1" x14ac:dyDescent="0.25">
      <c r="A151" t="s">
        <v>360</v>
      </c>
      <c r="B151">
        <v>808</v>
      </c>
      <c r="C151">
        <f t="shared" si="6"/>
        <v>41</v>
      </c>
      <c r="D151">
        <v>0</v>
      </c>
      <c r="E151">
        <f t="shared" si="9"/>
        <v>0</v>
      </c>
      <c r="F151" t="s">
        <v>514</v>
      </c>
      <c r="G151">
        <v>2150</v>
      </c>
      <c r="H151" t="str">
        <f t="shared" si="8"/>
        <v>Harris Park - 2150</v>
      </c>
      <c r="I151">
        <f>IF(ISNUMBER(MATCH(H151,shortlist!$A$2:$A$417,0)),1,0)</f>
        <v>0</v>
      </c>
    </row>
    <row r="152" spans="1:9" hidden="1" x14ac:dyDescent="0.25">
      <c r="A152" t="s">
        <v>178</v>
      </c>
      <c r="B152">
        <v>379</v>
      </c>
      <c r="C152">
        <f t="shared" si="6"/>
        <v>19</v>
      </c>
      <c r="D152">
        <v>0</v>
      </c>
      <c r="E152">
        <f t="shared" si="9"/>
        <v>0</v>
      </c>
      <c r="F152" t="s">
        <v>515</v>
      </c>
      <c r="G152">
        <v>2000</v>
      </c>
      <c r="H152" t="str">
        <f t="shared" si="8"/>
        <v>Haymarket - 2000</v>
      </c>
      <c r="I152">
        <f>IF(ISNUMBER(MATCH(H152,shortlist!$A$2:$A$417,0)),1,0)</f>
        <v>0</v>
      </c>
    </row>
    <row r="153" spans="1:9" hidden="1" x14ac:dyDescent="0.25">
      <c r="A153" t="s">
        <v>246</v>
      </c>
      <c r="B153">
        <v>66</v>
      </c>
      <c r="C153">
        <f t="shared" si="6"/>
        <v>4</v>
      </c>
      <c r="D153">
        <v>0</v>
      </c>
      <c r="E153">
        <f t="shared" si="9"/>
        <v>0</v>
      </c>
      <c r="F153" t="s">
        <v>516</v>
      </c>
      <c r="G153">
        <v>2111</v>
      </c>
      <c r="H153" t="str">
        <f t="shared" si="8"/>
        <v>Henley - 2111</v>
      </c>
      <c r="I153">
        <f>IF(ISNUMBER(MATCH(H153,shortlist!$A$2:$A$417,0)),1,0)</f>
        <v>0</v>
      </c>
    </row>
    <row r="154" spans="1:9" hidden="1" x14ac:dyDescent="0.25">
      <c r="A154" t="s">
        <v>179</v>
      </c>
      <c r="B154">
        <v>876</v>
      </c>
      <c r="C154">
        <f t="shared" si="6"/>
        <v>44</v>
      </c>
      <c r="D154">
        <v>0</v>
      </c>
      <c r="E154">
        <f t="shared" si="9"/>
        <v>0</v>
      </c>
      <c r="F154" t="s">
        <v>517</v>
      </c>
      <c r="G154">
        <v>2036</v>
      </c>
      <c r="H154" t="str">
        <f t="shared" si="8"/>
        <v>Hillsdale - 2036</v>
      </c>
      <c r="I154">
        <f>IF(ISNUMBER(MATCH(H154,shortlist!$A$2:$A$417,0)),1,0)</f>
        <v>0</v>
      </c>
    </row>
    <row r="155" spans="1:9" hidden="1" x14ac:dyDescent="0.25">
      <c r="A155" t="s">
        <v>361</v>
      </c>
      <c r="B155">
        <v>146</v>
      </c>
      <c r="C155">
        <f t="shared" si="6"/>
        <v>8</v>
      </c>
      <c r="D155">
        <v>0</v>
      </c>
      <c r="E155">
        <f t="shared" si="9"/>
        <v>0</v>
      </c>
      <c r="F155" t="s">
        <v>518</v>
      </c>
      <c r="G155">
        <v>2142</v>
      </c>
      <c r="H155" t="str">
        <f t="shared" si="8"/>
        <v>Holroyd - 2142</v>
      </c>
      <c r="I155">
        <f>IF(ISNUMBER(MATCH(H155,shortlist!$A$2:$A$417,0)),1,0)</f>
        <v>0</v>
      </c>
    </row>
    <row r="156" spans="1:9" hidden="1" x14ac:dyDescent="0.25">
      <c r="A156" t="s">
        <v>36</v>
      </c>
      <c r="B156">
        <v>565</v>
      </c>
      <c r="C156">
        <f t="shared" si="6"/>
        <v>29</v>
      </c>
      <c r="D156">
        <v>0</v>
      </c>
      <c r="E156">
        <f t="shared" si="9"/>
        <v>0</v>
      </c>
      <c r="F156" t="s">
        <v>519</v>
      </c>
      <c r="G156">
        <v>2173</v>
      </c>
      <c r="H156" t="str">
        <f t="shared" si="8"/>
        <v>Holsworthy - 2173</v>
      </c>
      <c r="I156">
        <f>IF(ISNUMBER(MATCH(H156,shortlist!$A$2:$A$417,0)),1,0)</f>
        <v>0</v>
      </c>
    </row>
    <row r="157" spans="1:9" x14ac:dyDescent="0.25">
      <c r="A157" t="s">
        <v>310</v>
      </c>
      <c r="B157">
        <v>1466</v>
      </c>
      <c r="C157">
        <f t="shared" si="6"/>
        <v>74</v>
      </c>
      <c r="D157">
        <v>0</v>
      </c>
      <c r="E157">
        <f t="shared" si="9"/>
        <v>0</v>
      </c>
      <c r="F157" t="s">
        <v>520</v>
      </c>
      <c r="G157">
        <v>2140</v>
      </c>
      <c r="H157" t="str">
        <f t="shared" si="8"/>
        <v>Homebush - 2140</v>
      </c>
      <c r="I157">
        <f>IF(ISNUMBER(MATCH(H157,shortlist!$A$2:$A$417,0)),1,0)</f>
        <v>0</v>
      </c>
    </row>
    <row r="158" spans="1:9" x14ac:dyDescent="0.25">
      <c r="A158" t="s">
        <v>320</v>
      </c>
      <c r="B158">
        <v>1527</v>
      </c>
      <c r="C158">
        <f t="shared" si="6"/>
        <v>77</v>
      </c>
      <c r="D158">
        <v>0</v>
      </c>
      <c r="E158">
        <f t="shared" si="9"/>
        <v>0</v>
      </c>
      <c r="F158" t="s">
        <v>521</v>
      </c>
      <c r="G158">
        <v>2140</v>
      </c>
      <c r="H158" t="str">
        <f t="shared" si="8"/>
        <v>Homebush West - 2140</v>
      </c>
      <c r="I158">
        <f>IF(ISNUMBER(MATCH(H158,shortlist!$A$2:$A$417,0)),1,0)</f>
        <v>0</v>
      </c>
    </row>
    <row r="159" spans="1:9" hidden="1" x14ac:dyDescent="0.25">
      <c r="A159" t="s">
        <v>339</v>
      </c>
      <c r="B159">
        <v>860</v>
      </c>
      <c r="C159">
        <f t="shared" si="6"/>
        <v>43</v>
      </c>
      <c r="D159">
        <v>0</v>
      </c>
      <c r="E159">
        <f t="shared" si="9"/>
        <v>0</v>
      </c>
      <c r="F159" t="s">
        <v>522</v>
      </c>
      <c r="G159">
        <v>2077</v>
      </c>
      <c r="H159" t="str">
        <f t="shared" si="8"/>
        <v>Hornsby Heights - 2077</v>
      </c>
      <c r="I159">
        <f>IF(ISNUMBER(MATCH(H159,shortlist!$A$2:$A$417,0)),1,0)</f>
        <v>0</v>
      </c>
    </row>
    <row r="160" spans="1:9" hidden="1" x14ac:dyDescent="0.25">
      <c r="A160" t="s">
        <v>338</v>
      </c>
      <c r="B160">
        <v>3519</v>
      </c>
      <c r="C160">
        <f t="shared" si="6"/>
        <v>176</v>
      </c>
      <c r="D160">
        <v>0</v>
      </c>
      <c r="E160">
        <f t="shared" si="9"/>
        <v>0</v>
      </c>
      <c r="F160" t="s">
        <v>523</v>
      </c>
      <c r="G160">
        <v>2077</v>
      </c>
      <c r="H160" t="str">
        <f t="shared" si="8"/>
        <v>Hornsby - 2077</v>
      </c>
      <c r="I160">
        <f>IF(ISNUMBER(MATCH(H160,shortlist!$A$2:$A$417,0)),1,0)</f>
        <v>0</v>
      </c>
    </row>
    <row r="161" spans="1:9" hidden="1" x14ac:dyDescent="0.25">
      <c r="A161" t="s">
        <v>247</v>
      </c>
      <c r="B161">
        <v>1678</v>
      </c>
      <c r="C161">
        <f t="shared" si="6"/>
        <v>84</v>
      </c>
      <c r="D161">
        <v>0</v>
      </c>
      <c r="E161">
        <f t="shared" si="9"/>
        <v>0</v>
      </c>
      <c r="F161" t="s">
        <v>524</v>
      </c>
      <c r="G161">
        <v>2110</v>
      </c>
      <c r="H161" t="str">
        <f t="shared" si="8"/>
        <v>Hunters Hill - 2110</v>
      </c>
      <c r="I161">
        <f>IF(ISNUMBER(MATCH(H161,shortlist!$A$2:$A$417,0)),1,0)</f>
        <v>0</v>
      </c>
    </row>
    <row r="162" spans="1:9" hidden="1" x14ac:dyDescent="0.25">
      <c r="A162" t="s">
        <v>248</v>
      </c>
      <c r="B162">
        <v>145</v>
      </c>
      <c r="C162">
        <f t="shared" si="6"/>
        <v>8</v>
      </c>
      <c r="D162">
        <v>0</v>
      </c>
      <c r="E162">
        <f t="shared" si="9"/>
        <v>0</v>
      </c>
      <c r="F162" t="s">
        <v>525</v>
      </c>
      <c r="G162">
        <v>2111</v>
      </c>
      <c r="H162" t="str">
        <f t="shared" si="8"/>
        <v>Huntleys Cove - 2111</v>
      </c>
      <c r="I162">
        <f>IF(ISNUMBER(MATCH(H162,shortlist!$A$2:$A$417,0)),1,0)</f>
        <v>0</v>
      </c>
    </row>
    <row r="163" spans="1:9" hidden="1" x14ac:dyDescent="0.25">
      <c r="A163" t="s">
        <v>249</v>
      </c>
      <c r="B163">
        <v>14</v>
      </c>
      <c r="C163">
        <f t="shared" si="6"/>
        <v>1</v>
      </c>
      <c r="D163">
        <v>0</v>
      </c>
      <c r="E163">
        <f t="shared" si="9"/>
        <v>0</v>
      </c>
      <c r="F163" t="s">
        <v>526</v>
      </c>
      <c r="G163">
        <v>2111</v>
      </c>
      <c r="H163" t="str">
        <f t="shared" si="8"/>
        <v>Huntleys Point - 2111</v>
      </c>
      <c r="I163">
        <f>IF(ISNUMBER(MATCH(H163,shortlist!$A$2:$A$417,0)),1,0)</f>
        <v>0</v>
      </c>
    </row>
    <row r="164" spans="1:9" x14ac:dyDescent="0.25">
      <c r="A164" t="s">
        <v>112</v>
      </c>
      <c r="B164">
        <v>648</v>
      </c>
      <c r="C164">
        <f t="shared" si="6"/>
        <v>33</v>
      </c>
      <c r="D164">
        <v>0</v>
      </c>
      <c r="E164">
        <f t="shared" si="9"/>
        <v>0</v>
      </c>
      <c r="F164" t="s">
        <v>527</v>
      </c>
      <c r="G164">
        <v>2193</v>
      </c>
      <c r="H164" t="str">
        <f t="shared" si="8"/>
        <v>Hurlstone Park - 2193</v>
      </c>
      <c r="I164">
        <f>IF(ISNUMBER(MATCH(H164,shortlist!$A$2:$A$417,0)),1,0)</f>
        <v>0</v>
      </c>
    </row>
    <row r="165" spans="1:9" x14ac:dyDescent="0.25">
      <c r="A165" t="s">
        <v>38</v>
      </c>
      <c r="B165">
        <v>417</v>
      </c>
      <c r="C165">
        <f t="shared" si="6"/>
        <v>21</v>
      </c>
      <c r="D165">
        <v>0</v>
      </c>
      <c r="E165">
        <f t="shared" si="9"/>
        <v>0</v>
      </c>
      <c r="F165" t="s">
        <v>528</v>
      </c>
      <c r="G165">
        <v>2220</v>
      </c>
      <c r="H165" t="str">
        <f t="shared" si="8"/>
        <v>Hurstville Grove - 2220</v>
      </c>
      <c r="I165">
        <f>IF(ISNUMBER(MATCH(H165,shortlist!$A$2:$A$417,0)),1,0)</f>
        <v>1</v>
      </c>
    </row>
    <row r="166" spans="1:9" x14ac:dyDescent="0.25">
      <c r="A166" t="s">
        <v>37</v>
      </c>
      <c r="B166">
        <v>3845</v>
      </c>
      <c r="C166">
        <f t="shared" si="6"/>
        <v>193</v>
      </c>
      <c r="D166">
        <v>0</v>
      </c>
      <c r="E166">
        <f t="shared" si="9"/>
        <v>0</v>
      </c>
      <c r="F166" t="s">
        <v>529</v>
      </c>
      <c r="G166">
        <v>2220</v>
      </c>
      <c r="H166" t="str">
        <f t="shared" si="8"/>
        <v>Hurstville - 2220</v>
      </c>
      <c r="I166">
        <f>IF(ISNUMBER(MATCH(H166,shortlist!$A$2:$A$417,0)),1,0)</f>
        <v>1</v>
      </c>
    </row>
    <row r="167" spans="1:9" hidden="1" x14ac:dyDescent="0.25">
      <c r="A167" t="s">
        <v>39</v>
      </c>
      <c r="B167">
        <v>814</v>
      </c>
      <c r="C167">
        <f t="shared" si="6"/>
        <v>41</v>
      </c>
      <c r="D167">
        <v>0</v>
      </c>
      <c r="E167">
        <f t="shared" si="9"/>
        <v>0</v>
      </c>
      <c r="F167" t="s">
        <v>530</v>
      </c>
      <c r="G167">
        <v>2234</v>
      </c>
      <c r="H167" t="str">
        <f t="shared" si="8"/>
        <v>Illawong - 2234</v>
      </c>
      <c r="I167">
        <f>IF(ISNUMBER(MATCH(H167,shortlist!$A$2:$A$417,0)),1,0)</f>
        <v>0</v>
      </c>
    </row>
    <row r="168" spans="1:9" hidden="1" x14ac:dyDescent="0.25">
      <c r="A168" t="s">
        <v>40</v>
      </c>
      <c r="B168">
        <v>1106</v>
      </c>
      <c r="C168">
        <f t="shared" si="6"/>
        <v>56</v>
      </c>
      <c r="D168">
        <v>0</v>
      </c>
      <c r="E168">
        <f t="shared" si="9"/>
        <v>0</v>
      </c>
      <c r="F168" t="s">
        <v>531</v>
      </c>
      <c r="G168">
        <v>2226</v>
      </c>
      <c r="H168" t="str">
        <f t="shared" si="8"/>
        <v>Jannali - 2226</v>
      </c>
      <c r="I168">
        <f>IF(ISNUMBER(MATCH(H168,shortlist!$A$2:$A$417,0)),1,0)</f>
        <v>0</v>
      </c>
    </row>
    <row r="169" spans="1:9" hidden="1" x14ac:dyDescent="0.25">
      <c r="A169" t="s">
        <v>41</v>
      </c>
      <c r="B169">
        <v>90</v>
      </c>
      <c r="C169">
        <f t="shared" si="6"/>
        <v>5</v>
      </c>
      <c r="D169">
        <v>0</v>
      </c>
      <c r="E169">
        <f t="shared" si="9"/>
        <v>0</v>
      </c>
      <c r="F169" t="s">
        <v>532</v>
      </c>
      <c r="G169">
        <v>2224</v>
      </c>
      <c r="H169" t="str">
        <f t="shared" si="8"/>
        <v>Kangaroo Point - 2224</v>
      </c>
      <c r="I169">
        <f>IF(ISNUMBER(MATCH(H169,shortlist!$A$2:$A$417,0)),1,0)</f>
        <v>0</v>
      </c>
    </row>
    <row r="170" spans="1:9" hidden="1" x14ac:dyDescent="0.25">
      <c r="A170" t="s">
        <v>42</v>
      </c>
      <c r="B170">
        <v>530</v>
      </c>
      <c r="C170">
        <f t="shared" si="6"/>
        <v>27</v>
      </c>
      <c r="D170">
        <v>0</v>
      </c>
      <c r="E170">
        <f t="shared" si="9"/>
        <v>0</v>
      </c>
      <c r="F170" t="s">
        <v>533</v>
      </c>
      <c r="G170">
        <v>2232</v>
      </c>
      <c r="H170" t="str">
        <f t="shared" si="8"/>
        <v>Kareela - 2232</v>
      </c>
      <c r="I170">
        <f>IF(ISNUMBER(MATCH(H170,shortlist!$A$2:$A$417,0)),1,0)</f>
        <v>0</v>
      </c>
    </row>
    <row r="171" spans="1:9" hidden="1" x14ac:dyDescent="0.25">
      <c r="A171" t="s">
        <v>180</v>
      </c>
      <c r="B171">
        <v>1732</v>
      </c>
      <c r="C171">
        <f t="shared" si="6"/>
        <v>87</v>
      </c>
      <c r="D171">
        <v>0</v>
      </c>
      <c r="E171">
        <f t="shared" si="9"/>
        <v>0</v>
      </c>
      <c r="F171" t="s">
        <v>534</v>
      </c>
      <c r="G171">
        <v>2033</v>
      </c>
      <c r="H171" t="str">
        <f t="shared" si="8"/>
        <v>Kensington - 2033</v>
      </c>
      <c r="I171">
        <f>IF(ISNUMBER(MATCH(H171,shortlist!$A$2:$A$417,0)),1,0)</f>
        <v>0</v>
      </c>
    </row>
    <row r="172" spans="1:9" hidden="1" x14ac:dyDescent="0.25">
      <c r="A172" t="s">
        <v>250</v>
      </c>
      <c r="B172">
        <v>1892</v>
      </c>
      <c r="C172">
        <f t="shared" si="6"/>
        <v>95</v>
      </c>
      <c r="D172">
        <v>0</v>
      </c>
      <c r="E172">
        <f t="shared" si="9"/>
        <v>0</v>
      </c>
      <c r="F172" t="s">
        <v>535</v>
      </c>
      <c r="G172">
        <v>2071</v>
      </c>
      <c r="H172" t="str">
        <f t="shared" si="8"/>
        <v>Killara - 2071</v>
      </c>
      <c r="I172">
        <f>IF(ISNUMBER(MATCH(H172,shortlist!$A$2:$A$417,0)),1,0)</f>
        <v>0</v>
      </c>
    </row>
    <row r="173" spans="1:9" hidden="1" x14ac:dyDescent="0.25">
      <c r="A173" t="s">
        <v>251</v>
      </c>
      <c r="B173">
        <v>552</v>
      </c>
      <c r="C173">
        <f t="shared" si="6"/>
        <v>28</v>
      </c>
      <c r="D173">
        <v>0</v>
      </c>
      <c r="E173">
        <f t="shared" si="9"/>
        <v>0</v>
      </c>
      <c r="F173" t="s">
        <v>536</v>
      </c>
      <c r="G173">
        <v>2087</v>
      </c>
      <c r="H173" t="str">
        <f t="shared" si="8"/>
        <v>Killarney Heights - 2087</v>
      </c>
      <c r="I173">
        <f>IF(ISNUMBER(MATCH(H173,shortlist!$A$2:$A$417,0)),1,0)</f>
        <v>0</v>
      </c>
    </row>
    <row r="174" spans="1:9" hidden="1" x14ac:dyDescent="0.25">
      <c r="A174" t="s">
        <v>181</v>
      </c>
      <c r="B174">
        <v>1783</v>
      </c>
      <c r="C174">
        <f t="shared" si="6"/>
        <v>90</v>
      </c>
      <c r="D174">
        <v>0</v>
      </c>
      <c r="E174">
        <f t="shared" si="9"/>
        <v>0</v>
      </c>
      <c r="F174" t="s">
        <v>537</v>
      </c>
      <c r="G174">
        <v>2032</v>
      </c>
      <c r="H174" t="str">
        <f t="shared" si="8"/>
        <v>Kingsford - 2032</v>
      </c>
      <c r="I174">
        <f>IF(ISNUMBER(MATCH(H174,shortlist!$A$2:$A$417,0)),1,0)</f>
        <v>0</v>
      </c>
    </row>
    <row r="175" spans="1:9" x14ac:dyDescent="0.25">
      <c r="A175" t="s">
        <v>43</v>
      </c>
      <c r="B175">
        <v>1467</v>
      </c>
      <c r="C175">
        <f t="shared" si="6"/>
        <v>74</v>
      </c>
      <c r="D175">
        <v>0</v>
      </c>
      <c r="E175">
        <f t="shared" si="9"/>
        <v>0</v>
      </c>
      <c r="F175" t="s">
        <v>538</v>
      </c>
      <c r="G175">
        <v>2208</v>
      </c>
      <c r="H175" t="str">
        <f t="shared" si="8"/>
        <v>Kingsgrove - 2208</v>
      </c>
      <c r="I175">
        <f>IF(ISNUMBER(MATCH(H175,shortlist!$A$2:$A$417,0)),1,0)</f>
        <v>1</v>
      </c>
    </row>
    <row r="176" spans="1:9" hidden="1" x14ac:dyDescent="0.25">
      <c r="A176" t="s">
        <v>44</v>
      </c>
      <c r="B176">
        <v>1641</v>
      </c>
      <c r="C176">
        <f t="shared" si="6"/>
        <v>83</v>
      </c>
      <c r="D176">
        <v>0</v>
      </c>
      <c r="E176">
        <f t="shared" si="9"/>
        <v>0</v>
      </c>
      <c r="F176" t="s">
        <v>539</v>
      </c>
      <c r="G176">
        <v>2232</v>
      </c>
      <c r="H176" t="str">
        <f t="shared" si="8"/>
        <v>Kirrawee - 2232</v>
      </c>
      <c r="I176">
        <f>IF(ISNUMBER(MATCH(H176,shortlist!$A$2:$A$417,0)),1,0)</f>
        <v>0</v>
      </c>
    </row>
    <row r="177" spans="1:9" hidden="1" x14ac:dyDescent="0.25">
      <c r="A177" t="s">
        <v>182</v>
      </c>
      <c r="B177">
        <v>832</v>
      </c>
      <c r="C177">
        <f t="shared" si="6"/>
        <v>42</v>
      </c>
      <c r="D177">
        <v>0</v>
      </c>
      <c r="E177">
        <f t="shared" si="9"/>
        <v>0</v>
      </c>
      <c r="F177" t="s">
        <v>540</v>
      </c>
      <c r="G177">
        <v>2061</v>
      </c>
      <c r="H177" t="str">
        <f t="shared" si="8"/>
        <v>Kirribilli - 2061</v>
      </c>
      <c r="I177">
        <f>IF(ISNUMBER(MATCH(H177,shortlist!$A$2:$A$417,0)),1,0)</f>
        <v>0</v>
      </c>
    </row>
    <row r="178" spans="1:9" hidden="1" x14ac:dyDescent="0.25">
      <c r="A178" t="s">
        <v>114</v>
      </c>
      <c r="B178">
        <v>299</v>
      </c>
      <c r="C178">
        <f t="shared" si="6"/>
        <v>15</v>
      </c>
      <c r="D178">
        <v>0</v>
      </c>
      <c r="E178">
        <f t="shared" si="9"/>
        <v>0</v>
      </c>
      <c r="F178" t="s">
        <v>541</v>
      </c>
      <c r="G178">
        <v>2217</v>
      </c>
      <c r="H178" t="str">
        <f t="shared" si="8"/>
        <v>Kogarah Bay - 2217</v>
      </c>
      <c r="I178">
        <f>IF(ISNUMBER(MATCH(H178,shortlist!$A$2:$A$417,0)),1,0)</f>
        <v>0</v>
      </c>
    </row>
    <row r="179" spans="1:9" x14ac:dyDescent="0.25">
      <c r="A179" t="s">
        <v>113</v>
      </c>
      <c r="B179">
        <v>2415</v>
      </c>
      <c r="C179">
        <f t="shared" si="6"/>
        <v>121</v>
      </c>
      <c r="D179">
        <v>0</v>
      </c>
      <c r="E179">
        <f t="shared" si="9"/>
        <v>0</v>
      </c>
      <c r="F179" t="s">
        <v>542</v>
      </c>
      <c r="G179">
        <v>2217</v>
      </c>
      <c r="H179" t="str">
        <f t="shared" si="8"/>
        <v>Kogarah - 2217</v>
      </c>
      <c r="I179">
        <f>IF(ISNUMBER(MATCH(H179,shortlist!$A$2:$A$417,0)),1,0)</f>
        <v>1</v>
      </c>
    </row>
    <row r="180" spans="1:9" hidden="1" x14ac:dyDescent="0.25">
      <c r="A180" t="s">
        <v>115</v>
      </c>
      <c r="B180">
        <v>240</v>
      </c>
      <c r="C180">
        <f t="shared" si="6"/>
        <v>12</v>
      </c>
      <c r="D180">
        <v>0</v>
      </c>
      <c r="E180">
        <f t="shared" si="9"/>
        <v>0</v>
      </c>
      <c r="F180" t="s">
        <v>543</v>
      </c>
      <c r="G180">
        <v>2231</v>
      </c>
      <c r="H180" t="str">
        <f t="shared" si="8"/>
        <v>Kurnell - 2231</v>
      </c>
      <c r="I180">
        <f>IF(ISNUMBER(MATCH(H180,shortlist!$A$2:$A$417,0)),1,0)</f>
        <v>0</v>
      </c>
    </row>
    <row r="181" spans="1:9" hidden="1" x14ac:dyDescent="0.25">
      <c r="A181" t="s">
        <v>183</v>
      </c>
      <c r="B181">
        <v>68</v>
      </c>
      <c r="C181">
        <f t="shared" si="6"/>
        <v>4</v>
      </c>
      <c r="D181">
        <v>0</v>
      </c>
      <c r="E181">
        <f t="shared" si="9"/>
        <v>0</v>
      </c>
      <c r="F181" t="s">
        <v>544</v>
      </c>
      <c r="G181">
        <v>2089</v>
      </c>
      <c r="H181" t="str">
        <f t="shared" si="8"/>
        <v>Kurraba Point - 2089</v>
      </c>
      <c r="I181">
        <f>IF(ISNUMBER(MATCH(H181,shortlist!$A$2:$A$417,0)),1,0)</f>
        <v>0</v>
      </c>
    </row>
    <row r="182" spans="1:9" hidden="1" x14ac:dyDescent="0.25">
      <c r="A182" t="s">
        <v>116</v>
      </c>
      <c r="B182">
        <v>124</v>
      </c>
      <c r="C182">
        <f t="shared" si="6"/>
        <v>7</v>
      </c>
      <c r="D182">
        <v>0</v>
      </c>
      <c r="E182">
        <f t="shared" si="9"/>
        <v>0</v>
      </c>
      <c r="F182" t="s">
        <v>545</v>
      </c>
      <c r="G182">
        <v>2216</v>
      </c>
      <c r="H182" t="str">
        <f t="shared" si="8"/>
        <v>Kyeemagh - 2216</v>
      </c>
      <c r="I182">
        <f>IF(ISNUMBER(MATCH(H182,shortlist!$A$2:$A$417,0)),1,0)</f>
        <v>0</v>
      </c>
    </row>
    <row r="183" spans="1:9" hidden="1" x14ac:dyDescent="0.25">
      <c r="A183" t="s">
        <v>45</v>
      </c>
      <c r="B183">
        <v>189</v>
      </c>
      <c r="C183">
        <f t="shared" si="6"/>
        <v>10</v>
      </c>
      <c r="D183">
        <v>0</v>
      </c>
      <c r="E183">
        <f t="shared" si="9"/>
        <v>0</v>
      </c>
      <c r="F183" t="s">
        <v>546</v>
      </c>
      <c r="G183">
        <v>2221</v>
      </c>
      <c r="H183" t="str">
        <f t="shared" si="8"/>
        <v>Kyle Bay - 2221</v>
      </c>
      <c r="I183">
        <f>IF(ISNUMBER(MATCH(H183,shortlist!$A$2:$A$417,0)),1,0)</f>
        <v>0</v>
      </c>
    </row>
    <row r="184" spans="1:9" hidden="1" x14ac:dyDescent="0.25">
      <c r="A184" t="s">
        <v>46</v>
      </c>
      <c r="B184">
        <v>2091</v>
      </c>
      <c r="C184">
        <f t="shared" si="6"/>
        <v>105</v>
      </c>
      <c r="D184">
        <v>0</v>
      </c>
      <c r="E184">
        <f t="shared" si="9"/>
        <v>0</v>
      </c>
      <c r="F184" t="s">
        <v>547</v>
      </c>
      <c r="G184">
        <v>2195</v>
      </c>
      <c r="H184" t="str">
        <f t="shared" si="8"/>
        <v>Lakemba - 2195</v>
      </c>
      <c r="I184">
        <f>IF(ISNUMBER(MATCH(H184,shortlist!$A$2:$A$417,0)),1,0)</f>
        <v>0</v>
      </c>
    </row>
    <row r="185" spans="1:9" hidden="1" x14ac:dyDescent="0.25">
      <c r="A185" t="s">
        <v>253</v>
      </c>
      <c r="B185">
        <v>214</v>
      </c>
      <c r="C185">
        <f t="shared" si="6"/>
        <v>11</v>
      </c>
      <c r="D185">
        <v>0</v>
      </c>
      <c r="E185">
        <f t="shared" si="9"/>
        <v>0</v>
      </c>
      <c r="F185" t="s">
        <v>548</v>
      </c>
      <c r="G185">
        <v>2066</v>
      </c>
      <c r="H185" t="str">
        <f t="shared" si="8"/>
        <v>Lane Cove North - 2066</v>
      </c>
      <c r="I185">
        <f>IF(ISNUMBER(MATCH(H185,shortlist!$A$2:$A$417,0)),1,0)</f>
        <v>0</v>
      </c>
    </row>
    <row r="186" spans="1:9" hidden="1" x14ac:dyDescent="0.25">
      <c r="A186" t="s">
        <v>252</v>
      </c>
      <c r="B186">
        <v>4470</v>
      </c>
      <c r="C186">
        <f t="shared" si="6"/>
        <v>224</v>
      </c>
      <c r="D186">
        <v>0</v>
      </c>
      <c r="E186">
        <f t="shared" si="9"/>
        <v>0</v>
      </c>
      <c r="F186" t="s">
        <v>549</v>
      </c>
      <c r="G186">
        <v>2066</v>
      </c>
      <c r="H186" t="str">
        <f t="shared" si="8"/>
        <v>Lane Cove - 2066</v>
      </c>
      <c r="I186">
        <f>IF(ISNUMBER(MATCH(H186,shortlist!$A$2:$A$417,0)),1,0)</f>
        <v>0</v>
      </c>
    </row>
    <row r="187" spans="1:9" hidden="1" x14ac:dyDescent="0.25">
      <c r="A187" t="s">
        <v>254</v>
      </c>
      <c r="B187">
        <v>18</v>
      </c>
      <c r="C187">
        <f t="shared" si="6"/>
        <v>1</v>
      </c>
      <c r="D187">
        <v>0</v>
      </c>
      <c r="E187">
        <f t="shared" si="9"/>
        <v>0</v>
      </c>
      <c r="F187" t="s">
        <v>550</v>
      </c>
      <c r="G187">
        <v>2066</v>
      </c>
      <c r="H187" t="str">
        <f t="shared" si="8"/>
        <v>Lane Cove West - 2066</v>
      </c>
      <c r="I187">
        <f>IF(ISNUMBER(MATCH(H187,shortlist!$A$2:$A$417,0)),1,0)</f>
        <v>0</v>
      </c>
    </row>
    <row r="188" spans="1:9" hidden="1" x14ac:dyDescent="0.25">
      <c r="A188" t="s">
        <v>47</v>
      </c>
      <c r="B188">
        <v>0</v>
      </c>
      <c r="C188">
        <f t="shared" si="6"/>
        <v>0</v>
      </c>
      <c r="D188">
        <v>0</v>
      </c>
      <c r="E188">
        <f t="shared" si="9"/>
        <v>0</v>
      </c>
      <c r="F188" t="s">
        <v>551</v>
      </c>
      <c r="G188">
        <v>2163</v>
      </c>
      <c r="H188" t="str">
        <f t="shared" si="8"/>
        <v>Lansdowne - 2163</v>
      </c>
      <c r="I188">
        <f>IF(ISNUMBER(MATCH(H188,shortlist!$A$2:$A$417,0)),1,0)</f>
        <v>0</v>
      </c>
    </row>
    <row r="189" spans="1:9" hidden="1" x14ac:dyDescent="0.25">
      <c r="A189" t="s">
        <v>48</v>
      </c>
      <c r="B189">
        <v>177</v>
      </c>
      <c r="C189">
        <f t="shared" si="6"/>
        <v>9</v>
      </c>
      <c r="D189">
        <v>0</v>
      </c>
      <c r="E189">
        <f t="shared" si="9"/>
        <v>0</v>
      </c>
      <c r="F189" t="s">
        <v>552</v>
      </c>
      <c r="G189">
        <v>2166</v>
      </c>
      <c r="H189" t="str">
        <f t="shared" si="8"/>
        <v>Lansvale - 2166</v>
      </c>
      <c r="I189">
        <f>IF(ISNUMBER(MATCH(H189,shortlist!$A$2:$A$417,0)),1,0)</f>
        <v>0</v>
      </c>
    </row>
    <row r="190" spans="1:9" hidden="1" x14ac:dyDescent="0.25">
      <c r="A190" t="s">
        <v>184</v>
      </c>
      <c r="B190">
        <v>160</v>
      </c>
      <c r="C190">
        <f t="shared" si="6"/>
        <v>8</v>
      </c>
      <c r="D190">
        <v>0</v>
      </c>
      <c r="E190">
        <f t="shared" si="9"/>
        <v>0</v>
      </c>
      <c r="F190" t="s">
        <v>553</v>
      </c>
      <c r="G190">
        <v>2060</v>
      </c>
      <c r="H190" t="str">
        <f t="shared" si="8"/>
        <v>Lavender Bay - 2060</v>
      </c>
      <c r="I190">
        <f>IF(ISNUMBER(MATCH(H190,shortlist!$A$2:$A$417,0)),1,0)</f>
        <v>0</v>
      </c>
    </row>
    <row r="191" spans="1:9" x14ac:dyDescent="0.25">
      <c r="A191" t="s">
        <v>185</v>
      </c>
      <c r="B191">
        <v>3392</v>
      </c>
      <c r="C191">
        <f t="shared" si="6"/>
        <v>170</v>
      </c>
      <c r="D191">
        <v>0</v>
      </c>
      <c r="E191">
        <f t="shared" si="9"/>
        <v>0</v>
      </c>
      <c r="F191" t="s">
        <v>554</v>
      </c>
      <c r="G191">
        <v>2040</v>
      </c>
      <c r="H191" t="str">
        <f t="shared" si="8"/>
        <v>Leichhardt - 2040</v>
      </c>
      <c r="I191">
        <f>IF(ISNUMBER(MATCH(H191,shortlist!$A$2:$A$417,0)),1,0)</f>
        <v>1</v>
      </c>
    </row>
    <row r="192" spans="1:9" hidden="1" x14ac:dyDescent="0.25">
      <c r="A192" t="s">
        <v>117</v>
      </c>
      <c r="B192">
        <v>641</v>
      </c>
      <c r="C192">
        <f t="shared" si="6"/>
        <v>33</v>
      </c>
      <c r="D192">
        <v>0</v>
      </c>
      <c r="E192">
        <f t="shared" si="9"/>
        <v>0</v>
      </c>
      <c r="F192" t="s">
        <v>555</v>
      </c>
      <c r="G192">
        <v>2049</v>
      </c>
      <c r="H192" t="str">
        <f t="shared" si="8"/>
        <v>Lewisham - 2049</v>
      </c>
      <c r="I192">
        <f>IF(ISNUMBER(MATCH(H192,shortlist!$A$2:$A$417,0)),1,0)</f>
        <v>0</v>
      </c>
    </row>
    <row r="193" spans="1:9" hidden="1" x14ac:dyDescent="0.25">
      <c r="A193" t="s">
        <v>321</v>
      </c>
      <c r="B193">
        <v>453</v>
      </c>
      <c r="C193">
        <f t="shared" si="6"/>
        <v>23</v>
      </c>
      <c r="D193">
        <v>0</v>
      </c>
      <c r="E193">
        <f t="shared" si="9"/>
        <v>0</v>
      </c>
      <c r="F193" t="s">
        <v>556</v>
      </c>
      <c r="G193">
        <v>2138</v>
      </c>
      <c r="H193" t="str">
        <f t="shared" si="8"/>
        <v>Liberty Grove - 2138</v>
      </c>
      <c r="I193">
        <f>IF(ISNUMBER(MATCH(H193,shortlist!$A$2:$A$417,0)),1,0)</f>
        <v>0</v>
      </c>
    </row>
    <row r="194" spans="1:9" x14ac:dyDescent="0.25">
      <c r="A194" t="s">
        <v>49</v>
      </c>
      <c r="B194">
        <v>1852</v>
      </c>
      <c r="C194">
        <f t="shared" ref="C194:C257" si="10">CEILING(B194/20,1)</f>
        <v>93</v>
      </c>
      <c r="D194">
        <v>0</v>
      </c>
      <c r="E194">
        <f t="shared" si="9"/>
        <v>0</v>
      </c>
      <c r="F194" t="s">
        <v>557</v>
      </c>
      <c r="G194">
        <v>2141</v>
      </c>
      <c r="H194" t="str">
        <f t="shared" si="8"/>
        <v>Lidcombe - 2141</v>
      </c>
      <c r="I194">
        <f>IF(ISNUMBER(MATCH(H194,shortlist!$A$2:$A$417,0)),1,0)</f>
        <v>0</v>
      </c>
    </row>
    <row r="195" spans="1:9" x14ac:dyDescent="0.25">
      <c r="A195" t="s">
        <v>186</v>
      </c>
      <c r="B195">
        <v>1532</v>
      </c>
      <c r="C195">
        <f t="shared" si="10"/>
        <v>77</v>
      </c>
      <c r="D195">
        <v>0</v>
      </c>
      <c r="E195">
        <f t="shared" si="9"/>
        <v>0</v>
      </c>
      <c r="F195" t="s">
        <v>558</v>
      </c>
      <c r="G195">
        <v>2040</v>
      </c>
      <c r="H195" t="str">
        <f t="shared" ref="H195:H258" si="11">F195&amp;" - "&amp;G195</f>
        <v>Lilyfield - 2040</v>
      </c>
      <c r="I195">
        <f>IF(ISNUMBER(MATCH(H195,shortlist!$A$2:$A$417,0)),1,0)</f>
        <v>0</v>
      </c>
    </row>
    <row r="196" spans="1:9" hidden="1" x14ac:dyDescent="0.25">
      <c r="A196" t="s">
        <v>255</v>
      </c>
      <c r="B196">
        <v>1570</v>
      </c>
      <c r="C196">
        <f t="shared" si="10"/>
        <v>79</v>
      </c>
      <c r="D196">
        <v>0</v>
      </c>
      <c r="E196">
        <f t="shared" ref="E196:E259" si="12">IF(AND(B196&gt;15,D196&gt;0),1,0)</f>
        <v>0</v>
      </c>
      <c r="F196" t="s">
        <v>559</v>
      </c>
      <c r="G196">
        <v>2070</v>
      </c>
      <c r="H196" t="str">
        <f t="shared" si="11"/>
        <v>Lindfield - 2070</v>
      </c>
      <c r="I196">
        <f>IF(ISNUMBER(MATCH(H196,shortlist!$A$2:$A$417,0)),1,0)</f>
        <v>0</v>
      </c>
    </row>
    <row r="197" spans="1:9" hidden="1" x14ac:dyDescent="0.25">
      <c r="A197" t="s">
        <v>256</v>
      </c>
      <c r="B197">
        <v>44</v>
      </c>
      <c r="C197">
        <f t="shared" si="10"/>
        <v>3</v>
      </c>
      <c r="D197">
        <v>0</v>
      </c>
      <c r="E197">
        <f t="shared" si="12"/>
        <v>0</v>
      </c>
      <c r="F197" t="s">
        <v>560</v>
      </c>
      <c r="G197">
        <v>2066</v>
      </c>
      <c r="H197" t="str">
        <f t="shared" si="11"/>
        <v>Linley Point - 2066</v>
      </c>
      <c r="I197">
        <f>IF(ISNUMBER(MATCH(H197,shortlist!$A$2:$A$417,0)),1,0)</f>
        <v>0</v>
      </c>
    </row>
    <row r="198" spans="1:9" hidden="1" x14ac:dyDescent="0.25">
      <c r="A198" t="s">
        <v>316</v>
      </c>
      <c r="B198">
        <v>536</v>
      </c>
      <c r="C198">
        <f t="shared" si="10"/>
        <v>27</v>
      </c>
      <c r="D198">
        <v>0</v>
      </c>
      <c r="E198">
        <f t="shared" si="12"/>
        <v>0</v>
      </c>
      <c r="F198" t="s">
        <v>561</v>
      </c>
      <c r="G198">
        <v>2232</v>
      </c>
      <c r="H198" t="str">
        <f t="shared" si="11"/>
        <v>Loftus - 2232</v>
      </c>
      <c r="I198">
        <f>IF(ISNUMBER(MATCH(H198,shortlist!$A$2:$A$417,0)),1,0)</f>
        <v>0</v>
      </c>
    </row>
    <row r="199" spans="1:9" hidden="1" x14ac:dyDescent="0.25">
      <c r="A199" t="s">
        <v>257</v>
      </c>
      <c r="B199">
        <v>288</v>
      </c>
      <c r="C199">
        <f t="shared" si="10"/>
        <v>15</v>
      </c>
      <c r="D199">
        <v>0</v>
      </c>
      <c r="E199">
        <f t="shared" si="12"/>
        <v>0</v>
      </c>
      <c r="F199" t="s">
        <v>562</v>
      </c>
      <c r="G199">
        <v>2066</v>
      </c>
      <c r="H199" t="str">
        <f t="shared" si="11"/>
        <v>Longueville - 2066</v>
      </c>
      <c r="I199">
        <f>IF(ISNUMBER(MATCH(H199,shortlist!$A$2:$A$417,0)),1,0)</f>
        <v>0</v>
      </c>
    </row>
    <row r="200" spans="1:9" hidden="1" x14ac:dyDescent="0.25">
      <c r="A200" t="s">
        <v>50</v>
      </c>
      <c r="B200">
        <v>0</v>
      </c>
      <c r="C200">
        <f t="shared" si="10"/>
        <v>0</v>
      </c>
      <c r="D200">
        <v>0</v>
      </c>
      <c r="E200">
        <f t="shared" si="12"/>
        <v>0</v>
      </c>
      <c r="F200" t="s">
        <v>563</v>
      </c>
      <c r="G200">
        <v>2234</v>
      </c>
      <c r="H200" t="str">
        <f t="shared" si="11"/>
        <v>Lucas Heights - 2234</v>
      </c>
      <c r="I200">
        <f>IF(ISNUMBER(MATCH(H200,shortlist!$A$2:$A$417,0)),1,0)</f>
        <v>0</v>
      </c>
    </row>
    <row r="201" spans="1:9" hidden="1" x14ac:dyDescent="0.25">
      <c r="A201" t="s">
        <v>51</v>
      </c>
      <c r="B201">
        <v>778</v>
      </c>
      <c r="C201">
        <f t="shared" si="10"/>
        <v>39</v>
      </c>
      <c r="D201">
        <v>0</v>
      </c>
      <c r="E201">
        <f t="shared" si="12"/>
        <v>0</v>
      </c>
      <c r="F201" t="s">
        <v>564</v>
      </c>
      <c r="G201">
        <v>2210</v>
      </c>
      <c r="H201" t="str">
        <f t="shared" si="11"/>
        <v>Lugarno - 2210</v>
      </c>
      <c r="I201">
        <f>IF(ISNUMBER(MATCH(H201,shortlist!$A$2:$A$417,0)),1,0)</f>
        <v>0</v>
      </c>
    </row>
    <row r="202" spans="1:9" hidden="1" x14ac:dyDescent="0.25">
      <c r="A202" t="s">
        <v>258</v>
      </c>
      <c r="B202">
        <v>1378</v>
      </c>
      <c r="C202">
        <f t="shared" si="10"/>
        <v>69</v>
      </c>
      <c r="D202">
        <v>0</v>
      </c>
      <c r="E202">
        <f t="shared" si="12"/>
        <v>0</v>
      </c>
      <c r="F202" t="s">
        <v>565</v>
      </c>
      <c r="G202">
        <v>2113</v>
      </c>
      <c r="H202" t="str">
        <f t="shared" si="11"/>
        <v>Macquarie Park - 2113</v>
      </c>
      <c r="I202">
        <f>IF(ISNUMBER(MATCH(H202,shortlist!$A$2:$A$417,0)),1,0)</f>
        <v>0</v>
      </c>
    </row>
    <row r="203" spans="1:9" hidden="1" x14ac:dyDescent="0.25">
      <c r="A203" t="s">
        <v>187</v>
      </c>
      <c r="B203">
        <v>315</v>
      </c>
      <c r="C203">
        <f t="shared" si="10"/>
        <v>16</v>
      </c>
      <c r="D203">
        <v>0</v>
      </c>
      <c r="E203">
        <f t="shared" si="12"/>
        <v>0</v>
      </c>
      <c r="F203" t="s">
        <v>566</v>
      </c>
      <c r="G203">
        <v>2036</v>
      </c>
      <c r="H203" t="str">
        <f t="shared" si="11"/>
        <v>Malabar - 2036</v>
      </c>
      <c r="I203">
        <f>IF(ISNUMBER(MATCH(H203,shortlist!$A$2:$A$417,0)),1,0)</f>
        <v>0</v>
      </c>
    </row>
    <row r="204" spans="1:9" hidden="1" x14ac:dyDescent="0.25">
      <c r="A204" t="s">
        <v>292</v>
      </c>
      <c r="B204">
        <v>3985</v>
      </c>
      <c r="C204">
        <f t="shared" si="10"/>
        <v>200</v>
      </c>
      <c r="D204">
        <v>0</v>
      </c>
      <c r="E204">
        <f t="shared" si="12"/>
        <v>0</v>
      </c>
      <c r="F204" t="s">
        <v>567</v>
      </c>
      <c r="G204">
        <v>2095</v>
      </c>
      <c r="H204" t="str">
        <f t="shared" si="11"/>
        <v>Manly - 2095</v>
      </c>
      <c r="I204">
        <f>IF(ISNUMBER(MATCH(H204,shortlist!$A$2:$A$417,0)),1,0)</f>
        <v>0</v>
      </c>
    </row>
    <row r="205" spans="1:9" hidden="1" x14ac:dyDescent="0.25">
      <c r="A205" t="s">
        <v>293</v>
      </c>
      <c r="B205">
        <v>1361</v>
      </c>
      <c r="C205">
        <f t="shared" si="10"/>
        <v>69</v>
      </c>
      <c r="D205">
        <v>0</v>
      </c>
      <c r="E205">
        <f t="shared" si="12"/>
        <v>0</v>
      </c>
      <c r="F205" t="s">
        <v>568</v>
      </c>
      <c r="G205">
        <v>2093</v>
      </c>
      <c r="H205" t="str">
        <f t="shared" si="11"/>
        <v>Manly Vale - 2093</v>
      </c>
      <c r="I205">
        <f>IF(ISNUMBER(MATCH(H205,shortlist!$A$2:$A$417,0)),1,0)</f>
        <v>0</v>
      </c>
    </row>
    <row r="206" spans="1:9" hidden="1" x14ac:dyDescent="0.25">
      <c r="A206" t="s">
        <v>188</v>
      </c>
      <c r="B206">
        <v>4707</v>
      </c>
      <c r="C206">
        <f t="shared" si="10"/>
        <v>236</v>
      </c>
      <c r="D206">
        <v>0</v>
      </c>
      <c r="E206">
        <f t="shared" si="12"/>
        <v>0</v>
      </c>
      <c r="F206" t="s">
        <v>569</v>
      </c>
      <c r="G206">
        <v>2035</v>
      </c>
      <c r="H206" t="str">
        <f t="shared" si="11"/>
        <v>Maroubra - 2035</v>
      </c>
      <c r="I206">
        <f>IF(ISNUMBER(MATCH(H206,shortlist!$A$2:$A$417,0)),1,0)</f>
        <v>0</v>
      </c>
    </row>
    <row r="207" spans="1:9" x14ac:dyDescent="0.25">
      <c r="A207" t="s">
        <v>118</v>
      </c>
      <c r="B207">
        <v>4368</v>
      </c>
      <c r="C207">
        <f t="shared" si="10"/>
        <v>219</v>
      </c>
      <c r="D207">
        <v>0</v>
      </c>
      <c r="E207">
        <f t="shared" si="12"/>
        <v>0</v>
      </c>
      <c r="F207" t="s">
        <v>570</v>
      </c>
      <c r="G207">
        <v>2204</v>
      </c>
      <c r="H207" t="str">
        <f t="shared" si="11"/>
        <v>Marrickville - 2204</v>
      </c>
      <c r="I207">
        <f>IF(ISNUMBER(MATCH(H207,shortlist!$A$2:$A$417,0)),1,0)</f>
        <v>1</v>
      </c>
    </row>
    <row r="208" spans="1:9" hidden="1" x14ac:dyDescent="0.25">
      <c r="A208" t="s">
        <v>294</v>
      </c>
      <c r="B208">
        <v>2218</v>
      </c>
      <c r="C208">
        <f t="shared" si="10"/>
        <v>111</v>
      </c>
      <c r="D208">
        <v>0</v>
      </c>
      <c r="E208">
        <f t="shared" si="12"/>
        <v>0</v>
      </c>
      <c r="F208" t="s">
        <v>571</v>
      </c>
      <c r="G208">
        <v>2122</v>
      </c>
      <c r="H208" t="str">
        <f t="shared" si="11"/>
        <v>Marsfield - 2122</v>
      </c>
      <c r="I208">
        <f>IF(ISNUMBER(MATCH(H208,shortlist!$A$2:$A$417,0)),1,0)</f>
        <v>0</v>
      </c>
    </row>
    <row r="209" spans="1:9" x14ac:dyDescent="0.25">
      <c r="A209" t="s">
        <v>119</v>
      </c>
      <c r="B209">
        <v>1910</v>
      </c>
      <c r="C209">
        <f t="shared" si="10"/>
        <v>96</v>
      </c>
      <c r="D209">
        <v>0</v>
      </c>
      <c r="E209">
        <f t="shared" si="12"/>
        <v>0</v>
      </c>
      <c r="F209" t="s">
        <v>572</v>
      </c>
      <c r="G209">
        <v>2020</v>
      </c>
      <c r="H209" t="str">
        <f t="shared" si="11"/>
        <v>Mascot - 2020</v>
      </c>
      <c r="I209">
        <f>IF(ISNUMBER(MATCH(H209,shortlist!$A$2:$A$417,0)),1,0)</f>
        <v>1</v>
      </c>
    </row>
    <row r="210" spans="1:9" hidden="1" x14ac:dyDescent="0.25">
      <c r="A210" t="s">
        <v>120</v>
      </c>
      <c r="B210">
        <v>1049</v>
      </c>
      <c r="C210">
        <f t="shared" si="10"/>
        <v>53</v>
      </c>
      <c r="D210">
        <v>0</v>
      </c>
      <c r="E210">
        <f t="shared" si="12"/>
        <v>0</v>
      </c>
      <c r="F210" t="s">
        <v>573</v>
      </c>
      <c r="G210">
        <v>2036</v>
      </c>
      <c r="H210" t="str">
        <f t="shared" si="11"/>
        <v>Matraville - 2036</v>
      </c>
      <c r="I210">
        <f>IF(ISNUMBER(MATCH(H210,shortlist!$A$2:$A$417,0)),1,0)</f>
        <v>0</v>
      </c>
    </row>
    <row r="211" spans="1:9" hidden="1" x14ac:dyDescent="0.25">
      <c r="A211" t="s">
        <v>295</v>
      </c>
      <c r="B211">
        <v>1168</v>
      </c>
      <c r="C211">
        <f t="shared" si="10"/>
        <v>59</v>
      </c>
      <c r="D211">
        <v>0</v>
      </c>
      <c r="E211">
        <f t="shared" si="12"/>
        <v>0</v>
      </c>
      <c r="F211" t="s">
        <v>574</v>
      </c>
      <c r="G211">
        <v>2114</v>
      </c>
      <c r="H211" t="str">
        <f t="shared" si="11"/>
        <v>Meadowbank - 2114</v>
      </c>
      <c r="I211">
        <f>IF(ISNUMBER(MATCH(H211,shortlist!$A$2:$A$417,0)),1,0)</f>
        <v>0</v>
      </c>
    </row>
    <row r="212" spans="1:9" hidden="1" x14ac:dyDescent="0.25">
      <c r="A212" t="s">
        <v>322</v>
      </c>
      <c r="B212">
        <v>219</v>
      </c>
      <c r="C212">
        <f t="shared" si="10"/>
        <v>11</v>
      </c>
      <c r="D212">
        <v>0</v>
      </c>
      <c r="E212">
        <f t="shared" si="12"/>
        <v>0</v>
      </c>
      <c r="F212" t="s">
        <v>575</v>
      </c>
      <c r="G212">
        <v>2114</v>
      </c>
      <c r="H212" t="str">
        <f t="shared" si="11"/>
        <v>Melrose Park - 2114</v>
      </c>
      <c r="I212">
        <f>IF(ISNUMBER(MATCH(H212,shortlist!$A$2:$A$417,0)),1,0)</f>
        <v>0</v>
      </c>
    </row>
    <row r="213" spans="1:9" hidden="1" x14ac:dyDescent="0.25">
      <c r="A213" t="s">
        <v>52</v>
      </c>
      <c r="B213">
        <v>1468</v>
      </c>
      <c r="C213">
        <f t="shared" si="10"/>
        <v>74</v>
      </c>
      <c r="D213">
        <v>0</v>
      </c>
      <c r="E213">
        <f t="shared" si="12"/>
        <v>0</v>
      </c>
      <c r="F213" t="s">
        <v>576</v>
      </c>
      <c r="G213">
        <v>2234</v>
      </c>
      <c r="H213" t="str">
        <f t="shared" si="11"/>
        <v>Menai - 2234</v>
      </c>
      <c r="I213">
        <f>IF(ISNUMBER(MATCH(H213,shortlist!$A$2:$A$417,0)),1,0)</f>
        <v>0</v>
      </c>
    </row>
    <row r="214" spans="1:9" hidden="1" x14ac:dyDescent="0.25">
      <c r="A214" t="s">
        <v>259</v>
      </c>
      <c r="B214">
        <v>147</v>
      </c>
      <c r="C214">
        <f t="shared" si="10"/>
        <v>8</v>
      </c>
      <c r="D214">
        <v>0</v>
      </c>
      <c r="E214">
        <f t="shared" si="12"/>
        <v>0</v>
      </c>
      <c r="F214" t="s">
        <v>577</v>
      </c>
      <c r="G214">
        <v>2068</v>
      </c>
      <c r="H214" t="str">
        <f t="shared" si="11"/>
        <v>Middle Cove - 2068</v>
      </c>
      <c r="I214">
        <f>IF(ISNUMBER(MATCH(H214,shortlist!$A$2:$A$417,0)),1,0)</f>
        <v>0</v>
      </c>
    </row>
    <row r="215" spans="1:9" hidden="1" x14ac:dyDescent="0.25">
      <c r="A215" t="s">
        <v>189</v>
      </c>
      <c r="B215">
        <v>225</v>
      </c>
      <c r="C215">
        <f t="shared" si="10"/>
        <v>12</v>
      </c>
      <c r="D215">
        <v>0</v>
      </c>
      <c r="E215">
        <f t="shared" si="12"/>
        <v>0</v>
      </c>
      <c r="F215" t="s">
        <v>578</v>
      </c>
      <c r="G215">
        <v>2000</v>
      </c>
      <c r="H215" t="str">
        <f t="shared" si="11"/>
        <v>Millers Point - 2000</v>
      </c>
      <c r="I215">
        <f>IF(ISNUMBER(MATCH(H215,shortlist!$A$2:$A$417,0)),1,0)</f>
        <v>0</v>
      </c>
    </row>
    <row r="216" spans="1:9" hidden="1" x14ac:dyDescent="0.25">
      <c r="A216" t="s">
        <v>53</v>
      </c>
      <c r="B216">
        <v>542</v>
      </c>
      <c r="C216">
        <f t="shared" si="10"/>
        <v>28</v>
      </c>
      <c r="D216">
        <v>0</v>
      </c>
      <c r="E216">
        <f t="shared" si="12"/>
        <v>0</v>
      </c>
      <c r="F216" t="s">
        <v>579</v>
      </c>
      <c r="G216">
        <v>2214</v>
      </c>
      <c r="H216" t="str">
        <f t="shared" si="11"/>
        <v>Milperra - 2214</v>
      </c>
      <c r="I216">
        <f>IF(ISNUMBER(MATCH(H216,shortlist!$A$2:$A$417,0)),1,0)</f>
        <v>0</v>
      </c>
    </row>
    <row r="217" spans="1:9" hidden="1" x14ac:dyDescent="0.25">
      <c r="A217" t="s">
        <v>190</v>
      </c>
      <c r="B217">
        <v>546</v>
      </c>
      <c r="C217">
        <f t="shared" si="10"/>
        <v>28</v>
      </c>
      <c r="D217">
        <v>0</v>
      </c>
      <c r="E217">
        <f t="shared" si="12"/>
        <v>0</v>
      </c>
      <c r="F217" t="s">
        <v>580</v>
      </c>
      <c r="G217">
        <v>2061</v>
      </c>
      <c r="H217" t="str">
        <f t="shared" si="11"/>
        <v>Milsons Point - 2061</v>
      </c>
      <c r="I217">
        <f>IF(ISNUMBER(MATCH(H217,shortlist!$A$2:$A$417,0)),1,0)</f>
        <v>0</v>
      </c>
    </row>
    <row r="218" spans="1:9" hidden="1" x14ac:dyDescent="0.25">
      <c r="A218" t="s">
        <v>121</v>
      </c>
      <c r="B218">
        <v>3146</v>
      </c>
      <c r="C218">
        <f t="shared" si="10"/>
        <v>158</v>
      </c>
      <c r="D218">
        <v>0</v>
      </c>
      <c r="E218">
        <f t="shared" si="12"/>
        <v>0</v>
      </c>
      <c r="F218" t="s">
        <v>581</v>
      </c>
      <c r="G218">
        <v>2228</v>
      </c>
      <c r="H218" t="str">
        <f t="shared" si="11"/>
        <v>Miranda - 2228</v>
      </c>
      <c r="I218">
        <f>IF(ISNUMBER(MATCH(H218,shortlist!$A$2:$A$417,0)),1,0)</f>
        <v>0</v>
      </c>
    </row>
    <row r="219" spans="1:9" x14ac:dyDescent="0.25">
      <c r="A219" t="s">
        <v>122</v>
      </c>
      <c r="B219">
        <v>812</v>
      </c>
      <c r="C219">
        <f t="shared" si="10"/>
        <v>41</v>
      </c>
      <c r="D219">
        <v>0</v>
      </c>
      <c r="E219">
        <f t="shared" si="12"/>
        <v>0</v>
      </c>
      <c r="F219" t="s">
        <v>582</v>
      </c>
      <c r="G219">
        <v>2217</v>
      </c>
      <c r="H219" t="str">
        <f t="shared" si="11"/>
        <v>Monterey - 2217</v>
      </c>
      <c r="I219">
        <f>IF(ISNUMBER(MATCH(H219,shortlist!$A$2:$A$417,0)),1,0)</f>
        <v>0</v>
      </c>
    </row>
    <row r="220" spans="1:9" hidden="1" x14ac:dyDescent="0.25">
      <c r="A220" t="s">
        <v>54</v>
      </c>
      <c r="B220">
        <v>1323</v>
      </c>
      <c r="C220">
        <f t="shared" si="10"/>
        <v>67</v>
      </c>
      <c r="D220">
        <v>0</v>
      </c>
      <c r="E220">
        <f t="shared" si="12"/>
        <v>0</v>
      </c>
      <c r="F220" t="s">
        <v>583</v>
      </c>
      <c r="G220">
        <v>2170</v>
      </c>
      <c r="H220" t="str">
        <f t="shared" si="11"/>
        <v>Moorebank - 2170</v>
      </c>
      <c r="I220">
        <f>IF(ISNUMBER(MATCH(H220,shortlist!$A$2:$A$417,0)),1,0)</f>
        <v>0</v>
      </c>
    </row>
    <row r="221" spans="1:9" hidden="1" x14ac:dyDescent="0.25">
      <c r="A221" t="s">
        <v>191</v>
      </c>
      <c r="B221">
        <v>5</v>
      </c>
      <c r="C221">
        <f t="shared" si="10"/>
        <v>1</v>
      </c>
      <c r="D221">
        <v>0</v>
      </c>
      <c r="E221">
        <f t="shared" si="12"/>
        <v>0</v>
      </c>
      <c r="F221" t="s">
        <v>584</v>
      </c>
      <c r="G221">
        <v>2021</v>
      </c>
      <c r="H221" t="str">
        <f t="shared" si="11"/>
        <v>Moore Park - 2021</v>
      </c>
      <c r="I221">
        <f>IF(ISNUMBER(MATCH(H221,shortlist!$A$2:$A$417,0)),1,0)</f>
        <v>0</v>
      </c>
    </row>
    <row r="222" spans="1:9" x14ac:dyDescent="0.25">
      <c r="A222" t="s">
        <v>55</v>
      </c>
      <c r="B222">
        <v>1736</v>
      </c>
      <c r="C222">
        <f t="shared" si="10"/>
        <v>87</v>
      </c>
      <c r="D222">
        <v>0</v>
      </c>
      <c r="E222">
        <f t="shared" si="12"/>
        <v>0</v>
      </c>
      <c r="F222" t="s">
        <v>585</v>
      </c>
      <c r="G222">
        <v>2223</v>
      </c>
      <c r="H222" t="str">
        <f t="shared" si="11"/>
        <v>Mortdale - 2223</v>
      </c>
      <c r="I222">
        <f>IF(ISNUMBER(MATCH(H222,shortlist!$A$2:$A$417,0)),1,0)</f>
        <v>1</v>
      </c>
    </row>
    <row r="223" spans="1:9" hidden="1" x14ac:dyDescent="0.25">
      <c r="A223" t="s">
        <v>296</v>
      </c>
      <c r="B223">
        <v>307</v>
      </c>
      <c r="C223">
        <f t="shared" si="10"/>
        <v>16</v>
      </c>
      <c r="D223">
        <v>0</v>
      </c>
      <c r="E223">
        <f t="shared" si="12"/>
        <v>0</v>
      </c>
      <c r="F223" t="s">
        <v>586</v>
      </c>
      <c r="G223">
        <v>2137</v>
      </c>
      <c r="H223" t="str">
        <f t="shared" si="11"/>
        <v>Mortlake - 2137</v>
      </c>
      <c r="I223">
        <f>IF(ISNUMBER(MATCH(H223,shortlist!$A$2:$A$417,0)),1,0)</f>
        <v>0</v>
      </c>
    </row>
    <row r="224" spans="1:9" hidden="1" x14ac:dyDescent="0.25">
      <c r="A224" t="s">
        <v>192</v>
      </c>
      <c r="B224">
        <v>6517</v>
      </c>
      <c r="C224">
        <f t="shared" si="10"/>
        <v>326</v>
      </c>
      <c r="D224">
        <v>0</v>
      </c>
      <c r="E224">
        <f t="shared" si="12"/>
        <v>0</v>
      </c>
      <c r="F224" t="s">
        <v>587</v>
      </c>
      <c r="G224">
        <v>2088</v>
      </c>
      <c r="H224" t="str">
        <f t="shared" si="11"/>
        <v>Mosman - 2088</v>
      </c>
      <c r="I224">
        <f>IF(ISNUMBER(MATCH(H224,shortlist!$A$2:$A$417,0)),1,0)</f>
        <v>0</v>
      </c>
    </row>
    <row r="225" spans="1:9" hidden="1" x14ac:dyDescent="0.25">
      <c r="A225" t="s">
        <v>340</v>
      </c>
      <c r="B225">
        <v>930</v>
      </c>
      <c r="C225">
        <f t="shared" si="10"/>
        <v>47</v>
      </c>
      <c r="D225">
        <v>0</v>
      </c>
      <c r="E225">
        <f t="shared" si="12"/>
        <v>0</v>
      </c>
      <c r="F225" t="s">
        <v>588</v>
      </c>
      <c r="G225">
        <v>2079</v>
      </c>
      <c r="H225" t="str">
        <f t="shared" si="11"/>
        <v>Mount Colah - 2079</v>
      </c>
      <c r="I225">
        <f>IF(ISNUMBER(MATCH(H225,shortlist!$A$2:$A$417,0)),1,0)</f>
        <v>0</v>
      </c>
    </row>
    <row r="226" spans="1:9" hidden="1" x14ac:dyDescent="0.25">
      <c r="A226" t="s">
        <v>341</v>
      </c>
      <c r="B226">
        <v>186</v>
      </c>
      <c r="C226">
        <f t="shared" si="10"/>
        <v>10</v>
      </c>
      <c r="D226">
        <v>0</v>
      </c>
      <c r="E226">
        <f t="shared" si="12"/>
        <v>0</v>
      </c>
      <c r="F226" t="s">
        <v>589</v>
      </c>
      <c r="G226">
        <v>2080</v>
      </c>
      <c r="H226" t="str">
        <f t="shared" si="11"/>
        <v>Mount Kuring Gai - 2080</v>
      </c>
      <c r="I226">
        <f>IF(ISNUMBER(MATCH(H226,shortlist!$A$2:$A$417,0)),1,0)</f>
        <v>0</v>
      </c>
    </row>
    <row r="227" spans="1:9" hidden="1" x14ac:dyDescent="0.25">
      <c r="A227" t="s">
        <v>56</v>
      </c>
      <c r="B227">
        <v>110</v>
      </c>
      <c r="C227">
        <f t="shared" si="10"/>
        <v>6</v>
      </c>
      <c r="D227">
        <v>0</v>
      </c>
      <c r="E227">
        <f t="shared" si="12"/>
        <v>0</v>
      </c>
      <c r="F227" t="s">
        <v>590</v>
      </c>
      <c r="G227">
        <v>2190</v>
      </c>
      <c r="H227" t="str">
        <f t="shared" si="11"/>
        <v>Mount Lewis - 2190</v>
      </c>
      <c r="I227">
        <f>IF(ISNUMBER(MATCH(H227,shortlist!$A$2:$A$417,0)),1,0)</f>
        <v>0</v>
      </c>
    </row>
    <row r="228" spans="1:9" hidden="1" x14ac:dyDescent="0.25">
      <c r="A228" t="s">
        <v>260</v>
      </c>
      <c r="B228">
        <v>1331</v>
      </c>
      <c r="C228">
        <f t="shared" si="10"/>
        <v>67</v>
      </c>
      <c r="D228">
        <v>0</v>
      </c>
      <c r="E228">
        <f t="shared" si="12"/>
        <v>0</v>
      </c>
      <c r="F228" t="s">
        <v>591</v>
      </c>
      <c r="G228">
        <v>2065</v>
      </c>
      <c r="H228" t="str">
        <f t="shared" si="11"/>
        <v>Naremburn - 2065</v>
      </c>
      <c r="I228">
        <f>IF(ISNUMBER(MATCH(H228,shortlist!$A$2:$A$417,0)),1,0)</f>
        <v>0</v>
      </c>
    </row>
    <row r="229" spans="1:9" hidden="1" x14ac:dyDescent="0.25">
      <c r="A229" t="s">
        <v>297</v>
      </c>
      <c r="B229">
        <v>627</v>
      </c>
      <c r="C229">
        <f t="shared" si="10"/>
        <v>32</v>
      </c>
      <c r="D229">
        <v>0</v>
      </c>
      <c r="E229">
        <f t="shared" si="12"/>
        <v>0</v>
      </c>
      <c r="F229" t="s">
        <v>592</v>
      </c>
      <c r="G229">
        <v>2099</v>
      </c>
      <c r="H229" t="str">
        <f t="shared" si="11"/>
        <v>Narraweena - 2099</v>
      </c>
      <c r="I229">
        <f>IF(ISNUMBER(MATCH(H229,shortlist!$A$2:$A$417,0)),1,0)</f>
        <v>0</v>
      </c>
    </row>
    <row r="230" spans="1:9" hidden="1" x14ac:dyDescent="0.25">
      <c r="A230" t="s">
        <v>57</v>
      </c>
      <c r="B230">
        <v>623</v>
      </c>
      <c r="C230">
        <f t="shared" si="10"/>
        <v>32</v>
      </c>
      <c r="D230">
        <v>0</v>
      </c>
      <c r="E230">
        <f t="shared" si="12"/>
        <v>0</v>
      </c>
      <c r="F230" t="s">
        <v>593</v>
      </c>
      <c r="G230">
        <v>2209</v>
      </c>
      <c r="H230" t="str">
        <f t="shared" si="11"/>
        <v>Narwee - 2209</v>
      </c>
      <c r="I230">
        <f>IF(ISNUMBER(MATCH(H230,shortlist!$A$2:$A$417,0)),1,0)</f>
        <v>0</v>
      </c>
    </row>
    <row r="231" spans="1:9" hidden="1" x14ac:dyDescent="0.25">
      <c r="A231" t="s">
        <v>193</v>
      </c>
      <c r="B231">
        <v>3207</v>
      </c>
      <c r="C231">
        <f t="shared" si="10"/>
        <v>161</v>
      </c>
      <c r="D231">
        <v>0</v>
      </c>
      <c r="E231">
        <f t="shared" si="12"/>
        <v>0</v>
      </c>
      <c r="F231" t="s">
        <v>594</v>
      </c>
      <c r="G231">
        <v>2089</v>
      </c>
      <c r="H231" t="str">
        <f t="shared" si="11"/>
        <v>Neutral Bay - 2089</v>
      </c>
      <c r="I231">
        <f>IF(ISNUMBER(MATCH(H231,shortlist!$A$2:$A$417,0)),1,0)</f>
        <v>0</v>
      </c>
    </row>
    <row r="232" spans="1:9" x14ac:dyDescent="0.25">
      <c r="A232" t="s">
        <v>323</v>
      </c>
      <c r="B232">
        <v>538</v>
      </c>
      <c r="C232">
        <f t="shared" si="10"/>
        <v>27</v>
      </c>
      <c r="D232">
        <v>0</v>
      </c>
      <c r="E232">
        <f t="shared" si="12"/>
        <v>0</v>
      </c>
      <c r="F232" t="s">
        <v>595</v>
      </c>
      <c r="G232">
        <v>2127</v>
      </c>
      <c r="H232" t="str">
        <f t="shared" si="11"/>
        <v>Newington - 2127</v>
      </c>
      <c r="I232">
        <f>IF(ISNUMBER(MATCH(H232,shortlist!$A$2:$A$417,0)),1,0)</f>
        <v>0</v>
      </c>
    </row>
    <row r="233" spans="1:9" x14ac:dyDescent="0.25">
      <c r="A233" t="s">
        <v>123</v>
      </c>
      <c r="B233">
        <v>3050</v>
      </c>
      <c r="C233">
        <f t="shared" si="10"/>
        <v>153</v>
      </c>
      <c r="D233">
        <v>0</v>
      </c>
      <c r="E233">
        <f t="shared" si="12"/>
        <v>0</v>
      </c>
      <c r="F233" t="s">
        <v>596</v>
      </c>
      <c r="G233">
        <v>2042</v>
      </c>
      <c r="H233" t="str">
        <f t="shared" si="11"/>
        <v>Newtown - 2042</v>
      </c>
      <c r="I233">
        <f>IF(ISNUMBER(MATCH(H233,shortlist!$A$2:$A$417,0)),1,0)</f>
        <v>0</v>
      </c>
    </row>
    <row r="234" spans="1:9" hidden="1" x14ac:dyDescent="0.25">
      <c r="A234" t="s">
        <v>342</v>
      </c>
      <c r="B234">
        <v>702</v>
      </c>
      <c r="C234">
        <f t="shared" si="10"/>
        <v>36</v>
      </c>
      <c r="D234">
        <v>0</v>
      </c>
      <c r="E234">
        <f t="shared" si="12"/>
        <v>0</v>
      </c>
      <c r="F234" t="s">
        <v>597</v>
      </c>
      <c r="G234">
        <v>2076</v>
      </c>
      <c r="H234" t="str">
        <f t="shared" si="11"/>
        <v>Normanhurst - 2076</v>
      </c>
      <c r="I234">
        <f>IF(ISNUMBER(MATCH(H234,shortlist!$A$2:$A$417,0)),1,0)</f>
        <v>0</v>
      </c>
    </row>
    <row r="235" spans="1:9" hidden="1" x14ac:dyDescent="0.25">
      <c r="A235" t="s">
        <v>261</v>
      </c>
      <c r="B235">
        <v>601</v>
      </c>
      <c r="C235">
        <f t="shared" si="10"/>
        <v>31</v>
      </c>
      <c r="D235">
        <v>0</v>
      </c>
      <c r="E235">
        <f t="shared" si="12"/>
        <v>0</v>
      </c>
      <c r="F235" t="s">
        <v>598</v>
      </c>
      <c r="G235">
        <v>2093</v>
      </c>
      <c r="H235" t="str">
        <f t="shared" si="11"/>
        <v>North Balgowlah - 2093</v>
      </c>
      <c r="I235">
        <f>IF(ISNUMBER(MATCH(H235,shortlist!$A$2:$A$417,0)),1,0)</f>
        <v>0</v>
      </c>
    </row>
    <row r="236" spans="1:9" hidden="1" x14ac:dyDescent="0.25">
      <c r="A236" t="s">
        <v>194</v>
      </c>
      <c r="B236">
        <v>1639</v>
      </c>
      <c r="C236">
        <f t="shared" si="10"/>
        <v>82</v>
      </c>
      <c r="D236">
        <v>0</v>
      </c>
      <c r="E236">
        <f t="shared" si="12"/>
        <v>0</v>
      </c>
      <c r="F236" t="s">
        <v>599</v>
      </c>
      <c r="G236">
        <v>2026</v>
      </c>
      <c r="H236" t="str">
        <f t="shared" si="11"/>
        <v>North Bondi - 2026</v>
      </c>
      <c r="I236">
        <f>IF(ISNUMBER(MATCH(H236,shortlist!$A$2:$A$417,0)),1,0)</f>
        <v>0</v>
      </c>
    </row>
    <row r="237" spans="1:9" hidden="1" x14ac:dyDescent="0.25">
      <c r="A237" t="s">
        <v>264</v>
      </c>
      <c r="B237">
        <v>1131</v>
      </c>
      <c r="C237">
        <f t="shared" si="10"/>
        <v>57</v>
      </c>
      <c r="D237">
        <v>0</v>
      </c>
      <c r="E237">
        <f t="shared" si="12"/>
        <v>0</v>
      </c>
      <c r="F237" t="s">
        <v>600</v>
      </c>
      <c r="G237">
        <v>2063</v>
      </c>
      <c r="H237" t="str">
        <f t="shared" si="11"/>
        <v>Northbridge - 2063</v>
      </c>
      <c r="I237">
        <f>IF(ISNUMBER(MATCH(H237,shortlist!$A$2:$A$417,0)),1,0)</f>
        <v>0</v>
      </c>
    </row>
    <row r="238" spans="1:9" hidden="1" x14ac:dyDescent="0.25">
      <c r="A238" t="s">
        <v>298</v>
      </c>
      <c r="B238">
        <v>691</v>
      </c>
      <c r="C238">
        <f t="shared" si="10"/>
        <v>35</v>
      </c>
      <c r="D238">
        <v>0</v>
      </c>
      <c r="E238">
        <f t="shared" si="12"/>
        <v>0</v>
      </c>
      <c r="F238" t="s">
        <v>601</v>
      </c>
      <c r="G238">
        <v>2121</v>
      </c>
      <c r="H238" t="str">
        <f t="shared" si="11"/>
        <v>North Epping - 2121</v>
      </c>
      <c r="I238">
        <f>IF(ISNUMBER(MATCH(H238,shortlist!$A$2:$A$417,0)),1,0)</f>
        <v>0</v>
      </c>
    </row>
    <row r="239" spans="1:9" hidden="1" x14ac:dyDescent="0.25">
      <c r="A239" t="s">
        <v>299</v>
      </c>
      <c r="B239">
        <v>483</v>
      </c>
      <c r="C239">
        <f t="shared" si="10"/>
        <v>25</v>
      </c>
      <c r="D239">
        <v>0</v>
      </c>
      <c r="E239">
        <f t="shared" si="12"/>
        <v>0</v>
      </c>
      <c r="F239" t="s">
        <v>602</v>
      </c>
      <c r="G239">
        <v>2100</v>
      </c>
      <c r="H239" t="str">
        <f t="shared" si="11"/>
        <v>North Manly - 2100</v>
      </c>
      <c r="I239">
        <f>IF(ISNUMBER(MATCH(H239,shortlist!$A$2:$A$417,0)),1,0)</f>
        <v>0</v>
      </c>
    </row>
    <row r="240" spans="1:9" x14ac:dyDescent="0.25">
      <c r="A240" t="s">
        <v>262</v>
      </c>
      <c r="B240">
        <v>1742</v>
      </c>
      <c r="C240">
        <f t="shared" si="10"/>
        <v>88</v>
      </c>
      <c r="D240">
        <v>0</v>
      </c>
      <c r="E240">
        <f t="shared" si="12"/>
        <v>0</v>
      </c>
      <c r="F240" t="s">
        <v>603</v>
      </c>
      <c r="G240">
        <v>2113</v>
      </c>
      <c r="H240" t="str">
        <f t="shared" si="11"/>
        <v>North Ryde - 2113</v>
      </c>
      <c r="I240">
        <f>IF(ISNUMBER(MATCH(H240,shortlist!$A$2:$A$417,0)),1,0)</f>
        <v>0</v>
      </c>
    </row>
    <row r="241" spans="1:9" x14ac:dyDescent="0.25">
      <c r="A241" t="s">
        <v>311</v>
      </c>
      <c r="B241">
        <v>643</v>
      </c>
      <c r="C241">
        <f t="shared" si="10"/>
        <v>33</v>
      </c>
      <c r="D241">
        <v>0</v>
      </c>
      <c r="E241">
        <f t="shared" si="12"/>
        <v>0</v>
      </c>
      <c r="F241" t="s">
        <v>604</v>
      </c>
      <c r="G241">
        <v>2137</v>
      </c>
      <c r="H241" t="str">
        <f t="shared" si="11"/>
        <v>North Strathfield - 2137</v>
      </c>
      <c r="I241">
        <f>IF(ISNUMBER(MATCH(H241,shortlist!$A$2:$A$417,0)),1,0)</f>
        <v>1</v>
      </c>
    </row>
    <row r="242" spans="1:9" hidden="1" x14ac:dyDescent="0.25">
      <c r="A242" t="s">
        <v>195</v>
      </c>
      <c r="B242">
        <v>1837</v>
      </c>
      <c r="C242">
        <f t="shared" si="10"/>
        <v>92</v>
      </c>
      <c r="D242">
        <v>0</v>
      </c>
      <c r="E242">
        <f t="shared" si="12"/>
        <v>0</v>
      </c>
      <c r="F242" t="s">
        <v>605</v>
      </c>
      <c r="G242">
        <v>2060</v>
      </c>
      <c r="H242" t="str">
        <f t="shared" si="11"/>
        <v>North Sydney - 2060</v>
      </c>
      <c r="I242">
        <f>IF(ISNUMBER(MATCH(H242,shortlist!$A$2:$A$417,0)),1,0)</f>
        <v>0</v>
      </c>
    </row>
    <row r="243" spans="1:9" hidden="1" x14ac:dyDescent="0.25">
      <c r="A243" t="s">
        <v>343</v>
      </c>
      <c r="B243">
        <v>169</v>
      </c>
      <c r="C243">
        <f t="shared" si="10"/>
        <v>9</v>
      </c>
      <c r="D243">
        <v>0</v>
      </c>
      <c r="E243">
        <f t="shared" si="12"/>
        <v>0</v>
      </c>
      <c r="F243" t="s">
        <v>606</v>
      </c>
      <c r="G243">
        <v>2074</v>
      </c>
      <c r="H243" t="str">
        <f t="shared" si="11"/>
        <v>North Turramurra - 2074</v>
      </c>
      <c r="I243">
        <f>IF(ISNUMBER(MATCH(H243,shortlist!$A$2:$A$417,0)),1,0)</f>
        <v>0</v>
      </c>
    </row>
    <row r="244" spans="1:9" hidden="1" x14ac:dyDescent="0.25">
      <c r="A244" t="s">
        <v>344</v>
      </c>
      <c r="B244">
        <v>10</v>
      </c>
      <c r="C244">
        <f t="shared" si="10"/>
        <v>1</v>
      </c>
      <c r="D244">
        <v>0</v>
      </c>
      <c r="E244">
        <f t="shared" si="12"/>
        <v>0</v>
      </c>
      <c r="F244" t="s">
        <v>607</v>
      </c>
      <c r="G244">
        <v>2076</v>
      </c>
      <c r="H244" t="str">
        <f t="shared" si="11"/>
        <v>North Wahroonga - 2076</v>
      </c>
      <c r="I244">
        <f>IF(ISNUMBER(MATCH(H244,shortlist!$A$2:$A$417,0)),1,0)</f>
        <v>0</v>
      </c>
    </row>
    <row r="245" spans="1:9" hidden="1" x14ac:dyDescent="0.25">
      <c r="A245" t="s">
        <v>263</v>
      </c>
      <c r="B245">
        <v>42</v>
      </c>
      <c r="C245">
        <f t="shared" si="10"/>
        <v>3</v>
      </c>
      <c r="D245">
        <v>0</v>
      </c>
      <c r="E245">
        <f t="shared" si="12"/>
        <v>0</v>
      </c>
      <c r="F245" t="s">
        <v>608</v>
      </c>
      <c r="G245">
        <v>2068</v>
      </c>
      <c r="H245" t="str">
        <f t="shared" si="11"/>
        <v>North Willoughby - 2068</v>
      </c>
      <c r="I245">
        <f>IF(ISNUMBER(MATCH(H245,shortlist!$A$2:$A$417,0)),1,0)</f>
        <v>0</v>
      </c>
    </row>
    <row r="246" spans="1:9" hidden="1" x14ac:dyDescent="0.25">
      <c r="A246" t="s">
        <v>265</v>
      </c>
      <c r="B246">
        <v>126</v>
      </c>
      <c r="C246">
        <f t="shared" si="10"/>
        <v>7</v>
      </c>
      <c r="D246">
        <v>0</v>
      </c>
      <c r="E246">
        <f t="shared" si="12"/>
        <v>0</v>
      </c>
      <c r="F246" t="s">
        <v>609</v>
      </c>
      <c r="G246">
        <v>2066</v>
      </c>
      <c r="H246" t="str">
        <f t="shared" si="11"/>
        <v>Northwood - 2066</v>
      </c>
      <c r="I246">
        <f>IF(ISNUMBER(MATCH(H246,shortlist!$A$2:$A$417,0)),1,0)</f>
        <v>0</v>
      </c>
    </row>
    <row r="247" spans="1:9" x14ac:dyDescent="0.25">
      <c r="A247" t="s">
        <v>58</v>
      </c>
      <c r="B247">
        <v>1803</v>
      </c>
      <c r="C247">
        <f t="shared" si="10"/>
        <v>91</v>
      </c>
      <c r="D247">
        <v>0</v>
      </c>
      <c r="E247">
        <f t="shared" si="12"/>
        <v>0</v>
      </c>
      <c r="F247" t="s">
        <v>610</v>
      </c>
      <c r="G247">
        <v>2223</v>
      </c>
      <c r="H247" t="str">
        <f t="shared" si="11"/>
        <v>Oatley - 2223</v>
      </c>
      <c r="I247">
        <f>IF(ISNUMBER(MATCH(H247,shortlist!$A$2:$A$417,0)),1,0)</f>
        <v>1</v>
      </c>
    </row>
    <row r="248" spans="1:9" hidden="1" x14ac:dyDescent="0.25">
      <c r="A248" t="s">
        <v>300</v>
      </c>
      <c r="B248">
        <v>15</v>
      </c>
      <c r="C248">
        <f t="shared" si="10"/>
        <v>1</v>
      </c>
      <c r="D248">
        <v>0</v>
      </c>
      <c r="E248">
        <f t="shared" si="12"/>
        <v>0</v>
      </c>
      <c r="F248" t="s">
        <v>611</v>
      </c>
      <c r="G248">
        <v>2099</v>
      </c>
      <c r="H248" t="str">
        <f t="shared" si="11"/>
        <v>Oxford Falls - 2099</v>
      </c>
      <c r="I248">
        <f>IF(ISNUMBER(MATCH(H248,shortlist!$A$2:$A$417,0)),1,0)</f>
        <v>0</v>
      </c>
    </row>
    <row r="249" spans="1:9" hidden="1" x14ac:dyDescent="0.25">
      <c r="A249" t="s">
        <v>59</v>
      </c>
      <c r="B249">
        <v>994</v>
      </c>
      <c r="C249">
        <f t="shared" si="10"/>
        <v>50</v>
      </c>
      <c r="D249">
        <v>0</v>
      </c>
      <c r="E249">
        <f t="shared" si="12"/>
        <v>0</v>
      </c>
      <c r="F249" t="s">
        <v>612</v>
      </c>
      <c r="G249">
        <v>2225</v>
      </c>
      <c r="H249" t="str">
        <f t="shared" si="11"/>
        <v>Oyster Bay - 2225</v>
      </c>
      <c r="I249">
        <f>IF(ISNUMBER(MATCH(H249,shortlist!$A$2:$A$417,0)),1,0)</f>
        <v>0</v>
      </c>
    </row>
    <row r="250" spans="1:9" x14ac:dyDescent="0.25">
      <c r="A250" t="s">
        <v>196</v>
      </c>
      <c r="B250">
        <v>3505</v>
      </c>
      <c r="C250">
        <f t="shared" si="10"/>
        <v>176</v>
      </c>
      <c r="D250">
        <v>0</v>
      </c>
      <c r="E250">
        <f t="shared" si="12"/>
        <v>0</v>
      </c>
      <c r="F250" t="s">
        <v>613</v>
      </c>
      <c r="G250">
        <v>2021</v>
      </c>
      <c r="H250" t="str">
        <f t="shared" si="11"/>
        <v>Paddington - 2021</v>
      </c>
      <c r="I250">
        <f>IF(ISNUMBER(MATCH(H250,shortlist!$A$2:$A$417,0)),1,0)</f>
        <v>0</v>
      </c>
    </row>
    <row r="251" spans="1:9" hidden="1" x14ac:dyDescent="0.25">
      <c r="A251" t="s">
        <v>61</v>
      </c>
      <c r="B251">
        <v>554</v>
      </c>
      <c r="C251">
        <f t="shared" si="10"/>
        <v>28</v>
      </c>
      <c r="D251">
        <v>0</v>
      </c>
      <c r="E251">
        <f t="shared" si="12"/>
        <v>0</v>
      </c>
      <c r="F251" t="s">
        <v>614</v>
      </c>
      <c r="G251">
        <v>2211</v>
      </c>
      <c r="H251" t="str">
        <f t="shared" si="11"/>
        <v>Padstow Heights - 2211</v>
      </c>
      <c r="I251">
        <f>IF(ISNUMBER(MATCH(H251,shortlist!$A$2:$A$417,0)),1,0)</f>
        <v>0</v>
      </c>
    </row>
    <row r="252" spans="1:9" x14ac:dyDescent="0.25">
      <c r="A252" t="s">
        <v>60</v>
      </c>
      <c r="B252">
        <v>2239</v>
      </c>
      <c r="C252">
        <f t="shared" si="10"/>
        <v>112</v>
      </c>
      <c r="D252">
        <v>0</v>
      </c>
      <c r="E252">
        <f t="shared" si="12"/>
        <v>0</v>
      </c>
      <c r="F252" t="s">
        <v>615</v>
      </c>
      <c r="G252">
        <v>2211</v>
      </c>
      <c r="H252" t="str">
        <f t="shared" si="11"/>
        <v>Padstow - 2211</v>
      </c>
      <c r="I252">
        <f>IF(ISNUMBER(MATCH(H252,shortlist!$A$2:$A$417,0)),1,0)</f>
        <v>0</v>
      </c>
    </row>
    <row r="253" spans="1:9" hidden="1" x14ac:dyDescent="0.25">
      <c r="A253" t="s">
        <v>124</v>
      </c>
      <c r="B253">
        <v>531</v>
      </c>
      <c r="C253">
        <f t="shared" si="10"/>
        <v>27</v>
      </c>
      <c r="D253">
        <v>0</v>
      </c>
      <c r="E253">
        <f t="shared" si="12"/>
        <v>0</v>
      </c>
      <c r="F253" t="s">
        <v>616</v>
      </c>
      <c r="G253">
        <v>2035</v>
      </c>
      <c r="H253" t="str">
        <f t="shared" si="11"/>
        <v>Pagewood - 2035</v>
      </c>
      <c r="I253">
        <f>IF(ISNUMBER(MATCH(H253,shortlist!$A$2:$A$417,0)),1,0)</f>
        <v>0</v>
      </c>
    </row>
    <row r="254" spans="1:9" x14ac:dyDescent="0.25">
      <c r="A254" t="s">
        <v>62</v>
      </c>
      <c r="B254">
        <v>2224</v>
      </c>
      <c r="C254">
        <f t="shared" si="10"/>
        <v>112</v>
      </c>
      <c r="D254">
        <v>0</v>
      </c>
      <c r="E254">
        <f t="shared" si="12"/>
        <v>0</v>
      </c>
      <c r="F254" t="s">
        <v>617</v>
      </c>
      <c r="G254">
        <v>2213</v>
      </c>
      <c r="H254" t="str">
        <f t="shared" si="11"/>
        <v>Panania - 2213</v>
      </c>
      <c r="I254">
        <f>IF(ISNUMBER(MATCH(H254,shortlist!$A$2:$A$417,0)),1,0)</f>
        <v>0</v>
      </c>
    </row>
    <row r="255" spans="1:9" hidden="1" x14ac:dyDescent="0.25">
      <c r="A255" t="s">
        <v>64</v>
      </c>
      <c r="B255">
        <v>269</v>
      </c>
      <c r="C255">
        <f t="shared" si="10"/>
        <v>14</v>
      </c>
      <c r="D255">
        <v>0</v>
      </c>
      <c r="E255">
        <f t="shared" si="12"/>
        <v>0</v>
      </c>
      <c r="F255" t="s">
        <v>618</v>
      </c>
      <c r="G255">
        <v>2210</v>
      </c>
      <c r="H255" t="str">
        <f t="shared" si="11"/>
        <v>Peakhurst Heights - 2210</v>
      </c>
      <c r="I255">
        <f>IF(ISNUMBER(MATCH(H255,shortlist!$A$2:$A$417,0)),1,0)</f>
        <v>0</v>
      </c>
    </row>
    <row r="256" spans="1:9" x14ac:dyDescent="0.25">
      <c r="A256" t="s">
        <v>63</v>
      </c>
      <c r="B256">
        <v>1681</v>
      </c>
      <c r="C256">
        <f t="shared" si="10"/>
        <v>85</v>
      </c>
      <c r="D256">
        <v>0</v>
      </c>
      <c r="E256">
        <f t="shared" si="12"/>
        <v>0</v>
      </c>
      <c r="F256" t="s">
        <v>619</v>
      </c>
      <c r="G256">
        <v>2210</v>
      </c>
      <c r="H256" t="str">
        <f t="shared" si="11"/>
        <v>Peakhurst - 2210</v>
      </c>
      <c r="I256">
        <f>IF(ISNUMBER(MATCH(H256,shortlist!$A$2:$A$417,0)),1,0)</f>
        <v>0</v>
      </c>
    </row>
    <row r="257" spans="1:9" hidden="1" x14ac:dyDescent="0.25">
      <c r="A257" t="s">
        <v>345</v>
      </c>
      <c r="B257">
        <v>1224</v>
      </c>
      <c r="C257">
        <f t="shared" si="10"/>
        <v>62</v>
      </c>
      <c r="D257">
        <v>0</v>
      </c>
      <c r="E257">
        <f t="shared" si="12"/>
        <v>0</v>
      </c>
      <c r="F257" t="s">
        <v>620</v>
      </c>
      <c r="G257">
        <v>2120</v>
      </c>
      <c r="H257" t="str">
        <f t="shared" si="11"/>
        <v>Pennant Hills - 2120</v>
      </c>
      <c r="I257">
        <f>IF(ISNUMBER(MATCH(H257,shortlist!$A$2:$A$417,0)),1,0)</f>
        <v>0</v>
      </c>
    </row>
    <row r="258" spans="1:9" x14ac:dyDescent="0.25">
      <c r="A258" t="s">
        <v>65</v>
      </c>
      <c r="B258">
        <v>2059</v>
      </c>
      <c r="C258">
        <f t="shared" ref="C258:C321" si="13">CEILING(B258/20,1)</f>
        <v>103</v>
      </c>
      <c r="D258">
        <v>0</v>
      </c>
      <c r="E258">
        <f t="shared" si="12"/>
        <v>0</v>
      </c>
      <c r="F258" t="s">
        <v>621</v>
      </c>
      <c r="G258">
        <v>2222</v>
      </c>
      <c r="H258" t="str">
        <f t="shared" si="11"/>
        <v>Penshurst - 2222</v>
      </c>
      <c r="I258">
        <f>IF(ISNUMBER(MATCH(H258,shortlist!$A$2:$A$417,0)),1,0)</f>
        <v>1</v>
      </c>
    </row>
    <row r="259" spans="1:9" x14ac:dyDescent="0.25">
      <c r="A259" t="s">
        <v>125</v>
      </c>
      <c r="B259">
        <v>1429</v>
      </c>
      <c r="C259">
        <f t="shared" si="13"/>
        <v>72</v>
      </c>
      <c r="D259">
        <v>0</v>
      </c>
      <c r="E259">
        <f t="shared" si="12"/>
        <v>0</v>
      </c>
      <c r="F259" t="s">
        <v>622</v>
      </c>
      <c r="G259">
        <v>2049</v>
      </c>
      <c r="H259" t="str">
        <f t="shared" ref="H259:H322" si="14">F259&amp;" - "&amp;G259</f>
        <v>Petersham - 2049</v>
      </c>
      <c r="I259">
        <f>IF(ISNUMBER(MATCH(H259,shortlist!$A$2:$A$417,0)),1,0)</f>
        <v>1</v>
      </c>
    </row>
    <row r="260" spans="1:9" hidden="1" x14ac:dyDescent="0.25">
      <c r="A260" t="s">
        <v>66</v>
      </c>
      <c r="B260">
        <v>1176</v>
      </c>
      <c r="C260">
        <f t="shared" si="13"/>
        <v>59</v>
      </c>
      <c r="D260">
        <v>0</v>
      </c>
      <c r="E260">
        <f t="shared" ref="E260:E323" si="15">IF(AND(B260&gt;15,D260&gt;0),1,0)</f>
        <v>0</v>
      </c>
      <c r="F260" t="s">
        <v>623</v>
      </c>
      <c r="G260">
        <v>2213</v>
      </c>
      <c r="H260" t="str">
        <f t="shared" si="14"/>
        <v>Picnic Point - 2213</v>
      </c>
      <c r="I260">
        <f>IF(ISNUMBER(MATCH(H260,shortlist!$A$2:$A$417,0)),1,0)</f>
        <v>0</v>
      </c>
    </row>
    <row r="261" spans="1:9" hidden="1" x14ac:dyDescent="0.25">
      <c r="A261" t="s">
        <v>67</v>
      </c>
      <c r="B261">
        <v>43</v>
      </c>
      <c r="C261">
        <f t="shared" si="13"/>
        <v>3</v>
      </c>
      <c r="D261">
        <v>0</v>
      </c>
      <c r="E261">
        <f t="shared" si="15"/>
        <v>0</v>
      </c>
      <c r="F261" t="s">
        <v>624</v>
      </c>
      <c r="G261">
        <v>2172</v>
      </c>
      <c r="H261" t="str">
        <f t="shared" si="14"/>
        <v>Pleasure Point - 2172</v>
      </c>
      <c r="I261">
        <f>IF(ISNUMBER(MATCH(H261,shortlist!$A$2:$A$417,0)),1,0)</f>
        <v>0</v>
      </c>
    </row>
    <row r="262" spans="1:9" hidden="1" x14ac:dyDescent="0.25">
      <c r="A262" t="s">
        <v>197</v>
      </c>
      <c r="B262">
        <v>253</v>
      </c>
      <c r="C262">
        <f t="shared" si="13"/>
        <v>13</v>
      </c>
      <c r="D262">
        <v>0</v>
      </c>
      <c r="E262">
        <f t="shared" si="15"/>
        <v>0</v>
      </c>
      <c r="F262" t="s">
        <v>625</v>
      </c>
      <c r="G262">
        <v>2027</v>
      </c>
      <c r="H262" t="str">
        <f t="shared" si="14"/>
        <v>Point Piper - 2027</v>
      </c>
      <c r="I262">
        <f>IF(ISNUMBER(MATCH(H262,shortlist!$A$2:$A$417,0)),1,0)</f>
        <v>0</v>
      </c>
    </row>
    <row r="263" spans="1:9" hidden="1" x14ac:dyDescent="0.25">
      <c r="A263" t="s">
        <v>126</v>
      </c>
      <c r="B263">
        <v>0</v>
      </c>
      <c r="C263">
        <f t="shared" si="13"/>
        <v>0</v>
      </c>
      <c r="D263">
        <v>0</v>
      </c>
      <c r="E263">
        <f t="shared" si="15"/>
        <v>0</v>
      </c>
      <c r="F263" t="s">
        <v>626</v>
      </c>
      <c r="G263">
        <v>2036</v>
      </c>
      <c r="H263" t="str">
        <f t="shared" si="14"/>
        <v>Port Botany - 2036</v>
      </c>
      <c r="I263">
        <f>IF(ISNUMBER(MATCH(H263,shortlist!$A$2:$A$417,0)),1,0)</f>
        <v>0</v>
      </c>
    </row>
    <row r="264" spans="1:9" hidden="1" x14ac:dyDescent="0.25">
      <c r="A264" t="s">
        <v>68</v>
      </c>
      <c r="B264">
        <v>80</v>
      </c>
      <c r="C264">
        <f t="shared" si="13"/>
        <v>4</v>
      </c>
      <c r="D264">
        <v>0</v>
      </c>
      <c r="E264">
        <f t="shared" si="15"/>
        <v>0</v>
      </c>
      <c r="F264" t="s">
        <v>627</v>
      </c>
      <c r="G264">
        <v>2143</v>
      </c>
      <c r="H264" t="str">
        <f t="shared" si="14"/>
        <v>Potts Hill - 2143</v>
      </c>
      <c r="I264">
        <f>IF(ISNUMBER(MATCH(H264,shortlist!$A$2:$A$417,0)),1,0)</f>
        <v>0</v>
      </c>
    </row>
    <row r="265" spans="1:9" hidden="1" x14ac:dyDescent="0.25">
      <c r="A265" t="s">
        <v>198</v>
      </c>
      <c r="B265">
        <v>2586</v>
      </c>
      <c r="C265">
        <f t="shared" si="13"/>
        <v>130</v>
      </c>
      <c r="D265">
        <v>0</v>
      </c>
      <c r="E265">
        <f t="shared" si="15"/>
        <v>0</v>
      </c>
      <c r="F265" t="s">
        <v>628</v>
      </c>
      <c r="G265">
        <v>2011</v>
      </c>
      <c r="H265" t="str">
        <f t="shared" si="14"/>
        <v>Potts Point - 2011</v>
      </c>
      <c r="I265">
        <f>IF(ISNUMBER(MATCH(H265,shortlist!$A$2:$A$417,0)),1,0)</f>
        <v>0</v>
      </c>
    </row>
    <row r="266" spans="1:9" hidden="1" x14ac:dyDescent="0.25">
      <c r="A266" t="s">
        <v>69</v>
      </c>
      <c r="B266">
        <v>1824</v>
      </c>
      <c r="C266">
        <f t="shared" si="13"/>
        <v>92</v>
      </c>
      <c r="D266">
        <v>0</v>
      </c>
      <c r="E266">
        <f t="shared" si="15"/>
        <v>0</v>
      </c>
      <c r="F266" t="s">
        <v>629</v>
      </c>
      <c r="G266">
        <v>2196</v>
      </c>
      <c r="H266" t="str">
        <f t="shared" si="14"/>
        <v>Punchbowl - 2196</v>
      </c>
      <c r="I266">
        <f>IF(ISNUMBER(MATCH(H266,shortlist!$A$2:$A$417,0)),1,0)</f>
        <v>0</v>
      </c>
    </row>
    <row r="267" spans="1:9" hidden="1" x14ac:dyDescent="0.25">
      <c r="A267" t="s">
        <v>266</v>
      </c>
      <c r="B267">
        <v>679</v>
      </c>
      <c r="C267">
        <f t="shared" si="13"/>
        <v>34</v>
      </c>
      <c r="D267">
        <v>0</v>
      </c>
      <c r="E267">
        <f t="shared" si="15"/>
        <v>0</v>
      </c>
      <c r="F267" t="s">
        <v>630</v>
      </c>
      <c r="G267">
        <v>2112</v>
      </c>
      <c r="H267" t="str">
        <f t="shared" si="14"/>
        <v>Putney - 2112</v>
      </c>
      <c r="I267">
        <f>IF(ISNUMBER(MATCH(H267,shortlist!$A$2:$A$417,0)),1,0)</f>
        <v>0</v>
      </c>
    </row>
    <row r="268" spans="1:9" hidden="1" x14ac:dyDescent="0.25">
      <c r="A268" t="s">
        <v>301</v>
      </c>
      <c r="B268">
        <v>2060</v>
      </c>
      <c r="C268">
        <f t="shared" si="13"/>
        <v>103</v>
      </c>
      <c r="D268">
        <v>0</v>
      </c>
      <c r="E268">
        <f t="shared" si="15"/>
        <v>0</v>
      </c>
      <c r="F268" t="s">
        <v>631</v>
      </c>
      <c r="G268">
        <v>2073</v>
      </c>
      <c r="H268" t="str">
        <f t="shared" si="14"/>
        <v>Pymble - 2073</v>
      </c>
      <c r="I268">
        <f>IF(ISNUMBER(MATCH(H268,shortlist!$A$2:$A$417,0)),1,0)</f>
        <v>0</v>
      </c>
    </row>
    <row r="269" spans="1:9" hidden="1" x14ac:dyDescent="0.25">
      <c r="A269" t="s">
        <v>199</v>
      </c>
      <c r="B269">
        <v>2357</v>
      </c>
      <c r="C269">
        <f t="shared" si="13"/>
        <v>118</v>
      </c>
      <c r="D269">
        <v>0</v>
      </c>
      <c r="E269">
        <f t="shared" si="15"/>
        <v>0</v>
      </c>
      <c r="F269" t="s">
        <v>632</v>
      </c>
      <c r="G269">
        <v>2009</v>
      </c>
      <c r="H269" t="str">
        <f t="shared" si="14"/>
        <v>Pyrmont - 2009</v>
      </c>
      <c r="I269">
        <f>IF(ISNUMBER(MATCH(H269,shortlist!$A$2:$A$417,0)),1,0)</f>
        <v>0</v>
      </c>
    </row>
    <row r="270" spans="1:9" hidden="1" x14ac:dyDescent="0.25">
      <c r="A270" t="s">
        <v>200</v>
      </c>
      <c r="B270">
        <v>659</v>
      </c>
      <c r="C270">
        <f t="shared" si="13"/>
        <v>33</v>
      </c>
      <c r="D270">
        <v>1</v>
      </c>
      <c r="E270">
        <f t="shared" si="15"/>
        <v>1</v>
      </c>
      <c r="F270" t="s">
        <v>633</v>
      </c>
      <c r="G270">
        <v>2022</v>
      </c>
      <c r="H270" t="str">
        <f t="shared" si="14"/>
        <v>Queens Park - 2022</v>
      </c>
      <c r="I270">
        <f>IF(ISNUMBER(MATCH(H270,shortlist!$A$2:$A$417,0)),1,0)</f>
        <v>0</v>
      </c>
    </row>
    <row r="271" spans="1:9" hidden="1" x14ac:dyDescent="0.25">
      <c r="A271" t="s">
        <v>128</v>
      </c>
      <c r="B271">
        <v>403</v>
      </c>
      <c r="C271">
        <f t="shared" si="13"/>
        <v>21</v>
      </c>
      <c r="D271">
        <v>1</v>
      </c>
      <c r="E271">
        <f t="shared" si="15"/>
        <v>1</v>
      </c>
      <c r="F271" t="s">
        <v>634</v>
      </c>
      <c r="G271">
        <v>2217</v>
      </c>
      <c r="H271" t="str">
        <f t="shared" si="14"/>
        <v>Ramsgate Beach - 2217</v>
      </c>
      <c r="I271">
        <f>IF(ISNUMBER(MATCH(H271,shortlist!$A$2:$A$417,0)),1,0)</f>
        <v>0</v>
      </c>
    </row>
    <row r="272" spans="1:9" hidden="1" x14ac:dyDescent="0.25">
      <c r="A272" t="s">
        <v>127</v>
      </c>
      <c r="B272">
        <v>247</v>
      </c>
      <c r="C272">
        <f t="shared" si="13"/>
        <v>13</v>
      </c>
      <c r="D272">
        <v>1</v>
      </c>
      <c r="E272">
        <f t="shared" si="15"/>
        <v>1</v>
      </c>
      <c r="F272" t="s">
        <v>635</v>
      </c>
      <c r="G272">
        <v>2217</v>
      </c>
      <c r="H272" t="str">
        <f t="shared" si="14"/>
        <v>Ramsgate - 2217</v>
      </c>
      <c r="I272">
        <f>IF(ISNUMBER(MATCH(H272,shortlist!$A$2:$A$417,0)),1,0)</f>
        <v>0</v>
      </c>
    </row>
    <row r="273" spans="1:9" x14ac:dyDescent="0.25">
      <c r="A273" t="s">
        <v>201</v>
      </c>
      <c r="B273">
        <v>5315</v>
      </c>
      <c r="C273">
        <f t="shared" si="13"/>
        <v>266</v>
      </c>
      <c r="D273">
        <v>1</v>
      </c>
      <c r="E273">
        <f t="shared" si="15"/>
        <v>1</v>
      </c>
      <c r="F273" t="s">
        <v>636</v>
      </c>
      <c r="G273">
        <v>2031</v>
      </c>
      <c r="H273" t="str">
        <f t="shared" si="14"/>
        <v>Randwick - 2031</v>
      </c>
      <c r="I273">
        <f>IF(ISNUMBER(MATCH(H273,shortlist!$A$2:$A$417,0)),1,0)</f>
        <v>1</v>
      </c>
    </row>
    <row r="274" spans="1:9" hidden="1" x14ac:dyDescent="0.25">
      <c r="A274" t="s">
        <v>202</v>
      </c>
      <c r="B274">
        <v>2101</v>
      </c>
      <c r="C274">
        <f t="shared" si="13"/>
        <v>106</v>
      </c>
      <c r="D274">
        <v>1</v>
      </c>
      <c r="E274">
        <f t="shared" si="15"/>
        <v>1</v>
      </c>
      <c r="F274" t="s">
        <v>637</v>
      </c>
      <c r="G274">
        <v>2016</v>
      </c>
      <c r="H274" t="str">
        <f t="shared" si="14"/>
        <v>Redfern - 2016</v>
      </c>
      <c r="I274">
        <f>IF(ISNUMBER(MATCH(H274,shortlist!$A$2:$A$417,0)),1,0)</f>
        <v>0</v>
      </c>
    </row>
    <row r="275" spans="1:9" hidden="1" x14ac:dyDescent="0.25">
      <c r="A275" t="s">
        <v>70</v>
      </c>
      <c r="B275">
        <v>490</v>
      </c>
      <c r="C275">
        <f t="shared" si="13"/>
        <v>25</v>
      </c>
      <c r="D275">
        <v>1</v>
      </c>
      <c r="E275">
        <f t="shared" si="15"/>
        <v>1</v>
      </c>
      <c r="F275" t="s">
        <v>638</v>
      </c>
      <c r="G275">
        <v>2143</v>
      </c>
      <c r="H275" t="str">
        <f t="shared" si="14"/>
        <v>Regents Park - 2143</v>
      </c>
      <c r="I275">
        <f>IF(ISNUMBER(MATCH(H275,shortlist!$A$2:$A$417,0)),1,0)</f>
        <v>0</v>
      </c>
    </row>
    <row r="276" spans="1:9" hidden="1" x14ac:dyDescent="0.25">
      <c r="A276" t="s">
        <v>72</v>
      </c>
      <c r="B276">
        <v>342</v>
      </c>
      <c r="C276">
        <f t="shared" si="13"/>
        <v>18</v>
      </c>
      <c r="D276">
        <v>1</v>
      </c>
      <c r="E276">
        <f t="shared" si="15"/>
        <v>1</v>
      </c>
      <c r="F276" t="s">
        <v>639</v>
      </c>
      <c r="G276">
        <v>2212</v>
      </c>
      <c r="H276" t="str">
        <f t="shared" si="14"/>
        <v>Revesby Heights - 2212</v>
      </c>
      <c r="I276">
        <f>IF(ISNUMBER(MATCH(H276,shortlist!$A$2:$A$417,0)),1,0)</f>
        <v>0</v>
      </c>
    </row>
    <row r="277" spans="1:9" x14ac:dyDescent="0.25">
      <c r="A277" t="s">
        <v>71</v>
      </c>
      <c r="B277">
        <v>2307</v>
      </c>
      <c r="C277">
        <f t="shared" si="13"/>
        <v>116</v>
      </c>
      <c r="D277">
        <v>1</v>
      </c>
      <c r="E277">
        <f t="shared" si="15"/>
        <v>1</v>
      </c>
      <c r="F277" t="s">
        <v>640</v>
      </c>
      <c r="G277">
        <v>2212</v>
      </c>
      <c r="H277" t="str">
        <f t="shared" si="14"/>
        <v>Revesby - 2212</v>
      </c>
      <c r="I277">
        <f>IF(ISNUMBER(MATCH(H277,shortlist!$A$2:$A$417,0)),1,0)</f>
        <v>0</v>
      </c>
    </row>
    <row r="278" spans="1:9" hidden="1" x14ac:dyDescent="0.25">
      <c r="A278" t="s">
        <v>302</v>
      </c>
      <c r="B278">
        <v>1806</v>
      </c>
      <c r="C278">
        <f t="shared" si="13"/>
        <v>91</v>
      </c>
      <c r="D278">
        <v>1</v>
      </c>
      <c r="E278">
        <f t="shared" si="15"/>
        <v>1</v>
      </c>
      <c r="F278" t="s">
        <v>641</v>
      </c>
      <c r="G278">
        <v>2138</v>
      </c>
      <c r="H278" t="str">
        <f t="shared" si="14"/>
        <v>Rhodes - 2138</v>
      </c>
      <c r="I278">
        <f>IF(ISNUMBER(MATCH(H278,shortlist!$A$2:$A$417,0)),1,0)</f>
        <v>0</v>
      </c>
    </row>
    <row r="279" spans="1:9" hidden="1" x14ac:dyDescent="0.25">
      <c r="A279" t="s">
        <v>267</v>
      </c>
      <c r="B279">
        <v>422</v>
      </c>
      <c r="C279">
        <f t="shared" si="13"/>
        <v>22</v>
      </c>
      <c r="D279">
        <v>1</v>
      </c>
      <c r="E279">
        <f t="shared" si="15"/>
        <v>1</v>
      </c>
      <c r="F279" t="s">
        <v>642</v>
      </c>
      <c r="G279">
        <v>2066</v>
      </c>
      <c r="H279" t="str">
        <f t="shared" si="14"/>
        <v>Riverview - 2066</v>
      </c>
      <c r="I279">
        <f>IF(ISNUMBER(MATCH(H279,shortlist!$A$2:$A$417,0)),1,0)</f>
        <v>0</v>
      </c>
    </row>
    <row r="280" spans="1:9" hidden="1" x14ac:dyDescent="0.25">
      <c r="A280" t="s">
        <v>73</v>
      </c>
      <c r="B280">
        <v>1417</v>
      </c>
      <c r="C280">
        <f t="shared" si="13"/>
        <v>71</v>
      </c>
      <c r="D280">
        <v>1</v>
      </c>
      <c r="E280">
        <f t="shared" si="15"/>
        <v>1</v>
      </c>
      <c r="F280" t="s">
        <v>643</v>
      </c>
      <c r="G280">
        <v>2210</v>
      </c>
      <c r="H280" t="str">
        <f t="shared" si="14"/>
        <v>Riverwood - 2210</v>
      </c>
      <c r="I280">
        <f>IF(ISNUMBER(MATCH(H280,shortlist!$A$2:$A$417,0)),1,0)</f>
        <v>0</v>
      </c>
    </row>
    <row r="281" spans="1:9" x14ac:dyDescent="0.25">
      <c r="A281" t="s">
        <v>129</v>
      </c>
      <c r="B281">
        <v>2312</v>
      </c>
      <c r="C281">
        <f t="shared" si="13"/>
        <v>116</v>
      </c>
      <c r="D281">
        <v>1</v>
      </c>
      <c r="E281">
        <f t="shared" si="15"/>
        <v>1</v>
      </c>
      <c r="F281" t="s">
        <v>644</v>
      </c>
      <c r="G281">
        <v>2216</v>
      </c>
      <c r="H281" t="str">
        <f t="shared" si="14"/>
        <v>Rockdale - 2216</v>
      </c>
      <c r="I281">
        <f>IF(ISNUMBER(MATCH(H281,shortlist!$A$2:$A$417,0)),1,0)</f>
        <v>0</v>
      </c>
    </row>
    <row r="282" spans="1:9" hidden="1" x14ac:dyDescent="0.25">
      <c r="A282" t="s">
        <v>203</v>
      </c>
      <c r="B282">
        <v>218</v>
      </c>
      <c r="C282">
        <f t="shared" si="13"/>
        <v>11</v>
      </c>
      <c r="D282">
        <v>1</v>
      </c>
      <c r="E282">
        <f t="shared" si="15"/>
        <v>1</v>
      </c>
      <c r="F282" t="s">
        <v>645</v>
      </c>
      <c r="G282">
        <v>2046</v>
      </c>
      <c r="H282" t="str">
        <f t="shared" si="14"/>
        <v>Rodd Point - 2046</v>
      </c>
      <c r="I282">
        <f>IF(ISNUMBER(MATCH(H282,shortlist!$A$2:$A$417,0)),1,0)</f>
        <v>0</v>
      </c>
    </row>
    <row r="283" spans="1:9" hidden="1" x14ac:dyDescent="0.25">
      <c r="A283" t="s">
        <v>74</v>
      </c>
      <c r="B283">
        <v>0</v>
      </c>
      <c r="C283">
        <f t="shared" si="13"/>
        <v>0</v>
      </c>
      <c r="D283">
        <v>1</v>
      </c>
      <c r="E283">
        <f t="shared" si="15"/>
        <v>0</v>
      </c>
      <c r="F283" t="s">
        <v>646</v>
      </c>
      <c r="G283">
        <v>2140</v>
      </c>
      <c r="H283" t="str">
        <f t="shared" si="14"/>
        <v>Rookwood - 2140</v>
      </c>
      <c r="I283">
        <f>IF(ISNUMBER(MATCH(H283,shortlist!$A$2:$A$417,0)),1,0)</f>
        <v>0</v>
      </c>
    </row>
    <row r="284" spans="1:9" hidden="1" x14ac:dyDescent="0.25">
      <c r="A284" t="s">
        <v>204</v>
      </c>
      <c r="B284">
        <v>2078</v>
      </c>
      <c r="C284">
        <f t="shared" si="13"/>
        <v>104</v>
      </c>
      <c r="D284">
        <v>1</v>
      </c>
      <c r="E284">
        <f t="shared" si="15"/>
        <v>1</v>
      </c>
      <c r="F284" t="s">
        <v>647</v>
      </c>
      <c r="G284">
        <v>2029</v>
      </c>
      <c r="H284" t="str">
        <f t="shared" si="14"/>
        <v>Rose Bay - 2029</v>
      </c>
      <c r="I284">
        <f>IF(ISNUMBER(MATCH(H284,shortlist!$A$2:$A$417,0)),1,0)</f>
        <v>0</v>
      </c>
    </row>
    <row r="285" spans="1:9" x14ac:dyDescent="0.25">
      <c r="A285" t="s">
        <v>130</v>
      </c>
      <c r="B285">
        <v>1738</v>
      </c>
      <c r="C285">
        <f t="shared" si="13"/>
        <v>87</v>
      </c>
      <c r="D285">
        <v>1</v>
      </c>
      <c r="E285">
        <f t="shared" si="15"/>
        <v>1</v>
      </c>
      <c r="F285" t="s">
        <v>648</v>
      </c>
      <c r="G285">
        <v>2018</v>
      </c>
      <c r="H285" t="str">
        <f t="shared" si="14"/>
        <v>Rosebery - 2018</v>
      </c>
      <c r="I285">
        <f>IF(ISNUMBER(MATCH(H285,shortlist!$A$2:$A$417,0)),1,0)</f>
        <v>0</v>
      </c>
    </row>
    <row r="286" spans="1:9" hidden="1" x14ac:dyDescent="0.25">
      <c r="A286" t="s">
        <v>324</v>
      </c>
      <c r="B286">
        <v>647</v>
      </c>
      <c r="C286">
        <f t="shared" si="13"/>
        <v>33</v>
      </c>
      <c r="D286">
        <v>1</v>
      </c>
      <c r="E286">
        <f t="shared" si="15"/>
        <v>1</v>
      </c>
      <c r="F286" t="s">
        <v>649</v>
      </c>
      <c r="G286">
        <v>2142</v>
      </c>
      <c r="H286" t="str">
        <f t="shared" si="14"/>
        <v>Rosehill - 2142</v>
      </c>
      <c r="I286">
        <f>IF(ISNUMBER(MATCH(H286,shortlist!$A$2:$A$417,0)),1,0)</f>
        <v>0</v>
      </c>
    </row>
    <row r="287" spans="1:9" hidden="1" x14ac:dyDescent="0.25">
      <c r="A287" t="s">
        <v>75</v>
      </c>
      <c r="B287">
        <v>1601</v>
      </c>
      <c r="C287">
        <f t="shared" si="13"/>
        <v>81</v>
      </c>
      <c r="D287">
        <v>1</v>
      </c>
      <c r="E287">
        <f t="shared" si="15"/>
        <v>1</v>
      </c>
      <c r="F287" t="s">
        <v>650</v>
      </c>
      <c r="G287">
        <v>2196</v>
      </c>
      <c r="H287" t="str">
        <f t="shared" si="14"/>
        <v>Roselands - 2196</v>
      </c>
      <c r="I287">
        <f>IF(ISNUMBER(MATCH(H287,shortlist!$A$2:$A$417,0)),1,0)</f>
        <v>0</v>
      </c>
    </row>
    <row r="288" spans="1:9" hidden="1" x14ac:dyDescent="0.25">
      <c r="A288" t="s">
        <v>269</v>
      </c>
      <c r="B288">
        <v>252</v>
      </c>
      <c r="C288">
        <f t="shared" si="13"/>
        <v>13</v>
      </c>
      <c r="D288">
        <v>1</v>
      </c>
      <c r="E288">
        <f t="shared" si="15"/>
        <v>1</v>
      </c>
      <c r="F288" t="s">
        <v>651</v>
      </c>
      <c r="G288">
        <v>2069</v>
      </c>
      <c r="H288" t="str">
        <f t="shared" si="14"/>
        <v>Roseville Chase - 2069</v>
      </c>
      <c r="I288">
        <f>IF(ISNUMBER(MATCH(H288,shortlist!$A$2:$A$417,0)),1,0)</f>
        <v>0</v>
      </c>
    </row>
    <row r="289" spans="1:9" x14ac:dyDescent="0.25">
      <c r="A289" t="s">
        <v>268</v>
      </c>
      <c r="B289">
        <v>1606</v>
      </c>
      <c r="C289">
        <f t="shared" si="13"/>
        <v>81</v>
      </c>
      <c r="D289">
        <v>1</v>
      </c>
      <c r="E289">
        <f t="shared" si="15"/>
        <v>1</v>
      </c>
      <c r="F289" t="s">
        <v>652</v>
      </c>
      <c r="G289">
        <v>2069</v>
      </c>
      <c r="H289" t="str">
        <f t="shared" si="14"/>
        <v>Roseville - 2069</v>
      </c>
      <c r="I289">
        <f>IF(ISNUMBER(MATCH(H289,shortlist!$A$2:$A$417,0)),1,0)</f>
        <v>0</v>
      </c>
    </row>
    <row r="290" spans="1:9" x14ac:dyDescent="0.25">
      <c r="A290" t="s">
        <v>205</v>
      </c>
      <c r="B290">
        <v>2511</v>
      </c>
      <c r="C290">
        <f t="shared" si="13"/>
        <v>126</v>
      </c>
      <c r="D290">
        <v>1</v>
      </c>
      <c r="E290">
        <f t="shared" si="15"/>
        <v>1</v>
      </c>
      <c r="F290" t="s">
        <v>653</v>
      </c>
      <c r="G290">
        <v>2039</v>
      </c>
      <c r="H290" t="str">
        <f t="shared" si="14"/>
        <v>Rozelle - 2039</v>
      </c>
      <c r="I290">
        <f>IF(ISNUMBER(MATCH(H290,shortlist!$A$2:$A$417,0)),1,0)</f>
        <v>0</v>
      </c>
    </row>
    <row r="291" spans="1:9" hidden="1" x14ac:dyDescent="0.25">
      <c r="A291" t="s">
        <v>206</v>
      </c>
      <c r="B291">
        <v>898</v>
      </c>
      <c r="C291">
        <f t="shared" si="13"/>
        <v>45</v>
      </c>
      <c r="D291">
        <v>1</v>
      </c>
      <c r="E291">
        <f t="shared" si="15"/>
        <v>1</v>
      </c>
      <c r="F291" t="s">
        <v>654</v>
      </c>
      <c r="G291">
        <v>2011</v>
      </c>
      <c r="H291" t="str">
        <f t="shared" si="14"/>
        <v>Rushcutters Bay - 2011</v>
      </c>
      <c r="I291">
        <f>IF(ISNUMBER(MATCH(H291,shortlist!$A$2:$A$417,0)),1,0)</f>
        <v>0</v>
      </c>
    </row>
    <row r="292" spans="1:9" hidden="1" x14ac:dyDescent="0.25">
      <c r="A292" t="s">
        <v>207</v>
      </c>
      <c r="B292">
        <v>801</v>
      </c>
      <c r="C292">
        <f t="shared" si="13"/>
        <v>41</v>
      </c>
      <c r="D292">
        <v>1</v>
      </c>
      <c r="E292">
        <f t="shared" si="15"/>
        <v>1</v>
      </c>
      <c r="F292" t="s">
        <v>655</v>
      </c>
      <c r="G292">
        <v>2046</v>
      </c>
      <c r="H292" t="str">
        <f t="shared" si="14"/>
        <v>Russell Lea - 2046</v>
      </c>
      <c r="I292">
        <f>IF(ISNUMBER(MATCH(H292,shortlist!$A$2:$A$417,0)),1,0)</f>
        <v>0</v>
      </c>
    </row>
    <row r="293" spans="1:9" hidden="1" x14ac:dyDescent="0.25">
      <c r="A293" t="s">
        <v>325</v>
      </c>
      <c r="B293">
        <v>1000</v>
      </c>
      <c r="C293">
        <f t="shared" si="13"/>
        <v>50</v>
      </c>
      <c r="D293">
        <v>1</v>
      </c>
      <c r="E293">
        <f t="shared" si="15"/>
        <v>1</v>
      </c>
      <c r="F293" t="s">
        <v>656</v>
      </c>
      <c r="G293">
        <v>2116</v>
      </c>
      <c r="H293" t="str">
        <f t="shared" si="14"/>
        <v>Rydalmere - 2116</v>
      </c>
      <c r="I293">
        <f>IF(ISNUMBER(MATCH(H293,shortlist!$A$2:$A$417,0)),1,0)</f>
        <v>0</v>
      </c>
    </row>
    <row r="294" spans="1:9" hidden="1" x14ac:dyDescent="0.25">
      <c r="A294" t="s">
        <v>270</v>
      </c>
      <c r="B294">
        <v>4403</v>
      </c>
      <c r="C294">
        <f t="shared" si="13"/>
        <v>221</v>
      </c>
      <c r="D294">
        <v>1</v>
      </c>
      <c r="E294">
        <f t="shared" si="15"/>
        <v>1</v>
      </c>
      <c r="F294" t="s">
        <v>657</v>
      </c>
      <c r="G294">
        <v>2112</v>
      </c>
      <c r="H294" t="str">
        <f t="shared" si="14"/>
        <v>Ryde - 2112</v>
      </c>
      <c r="I294">
        <f>IF(ISNUMBER(MATCH(H294,shortlist!$A$2:$A$417,0)),1,0)</f>
        <v>0</v>
      </c>
    </row>
    <row r="295" spans="1:9" hidden="1" x14ac:dyDescent="0.25">
      <c r="A295" t="s">
        <v>131</v>
      </c>
      <c r="B295">
        <v>264</v>
      </c>
      <c r="C295">
        <f t="shared" si="13"/>
        <v>14</v>
      </c>
      <c r="D295">
        <v>1</v>
      </c>
      <c r="E295">
        <f t="shared" si="15"/>
        <v>1</v>
      </c>
      <c r="F295" t="s">
        <v>658</v>
      </c>
      <c r="G295">
        <v>2219</v>
      </c>
      <c r="H295" t="str">
        <f t="shared" si="14"/>
        <v>Sandringham - 2219</v>
      </c>
      <c r="I295">
        <f>IF(ISNUMBER(MATCH(H295,shortlist!$A$2:$A$417,0)),1,0)</f>
        <v>0</v>
      </c>
    </row>
    <row r="296" spans="1:9" hidden="1" x14ac:dyDescent="0.25">
      <c r="A296" t="s">
        <v>76</v>
      </c>
      <c r="B296">
        <v>85</v>
      </c>
      <c r="C296">
        <f t="shared" si="13"/>
        <v>5</v>
      </c>
      <c r="D296">
        <v>1</v>
      </c>
      <c r="E296">
        <f t="shared" si="15"/>
        <v>1</v>
      </c>
      <c r="F296" t="s">
        <v>659</v>
      </c>
      <c r="G296">
        <v>2172</v>
      </c>
      <c r="H296" t="str">
        <f t="shared" si="14"/>
        <v>Sandy Point - 2172</v>
      </c>
      <c r="I296">
        <f>IF(ISNUMBER(MATCH(H296,shortlist!$A$2:$A$417,0)),1,0)</f>
        <v>0</v>
      </c>
    </row>
    <row r="297" spans="1:9" hidden="1" x14ac:dyDescent="0.25">
      <c r="A297" t="s">
        <v>132</v>
      </c>
      <c r="B297">
        <v>2052</v>
      </c>
      <c r="C297">
        <f t="shared" si="13"/>
        <v>103</v>
      </c>
      <c r="D297">
        <v>1</v>
      </c>
      <c r="E297">
        <f t="shared" si="15"/>
        <v>1</v>
      </c>
      <c r="F297" t="s">
        <v>660</v>
      </c>
      <c r="G297">
        <v>2219</v>
      </c>
      <c r="H297" t="str">
        <f t="shared" si="14"/>
        <v>Sans Souci - 2219</v>
      </c>
      <c r="I297">
        <f>IF(ISNUMBER(MATCH(H297,shortlist!$A$2:$A$417,0)),1,0)</f>
        <v>0</v>
      </c>
    </row>
    <row r="298" spans="1:9" hidden="1" x14ac:dyDescent="0.25">
      <c r="A298" t="s">
        <v>271</v>
      </c>
      <c r="B298">
        <v>1441</v>
      </c>
      <c r="C298">
        <f t="shared" si="13"/>
        <v>73</v>
      </c>
      <c r="D298">
        <v>1</v>
      </c>
      <c r="E298">
        <f t="shared" si="15"/>
        <v>1</v>
      </c>
      <c r="F298" t="s">
        <v>661</v>
      </c>
      <c r="G298">
        <v>2092</v>
      </c>
      <c r="H298" t="str">
        <f t="shared" si="14"/>
        <v>Seaforth - 2092</v>
      </c>
      <c r="I298">
        <f>IF(ISNUMBER(MATCH(H298,shortlist!$A$2:$A$417,0)),1,0)</f>
        <v>0</v>
      </c>
    </row>
    <row r="299" spans="1:9" hidden="1" x14ac:dyDescent="0.25">
      <c r="A299" t="s">
        <v>77</v>
      </c>
      <c r="B299">
        <v>531</v>
      </c>
      <c r="C299">
        <f t="shared" si="13"/>
        <v>27</v>
      </c>
      <c r="D299">
        <v>1</v>
      </c>
      <c r="E299">
        <f t="shared" si="15"/>
        <v>1</v>
      </c>
      <c r="F299" t="s">
        <v>662</v>
      </c>
      <c r="G299">
        <v>2162</v>
      </c>
      <c r="H299" t="str">
        <f t="shared" si="14"/>
        <v>Sefton - 2162</v>
      </c>
      <c r="I299">
        <f>IF(ISNUMBER(MATCH(H299,shortlist!$A$2:$A$417,0)),1,0)</f>
        <v>0</v>
      </c>
    </row>
    <row r="300" spans="1:9" hidden="1" x14ac:dyDescent="0.25">
      <c r="A300" t="s">
        <v>326</v>
      </c>
      <c r="B300">
        <v>291</v>
      </c>
      <c r="C300">
        <f t="shared" si="13"/>
        <v>15</v>
      </c>
      <c r="D300">
        <v>1</v>
      </c>
      <c r="E300">
        <f t="shared" si="15"/>
        <v>1</v>
      </c>
      <c r="F300" t="s">
        <v>663</v>
      </c>
      <c r="G300">
        <v>2128</v>
      </c>
      <c r="H300" t="str">
        <f t="shared" si="14"/>
        <v>Silverwater - 2128</v>
      </c>
      <c r="I300">
        <f>IF(ISNUMBER(MATCH(H300,shortlist!$A$2:$A$417,0)),1,0)</f>
        <v>0</v>
      </c>
    </row>
    <row r="301" spans="1:9" hidden="1" x14ac:dyDescent="0.25">
      <c r="A301" t="s">
        <v>208</v>
      </c>
      <c r="B301">
        <v>533</v>
      </c>
      <c r="C301">
        <f t="shared" si="13"/>
        <v>27</v>
      </c>
      <c r="D301">
        <v>1</v>
      </c>
      <c r="E301">
        <f t="shared" si="15"/>
        <v>1</v>
      </c>
      <c r="F301" t="s">
        <v>664</v>
      </c>
      <c r="G301">
        <v>2034</v>
      </c>
      <c r="H301" t="str">
        <f t="shared" si="14"/>
        <v>South Coogee - 2034</v>
      </c>
      <c r="I301">
        <f>IF(ISNUMBER(MATCH(H301,shortlist!$A$2:$A$417,0)),1,0)</f>
        <v>0</v>
      </c>
    </row>
    <row r="302" spans="1:9" x14ac:dyDescent="0.25">
      <c r="A302" t="s">
        <v>78</v>
      </c>
      <c r="B302">
        <v>847</v>
      </c>
      <c r="C302">
        <f t="shared" si="13"/>
        <v>43</v>
      </c>
      <c r="D302">
        <v>1</v>
      </c>
      <c r="E302">
        <f t="shared" si="15"/>
        <v>1</v>
      </c>
      <c r="F302" t="s">
        <v>665</v>
      </c>
      <c r="G302">
        <v>2221</v>
      </c>
      <c r="H302" t="str">
        <f t="shared" si="14"/>
        <v>South Hurstville - 2221</v>
      </c>
      <c r="I302">
        <f>IF(ISNUMBER(MATCH(H302,shortlist!$A$2:$A$417,0)),1,0)</f>
        <v>1</v>
      </c>
    </row>
    <row r="303" spans="1:9" hidden="1" x14ac:dyDescent="0.25">
      <c r="A303" t="s">
        <v>303</v>
      </c>
      <c r="B303">
        <v>33</v>
      </c>
      <c r="C303">
        <f t="shared" si="13"/>
        <v>2</v>
      </c>
      <c r="D303">
        <v>1</v>
      </c>
      <c r="E303">
        <f t="shared" si="15"/>
        <v>1</v>
      </c>
      <c r="F303" t="s">
        <v>666</v>
      </c>
      <c r="G303">
        <v>2074</v>
      </c>
      <c r="H303" t="str">
        <f t="shared" si="14"/>
        <v>South Turramurra - 2074</v>
      </c>
      <c r="I303">
        <f>IF(ISNUMBER(MATCH(H303,shortlist!$A$2:$A$417,0)),1,0)</f>
        <v>0</v>
      </c>
    </row>
    <row r="304" spans="1:9" x14ac:dyDescent="0.25">
      <c r="A304" t="s">
        <v>134</v>
      </c>
      <c r="B304">
        <v>1548</v>
      </c>
      <c r="C304">
        <f t="shared" si="13"/>
        <v>78</v>
      </c>
      <c r="D304">
        <v>1</v>
      </c>
      <c r="E304">
        <f t="shared" si="15"/>
        <v>1</v>
      </c>
      <c r="F304" t="s">
        <v>667</v>
      </c>
      <c r="G304">
        <v>2048</v>
      </c>
      <c r="H304" t="str">
        <f t="shared" si="14"/>
        <v>Stanmore - 2048</v>
      </c>
      <c r="I304">
        <f>IF(ISNUMBER(MATCH(H304,shortlist!$A$2:$A$417,0)),1,0)</f>
        <v>1</v>
      </c>
    </row>
    <row r="305" spans="1:9" hidden="1" x14ac:dyDescent="0.25">
      <c r="A305" t="s">
        <v>346</v>
      </c>
      <c r="B305">
        <v>35</v>
      </c>
      <c r="C305">
        <f t="shared" si="13"/>
        <v>2</v>
      </c>
      <c r="D305">
        <v>1</v>
      </c>
      <c r="E305">
        <f t="shared" si="15"/>
        <v>1</v>
      </c>
      <c r="F305" t="s">
        <v>668</v>
      </c>
      <c r="G305">
        <v>2075</v>
      </c>
      <c r="H305" t="str">
        <f t="shared" si="14"/>
        <v>St Ives Chase - 2075</v>
      </c>
      <c r="I305">
        <f>IF(ISNUMBER(MATCH(H305,shortlist!$A$2:$A$417,0)),1,0)</f>
        <v>0</v>
      </c>
    </row>
    <row r="306" spans="1:9" hidden="1" x14ac:dyDescent="0.25">
      <c r="A306" t="s">
        <v>304</v>
      </c>
      <c r="B306">
        <v>3596</v>
      </c>
      <c r="C306">
        <f t="shared" si="13"/>
        <v>180</v>
      </c>
      <c r="D306">
        <v>1</v>
      </c>
      <c r="E306">
        <f t="shared" si="15"/>
        <v>1</v>
      </c>
      <c r="F306" t="s">
        <v>669</v>
      </c>
      <c r="G306">
        <v>2075</v>
      </c>
      <c r="H306" t="str">
        <f t="shared" si="14"/>
        <v>St Ives - 2075</v>
      </c>
      <c r="I306">
        <f>IF(ISNUMBER(MATCH(H306,shortlist!$A$2:$A$417,0)),1,0)</f>
        <v>0</v>
      </c>
    </row>
    <row r="307" spans="1:9" hidden="1" x14ac:dyDescent="0.25">
      <c r="A307" t="s">
        <v>272</v>
      </c>
      <c r="B307">
        <v>1557</v>
      </c>
      <c r="C307">
        <f t="shared" si="13"/>
        <v>78</v>
      </c>
      <c r="D307">
        <v>1</v>
      </c>
      <c r="E307">
        <f t="shared" si="15"/>
        <v>1</v>
      </c>
      <c r="F307" t="s">
        <v>670</v>
      </c>
      <c r="G307">
        <v>2065</v>
      </c>
      <c r="H307" t="str">
        <f t="shared" si="14"/>
        <v>St Leonards - 2065</v>
      </c>
      <c r="I307">
        <f>IF(ISNUMBER(MATCH(H307,shortlist!$A$2:$A$417,0)),1,0)</f>
        <v>0</v>
      </c>
    </row>
    <row r="308" spans="1:9" x14ac:dyDescent="0.25">
      <c r="A308" t="s">
        <v>133</v>
      </c>
      <c r="B308">
        <v>703</v>
      </c>
      <c r="C308">
        <f t="shared" si="13"/>
        <v>36</v>
      </c>
      <c r="D308">
        <v>1</v>
      </c>
      <c r="E308">
        <f t="shared" si="15"/>
        <v>1</v>
      </c>
      <c r="F308" t="s">
        <v>671</v>
      </c>
      <c r="G308">
        <v>2044</v>
      </c>
      <c r="H308" t="str">
        <f t="shared" si="14"/>
        <v>St Peters - 2044</v>
      </c>
      <c r="I308">
        <f>IF(ISNUMBER(MATCH(H308,shortlist!$A$2:$A$417,0)),1,0)</f>
        <v>0</v>
      </c>
    </row>
    <row r="309" spans="1:9" x14ac:dyDescent="0.25">
      <c r="A309" t="s">
        <v>79</v>
      </c>
      <c r="B309">
        <v>3667</v>
      </c>
      <c r="C309">
        <f t="shared" si="13"/>
        <v>184</v>
      </c>
      <c r="D309">
        <v>1</v>
      </c>
      <c r="E309">
        <f t="shared" si="15"/>
        <v>1</v>
      </c>
      <c r="F309" t="s">
        <v>672</v>
      </c>
      <c r="G309">
        <v>2135</v>
      </c>
      <c r="H309" t="str">
        <f t="shared" si="14"/>
        <v>Strathfield - 2135</v>
      </c>
      <c r="I309">
        <f>IF(ISNUMBER(MATCH(H309,shortlist!$A$2:$A$417,0)),1,0)</f>
        <v>0</v>
      </c>
    </row>
    <row r="310" spans="1:9" hidden="1" x14ac:dyDescent="0.25">
      <c r="A310" t="s">
        <v>80</v>
      </c>
      <c r="B310">
        <v>447</v>
      </c>
      <c r="C310">
        <f t="shared" si="13"/>
        <v>23</v>
      </c>
      <c r="D310">
        <v>1</v>
      </c>
      <c r="E310">
        <f t="shared" si="15"/>
        <v>1</v>
      </c>
      <c r="F310" t="s">
        <v>673</v>
      </c>
      <c r="G310">
        <v>2136</v>
      </c>
      <c r="H310" t="str">
        <f t="shared" si="14"/>
        <v>Strathfield South - 2136</v>
      </c>
      <c r="I310">
        <f>IF(ISNUMBER(MATCH(H310,shortlist!$A$2:$A$417,0)),1,0)</f>
        <v>0</v>
      </c>
    </row>
    <row r="311" spans="1:9" x14ac:dyDescent="0.25">
      <c r="A311" t="s">
        <v>135</v>
      </c>
      <c r="B311">
        <v>1071</v>
      </c>
      <c r="C311">
        <f t="shared" si="13"/>
        <v>54</v>
      </c>
      <c r="D311">
        <v>1</v>
      </c>
      <c r="E311">
        <f t="shared" si="15"/>
        <v>1</v>
      </c>
      <c r="F311" t="s">
        <v>674</v>
      </c>
      <c r="G311">
        <v>2130</v>
      </c>
      <c r="H311" t="str">
        <f t="shared" si="14"/>
        <v>Summer Hill - 2130</v>
      </c>
      <c r="I311">
        <f>IF(ISNUMBER(MATCH(H311,shortlist!$A$2:$A$417,0)),1,0)</f>
        <v>1</v>
      </c>
    </row>
    <row r="312" spans="1:9" x14ac:dyDescent="0.25">
      <c r="A312" t="s">
        <v>209</v>
      </c>
      <c r="B312">
        <v>3543</v>
      </c>
      <c r="C312">
        <f t="shared" si="13"/>
        <v>178</v>
      </c>
      <c r="D312">
        <v>1</v>
      </c>
      <c r="E312">
        <f t="shared" si="15"/>
        <v>1</v>
      </c>
      <c r="F312" t="s">
        <v>675</v>
      </c>
      <c r="G312">
        <v>2010</v>
      </c>
      <c r="H312" t="str">
        <f t="shared" si="14"/>
        <v>Surry Hills - 2010</v>
      </c>
      <c r="I312">
        <f>IF(ISNUMBER(MATCH(H312,shortlist!$A$2:$A$417,0)),1,0)</f>
        <v>0</v>
      </c>
    </row>
    <row r="313" spans="1:9" x14ac:dyDescent="0.25">
      <c r="A313" t="s">
        <v>81</v>
      </c>
      <c r="B313">
        <v>2512</v>
      </c>
      <c r="C313">
        <f t="shared" si="13"/>
        <v>126</v>
      </c>
      <c r="D313">
        <v>1</v>
      </c>
      <c r="E313">
        <f t="shared" si="15"/>
        <v>1</v>
      </c>
      <c r="F313" t="s">
        <v>676</v>
      </c>
      <c r="G313">
        <v>2232</v>
      </c>
      <c r="H313" t="str">
        <f t="shared" si="14"/>
        <v>Sutherland - 2232</v>
      </c>
      <c r="I313">
        <f>IF(ISNUMBER(MATCH(H313,shortlist!$A$2:$A$417,0)),1,0)</f>
        <v>0</v>
      </c>
    </row>
    <row r="314" spans="1:9" hidden="1" x14ac:dyDescent="0.25">
      <c r="A314" t="s">
        <v>136</v>
      </c>
      <c r="B314">
        <v>189</v>
      </c>
      <c r="C314">
        <f t="shared" si="13"/>
        <v>10</v>
      </c>
      <c r="D314">
        <v>1</v>
      </c>
      <c r="E314">
        <f t="shared" si="15"/>
        <v>1</v>
      </c>
      <c r="F314" t="s">
        <v>677</v>
      </c>
      <c r="G314">
        <v>2044</v>
      </c>
      <c r="H314" t="str">
        <f t="shared" si="14"/>
        <v>Sydenham - 2044</v>
      </c>
      <c r="I314">
        <f>IF(ISNUMBER(MATCH(H314,shortlist!$A$2:$A$417,0)),1,0)</f>
        <v>0</v>
      </c>
    </row>
    <row r="315" spans="1:9" hidden="1" x14ac:dyDescent="0.25">
      <c r="A315" t="s">
        <v>210</v>
      </c>
      <c r="B315">
        <v>3170</v>
      </c>
      <c r="C315">
        <f t="shared" si="13"/>
        <v>159</v>
      </c>
      <c r="D315">
        <v>1</v>
      </c>
      <c r="E315">
        <f t="shared" si="15"/>
        <v>1</v>
      </c>
      <c r="F315" t="s">
        <v>678</v>
      </c>
      <c r="G315">
        <v>2000</v>
      </c>
      <c r="H315" t="str">
        <f t="shared" si="14"/>
        <v>Sydney - 2000</v>
      </c>
      <c r="I315">
        <f>IF(ISNUMBER(MATCH(H315,shortlist!$A$2:$A$417,0)),1,0)</f>
        <v>0</v>
      </c>
    </row>
    <row r="316" spans="1:9" hidden="1" x14ac:dyDescent="0.25">
      <c r="A316" t="s">
        <v>327</v>
      </c>
      <c r="B316">
        <v>222</v>
      </c>
      <c r="C316">
        <f t="shared" si="13"/>
        <v>12</v>
      </c>
      <c r="D316">
        <v>1</v>
      </c>
      <c r="E316">
        <f t="shared" si="15"/>
        <v>1</v>
      </c>
      <c r="F316" t="s">
        <v>679</v>
      </c>
      <c r="G316">
        <v>2127</v>
      </c>
      <c r="H316" t="str">
        <f t="shared" si="14"/>
        <v>Sydney Olympic Park - 2127</v>
      </c>
      <c r="I316">
        <f>IF(ISNUMBER(MATCH(H316,shortlist!$A$2:$A$417,0)),1,0)</f>
        <v>0</v>
      </c>
    </row>
    <row r="317" spans="1:9" hidden="1" x14ac:dyDescent="0.25">
      <c r="A317" t="s">
        <v>82</v>
      </c>
      <c r="B317">
        <v>1824</v>
      </c>
      <c r="C317">
        <f t="shared" si="13"/>
        <v>92</v>
      </c>
      <c r="D317">
        <v>1</v>
      </c>
      <c r="E317">
        <f t="shared" si="15"/>
        <v>1</v>
      </c>
      <c r="F317" t="s">
        <v>680</v>
      </c>
      <c r="G317">
        <v>2224</v>
      </c>
      <c r="H317" t="str">
        <f t="shared" si="14"/>
        <v>Sylvania - 2224</v>
      </c>
      <c r="I317">
        <f>IF(ISNUMBER(MATCH(H317,shortlist!$A$2:$A$417,0)),1,0)</f>
        <v>0</v>
      </c>
    </row>
    <row r="318" spans="1:9" hidden="1" x14ac:dyDescent="0.25">
      <c r="A318" t="s">
        <v>137</v>
      </c>
      <c r="B318">
        <v>563</v>
      </c>
      <c r="C318">
        <f t="shared" si="13"/>
        <v>29</v>
      </c>
      <c r="D318">
        <v>1</v>
      </c>
      <c r="E318">
        <f t="shared" si="15"/>
        <v>1</v>
      </c>
      <c r="F318" t="s">
        <v>681</v>
      </c>
      <c r="G318">
        <v>2224</v>
      </c>
      <c r="H318" t="str">
        <f t="shared" si="14"/>
        <v>Sylvania Waters - 2224</v>
      </c>
      <c r="I318">
        <f>IF(ISNUMBER(MATCH(H318,shortlist!$A$2:$A$417,0)),1,0)</f>
        <v>0</v>
      </c>
    </row>
    <row r="319" spans="1:9" hidden="1" x14ac:dyDescent="0.25">
      <c r="A319" t="s">
        <v>211</v>
      </c>
      <c r="B319">
        <v>383</v>
      </c>
      <c r="C319">
        <f t="shared" si="13"/>
        <v>20</v>
      </c>
      <c r="D319">
        <v>1</v>
      </c>
      <c r="E319">
        <f t="shared" si="15"/>
        <v>1</v>
      </c>
      <c r="F319" t="s">
        <v>682</v>
      </c>
      <c r="G319">
        <v>2026</v>
      </c>
      <c r="H319" t="str">
        <f t="shared" si="14"/>
        <v>Tamarama - 2026</v>
      </c>
      <c r="I319">
        <f>IF(ISNUMBER(MATCH(H319,shortlist!$A$2:$A$417,0)),1,0)</f>
        <v>0</v>
      </c>
    </row>
    <row r="320" spans="1:9" hidden="1" x14ac:dyDescent="0.25">
      <c r="A320" t="s">
        <v>138</v>
      </c>
      <c r="B320">
        <v>253</v>
      </c>
      <c r="C320">
        <f t="shared" si="13"/>
        <v>13</v>
      </c>
      <c r="D320">
        <v>1</v>
      </c>
      <c r="E320">
        <f t="shared" si="15"/>
        <v>1</v>
      </c>
      <c r="F320" t="s">
        <v>683</v>
      </c>
      <c r="G320">
        <v>2229</v>
      </c>
      <c r="H320" t="str">
        <f t="shared" si="14"/>
        <v>Taren Point - 2229</v>
      </c>
      <c r="I320">
        <f>IF(ISNUMBER(MATCH(H320,shortlist!$A$2:$A$417,0)),1,0)</f>
        <v>0</v>
      </c>
    </row>
    <row r="321" spans="1:9" x14ac:dyDescent="0.25">
      <c r="A321" t="s">
        <v>139</v>
      </c>
      <c r="B321">
        <v>581</v>
      </c>
      <c r="C321">
        <f t="shared" si="13"/>
        <v>30</v>
      </c>
      <c r="D321">
        <v>1</v>
      </c>
      <c r="E321">
        <f t="shared" si="15"/>
        <v>1</v>
      </c>
      <c r="F321" t="s">
        <v>684</v>
      </c>
      <c r="G321">
        <v>2044</v>
      </c>
      <c r="H321" t="str">
        <f t="shared" si="14"/>
        <v>Tempe - 2044</v>
      </c>
      <c r="I321">
        <f>IF(ISNUMBER(MATCH(H321,shortlist!$A$2:$A$417,0)),1,0)</f>
        <v>1</v>
      </c>
    </row>
    <row r="322" spans="1:9" hidden="1" x14ac:dyDescent="0.25">
      <c r="A322" t="s">
        <v>273</v>
      </c>
      <c r="B322">
        <v>197</v>
      </c>
      <c r="C322">
        <f t="shared" ref="C322:C361" si="16">CEILING(B322/20,1)</f>
        <v>10</v>
      </c>
      <c r="D322">
        <v>1</v>
      </c>
      <c r="E322">
        <f t="shared" si="15"/>
        <v>1</v>
      </c>
      <c r="F322" t="s">
        <v>685</v>
      </c>
      <c r="G322">
        <v>2111</v>
      </c>
      <c r="H322" t="str">
        <f t="shared" si="14"/>
        <v>Tennyson Point - 2111</v>
      </c>
      <c r="I322">
        <f>IF(ISNUMBER(MATCH(H322,shortlist!$A$2:$A$417,0)),1,0)</f>
        <v>0</v>
      </c>
    </row>
    <row r="323" spans="1:9" hidden="1" x14ac:dyDescent="0.25">
      <c r="A323" t="s">
        <v>347</v>
      </c>
      <c r="B323">
        <v>190</v>
      </c>
      <c r="C323">
        <f t="shared" si="16"/>
        <v>10</v>
      </c>
      <c r="D323">
        <v>1</v>
      </c>
      <c r="E323">
        <f t="shared" si="15"/>
        <v>1</v>
      </c>
      <c r="F323" t="s">
        <v>686</v>
      </c>
      <c r="G323">
        <v>2084</v>
      </c>
      <c r="H323" t="str">
        <f t="shared" ref="H323:H361" si="17">F323&amp;" - "&amp;G323</f>
        <v>Terrey Hills - 2084</v>
      </c>
      <c r="I323">
        <f>IF(ISNUMBER(MATCH(H323,shortlist!$A$2:$A$417,0)),1,0)</f>
        <v>0</v>
      </c>
    </row>
    <row r="324" spans="1:9" hidden="1" x14ac:dyDescent="0.25">
      <c r="A324" t="s">
        <v>212</v>
      </c>
      <c r="B324">
        <v>30</v>
      </c>
      <c r="C324">
        <f t="shared" si="16"/>
        <v>2</v>
      </c>
      <c r="D324">
        <v>1</v>
      </c>
      <c r="E324">
        <f t="shared" ref="E324:E361" si="18">IF(AND(B324&gt;15,D324&gt;0),1,0)</f>
        <v>1</v>
      </c>
      <c r="F324" t="s">
        <v>687</v>
      </c>
      <c r="G324">
        <v>2000</v>
      </c>
      <c r="H324" t="str">
        <f t="shared" si="17"/>
        <v>The Rocks - 2000</v>
      </c>
      <c r="I324">
        <f>IF(ISNUMBER(MATCH(H324,shortlist!$A$2:$A$417,0)),1,0)</f>
        <v>0</v>
      </c>
    </row>
    <row r="325" spans="1:9" hidden="1" x14ac:dyDescent="0.25">
      <c r="A325" t="s">
        <v>348</v>
      </c>
      <c r="B325">
        <v>1249</v>
      </c>
      <c r="C325">
        <f t="shared" si="16"/>
        <v>63</v>
      </c>
      <c r="D325">
        <v>1</v>
      </c>
      <c r="E325">
        <f t="shared" si="18"/>
        <v>1</v>
      </c>
      <c r="F325" t="s">
        <v>688</v>
      </c>
      <c r="G325">
        <v>2120</v>
      </c>
      <c r="H325" t="str">
        <f t="shared" si="17"/>
        <v>Thornleigh - 2120</v>
      </c>
      <c r="I325">
        <f>IF(ISNUMBER(MATCH(H325,shortlist!$A$2:$A$417,0)),1,0)</f>
        <v>0</v>
      </c>
    </row>
    <row r="326" spans="1:9" hidden="1" x14ac:dyDescent="0.25">
      <c r="A326" t="s">
        <v>305</v>
      </c>
      <c r="B326">
        <v>3041</v>
      </c>
      <c r="C326">
        <f t="shared" si="16"/>
        <v>153</v>
      </c>
      <c r="D326">
        <v>1</v>
      </c>
      <c r="E326">
        <f t="shared" si="18"/>
        <v>1</v>
      </c>
      <c r="F326" t="s">
        <v>689</v>
      </c>
      <c r="G326">
        <v>2074</v>
      </c>
      <c r="H326" t="str">
        <f t="shared" si="17"/>
        <v>Turramurra - 2074</v>
      </c>
      <c r="I326">
        <f>IF(ISNUMBER(MATCH(H326,shortlist!$A$2:$A$417,0)),1,0)</f>
        <v>0</v>
      </c>
    </row>
    <row r="327" spans="1:9" hidden="1" x14ac:dyDescent="0.25">
      <c r="A327" t="s">
        <v>140</v>
      </c>
      <c r="B327">
        <v>239</v>
      </c>
      <c r="C327">
        <f t="shared" si="16"/>
        <v>12</v>
      </c>
      <c r="D327">
        <v>1</v>
      </c>
      <c r="E327">
        <f t="shared" si="18"/>
        <v>1</v>
      </c>
      <c r="F327" t="s">
        <v>690</v>
      </c>
      <c r="G327">
        <v>2205</v>
      </c>
      <c r="H327" t="str">
        <f t="shared" si="17"/>
        <v>Turrella - 2205</v>
      </c>
      <c r="I327">
        <f>IF(ISNUMBER(MATCH(H327,shortlist!$A$2:$A$417,0)),1,0)</f>
        <v>0</v>
      </c>
    </row>
    <row r="328" spans="1:9" hidden="1" x14ac:dyDescent="0.25">
      <c r="A328" t="s">
        <v>213</v>
      </c>
      <c r="B328">
        <v>951</v>
      </c>
      <c r="C328">
        <f t="shared" si="16"/>
        <v>48</v>
      </c>
      <c r="D328">
        <v>1</v>
      </c>
      <c r="E328">
        <f t="shared" si="18"/>
        <v>1</v>
      </c>
      <c r="F328" t="s">
        <v>691</v>
      </c>
      <c r="G328">
        <v>2007</v>
      </c>
      <c r="H328" t="str">
        <f t="shared" si="17"/>
        <v>Ultimo - 2007</v>
      </c>
      <c r="I328">
        <f>IF(ISNUMBER(MATCH(H328,shortlist!$A$2:$A$417,0)),1,0)</f>
        <v>0</v>
      </c>
    </row>
    <row r="329" spans="1:9" hidden="1" x14ac:dyDescent="0.25">
      <c r="A329" t="s">
        <v>214</v>
      </c>
      <c r="B329">
        <v>1832</v>
      </c>
      <c r="C329">
        <f t="shared" si="16"/>
        <v>92</v>
      </c>
      <c r="D329">
        <v>1</v>
      </c>
      <c r="E329">
        <f t="shared" si="18"/>
        <v>1</v>
      </c>
      <c r="F329" t="s">
        <v>692</v>
      </c>
      <c r="G329">
        <v>2030</v>
      </c>
      <c r="H329" t="str">
        <f t="shared" si="17"/>
        <v>Vaucluse - 2030</v>
      </c>
      <c r="I329">
        <f>IF(ISNUMBER(MATCH(H329,shortlist!$A$2:$A$417,0)),1,0)</f>
        <v>0</v>
      </c>
    </row>
    <row r="330" spans="1:9" hidden="1" x14ac:dyDescent="0.25">
      <c r="A330" t="s">
        <v>83</v>
      </c>
      <c r="B330">
        <v>455</v>
      </c>
      <c r="C330">
        <f t="shared" si="16"/>
        <v>23</v>
      </c>
      <c r="D330">
        <v>1</v>
      </c>
      <c r="E330">
        <f t="shared" si="18"/>
        <v>1</v>
      </c>
      <c r="F330" t="s">
        <v>693</v>
      </c>
      <c r="G330">
        <v>2163</v>
      </c>
      <c r="H330" t="str">
        <f t="shared" si="17"/>
        <v>Villawood - 2163</v>
      </c>
      <c r="I330">
        <f>IF(ISNUMBER(MATCH(H330,shortlist!$A$2:$A$417,0)),1,0)</f>
        <v>0</v>
      </c>
    </row>
    <row r="331" spans="1:9" hidden="1" x14ac:dyDescent="0.25">
      <c r="A331" t="s">
        <v>84</v>
      </c>
      <c r="B331">
        <v>104</v>
      </c>
      <c r="C331">
        <f t="shared" si="16"/>
        <v>6</v>
      </c>
      <c r="D331">
        <v>1</v>
      </c>
      <c r="E331">
        <f t="shared" si="18"/>
        <v>1</v>
      </c>
      <c r="F331" t="s">
        <v>694</v>
      </c>
      <c r="G331">
        <v>2172</v>
      </c>
      <c r="H331" t="str">
        <f t="shared" si="17"/>
        <v>Voyager Point - 2172</v>
      </c>
      <c r="I331">
        <f>IF(ISNUMBER(MATCH(H331,shortlist!$A$2:$A$417,0)),1,0)</f>
        <v>0</v>
      </c>
    </row>
    <row r="332" spans="1:9" hidden="1" x14ac:dyDescent="0.25">
      <c r="A332" t="s">
        <v>349</v>
      </c>
      <c r="B332">
        <v>3412</v>
      </c>
      <c r="C332">
        <f t="shared" si="16"/>
        <v>171</v>
      </c>
      <c r="D332">
        <v>1</v>
      </c>
      <c r="E332">
        <f t="shared" si="18"/>
        <v>1</v>
      </c>
      <c r="F332" t="s">
        <v>695</v>
      </c>
      <c r="G332">
        <v>2076</v>
      </c>
      <c r="H332" t="str">
        <f t="shared" si="17"/>
        <v>Wahroonga - 2076</v>
      </c>
      <c r="I332">
        <f>IF(ISNUMBER(MATCH(H332,shortlist!$A$2:$A$417,0)),1,0)</f>
        <v>0</v>
      </c>
    </row>
    <row r="333" spans="1:9" hidden="1" x14ac:dyDescent="0.25">
      <c r="A333" t="s">
        <v>350</v>
      </c>
      <c r="B333">
        <v>1165</v>
      </c>
      <c r="C333">
        <f t="shared" si="16"/>
        <v>59</v>
      </c>
      <c r="D333">
        <v>1</v>
      </c>
      <c r="E333">
        <f t="shared" si="18"/>
        <v>1</v>
      </c>
      <c r="F333" t="s">
        <v>696</v>
      </c>
      <c r="G333">
        <v>2077</v>
      </c>
      <c r="H333" t="str">
        <f t="shared" si="17"/>
        <v>Waitara - 2077</v>
      </c>
      <c r="I333">
        <f>IF(ISNUMBER(MATCH(H333,shortlist!$A$2:$A$417,0)),1,0)</f>
        <v>0</v>
      </c>
    </row>
    <row r="334" spans="1:9" hidden="1" x14ac:dyDescent="0.25">
      <c r="A334" t="s">
        <v>274</v>
      </c>
      <c r="B334">
        <v>210</v>
      </c>
      <c r="C334">
        <f t="shared" si="16"/>
        <v>11</v>
      </c>
      <c r="D334">
        <v>1</v>
      </c>
      <c r="E334">
        <f t="shared" si="18"/>
        <v>1</v>
      </c>
      <c r="F334" t="s">
        <v>697</v>
      </c>
      <c r="G334">
        <v>2046</v>
      </c>
      <c r="H334" t="str">
        <f t="shared" si="17"/>
        <v>Wareemba - 2046</v>
      </c>
      <c r="I334">
        <f>IF(ISNUMBER(MATCH(H334,shortlist!$A$2:$A$417,0)),1,0)</f>
        <v>0</v>
      </c>
    </row>
    <row r="335" spans="1:9" hidden="1" x14ac:dyDescent="0.25">
      <c r="A335" t="s">
        <v>351</v>
      </c>
      <c r="B335">
        <v>558</v>
      </c>
      <c r="C335">
        <f t="shared" si="16"/>
        <v>28</v>
      </c>
      <c r="D335">
        <v>1</v>
      </c>
      <c r="E335">
        <f t="shared" si="18"/>
        <v>1</v>
      </c>
      <c r="F335" t="s">
        <v>698</v>
      </c>
      <c r="G335">
        <v>2074</v>
      </c>
      <c r="H335" t="str">
        <f t="shared" si="17"/>
        <v>Warrawee - 2074</v>
      </c>
      <c r="I335">
        <f>IF(ISNUMBER(MATCH(H335,shortlist!$A$2:$A$417,0)),1,0)</f>
        <v>0</v>
      </c>
    </row>
    <row r="336" spans="1:9" hidden="1" x14ac:dyDescent="0.25">
      <c r="A336" t="s">
        <v>85</v>
      </c>
      <c r="B336">
        <v>502</v>
      </c>
      <c r="C336">
        <f t="shared" si="16"/>
        <v>26</v>
      </c>
      <c r="D336">
        <v>1</v>
      </c>
      <c r="E336">
        <f t="shared" si="18"/>
        <v>1</v>
      </c>
      <c r="F336" t="s">
        <v>699</v>
      </c>
      <c r="G336">
        <v>2170</v>
      </c>
      <c r="H336" t="str">
        <f t="shared" si="17"/>
        <v>Warwick Farm - 2170</v>
      </c>
      <c r="I336">
        <f>IF(ISNUMBER(MATCH(H336,shortlist!$A$2:$A$417,0)),1,0)</f>
        <v>0</v>
      </c>
    </row>
    <row r="337" spans="1:9" x14ac:dyDescent="0.25">
      <c r="A337" t="s">
        <v>215</v>
      </c>
      <c r="B337">
        <v>2309</v>
      </c>
      <c r="C337">
        <f t="shared" si="16"/>
        <v>116</v>
      </c>
      <c r="D337">
        <v>1</v>
      </c>
      <c r="E337">
        <f t="shared" si="18"/>
        <v>1</v>
      </c>
      <c r="F337" t="s">
        <v>700</v>
      </c>
      <c r="G337">
        <v>2017</v>
      </c>
      <c r="H337" t="str">
        <f t="shared" si="17"/>
        <v>Waterloo - 2017</v>
      </c>
      <c r="I337">
        <f>IF(ISNUMBER(MATCH(H337,shortlist!$A$2:$A$417,0)),1,0)</f>
        <v>0</v>
      </c>
    </row>
    <row r="338" spans="1:9" hidden="1" x14ac:dyDescent="0.25">
      <c r="A338" t="s">
        <v>275</v>
      </c>
      <c r="B338">
        <v>104</v>
      </c>
      <c r="C338">
        <f t="shared" si="16"/>
        <v>6</v>
      </c>
      <c r="D338">
        <v>1</v>
      </c>
      <c r="E338">
        <f t="shared" si="18"/>
        <v>1</v>
      </c>
      <c r="F338" t="s">
        <v>701</v>
      </c>
      <c r="G338">
        <v>2030</v>
      </c>
      <c r="H338" t="str">
        <f t="shared" si="17"/>
        <v>Watsons Bay - 2030</v>
      </c>
      <c r="I338">
        <f>IF(ISNUMBER(MATCH(H338,shortlist!$A$2:$A$417,0)),1,0)</f>
        <v>0</v>
      </c>
    </row>
    <row r="339" spans="1:9" hidden="1" x14ac:dyDescent="0.25">
      <c r="A339" t="s">
        <v>86</v>
      </c>
      <c r="B339">
        <v>930</v>
      </c>
      <c r="C339">
        <f t="shared" si="16"/>
        <v>47</v>
      </c>
      <c r="D339">
        <v>1</v>
      </c>
      <c r="E339">
        <f t="shared" si="18"/>
        <v>1</v>
      </c>
      <c r="F339" t="s">
        <v>702</v>
      </c>
      <c r="G339">
        <v>2173</v>
      </c>
      <c r="H339" t="str">
        <f t="shared" si="17"/>
        <v>Wattle Grove - 2173</v>
      </c>
      <c r="I339">
        <f>IF(ISNUMBER(MATCH(H339,shortlist!$A$2:$A$417,0)),1,0)</f>
        <v>0</v>
      </c>
    </row>
    <row r="340" spans="1:9" hidden="1" x14ac:dyDescent="0.25">
      <c r="A340" t="s">
        <v>216</v>
      </c>
      <c r="B340">
        <v>786</v>
      </c>
      <c r="C340">
        <f t="shared" si="16"/>
        <v>40</v>
      </c>
      <c r="D340">
        <v>1</v>
      </c>
      <c r="E340">
        <f t="shared" si="18"/>
        <v>1</v>
      </c>
      <c r="F340" t="s">
        <v>703</v>
      </c>
      <c r="G340">
        <v>2024</v>
      </c>
      <c r="H340" t="str">
        <f t="shared" si="17"/>
        <v>Waverley - 2024</v>
      </c>
      <c r="I340">
        <f>IF(ISNUMBER(MATCH(H340,shortlist!$A$2:$A$417,0)),1,0)</f>
        <v>0</v>
      </c>
    </row>
    <row r="341" spans="1:9" hidden="1" x14ac:dyDescent="0.25">
      <c r="A341" t="s">
        <v>217</v>
      </c>
      <c r="B341">
        <v>833</v>
      </c>
      <c r="C341">
        <f t="shared" si="16"/>
        <v>42</v>
      </c>
      <c r="D341">
        <v>1</v>
      </c>
      <c r="E341">
        <f t="shared" si="18"/>
        <v>1</v>
      </c>
      <c r="F341" t="s">
        <v>704</v>
      </c>
      <c r="G341">
        <v>2060</v>
      </c>
      <c r="H341" t="str">
        <f t="shared" si="17"/>
        <v>Waverton - 2060</v>
      </c>
      <c r="I341">
        <f>IF(ISNUMBER(MATCH(H341,shortlist!$A$2:$A$417,0)),1,0)</f>
        <v>0</v>
      </c>
    </row>
    <row r="342" spans="1:9" hidden="1" x14ac:dyDescent="0.25">
      <c r="A342" t="s">
        <v>328</v>
      </c>
      <c r="B342">
        <v>2606</v>
      </c>
      <c r="C342">
        <f t="shared" si="16"/>
        <v>131</v>
      </c>
      <c r="D342">
        <v>1</v>
      </c>
      <c r="E342">
        <f t="shared" si="18"/>
        <v>1</v>
      </c>
      <c r="F342" t="s">
        <v>705</v>
      </c>
      <c r="G342">
        <v>2127</v>
      </c>
      <c r="H342" t="str">
        <f t="shared" si="17"/>
        <v>Wentworth Point - 2127</v>
      </c>
      <c r="I342">
        <f>IF(ISNUMBER(MATCH(H342,shortlist!$A$2:$A$417,0)),1,0)</f>
        <v>0</v>
      </c>
    </row>
    <row r="343" spans="1:9" hidden="1" x14ac:dyDescent="0.25">
      <c r="A343" t="s">
        <v>353</v>
      </c>
      <c r="B343">
        <v>550</v>
      </c>
      <c r="C343">
        <f t="shared" si="16"/>
        <v>28</v>
      </c>
      <c r="D343">
        <v>1</v>
      </c>
      <c r="E343">
        <f t="shared" si="18"/>
        <v>1</v>
      </c>
      <c r="F343" t="s">
        <v>706</v>
      </c>
      <c r="G343">
        <v>2120</v>
      </c>
      <c r="H343" t="str">
        <f t="shared" si="17"/>
        <v>Westleigh - 2120</v>
      </c>
      <c r="I343">
        <f>IF(ISNUMBER(MATCH(H343,shortlist!$A$2:$A$417,0)),1,0)</f>
        <v>0</v>
      </c>
    </row>
    <row r="344" spans="1:9" hidden="1" x14ac:dyDescent="0.25">
      <c r="A344" t="s">
        <v>352</v>
      </c>
      <c r="B344">
        <v>2312</v>
      </c>
      <c r="C344">
        <f t="shared" si="16"/>
        <v>116</v>
      </c>
      <c r="D344">
        <v>1</v>
      </c>
      <c r="E344">
        <f t="shared" si="18"/>
        <v>1</v>
      </c>
      <c r="F344" t="s">
        <v>707</v>
      </c>
      <c r="G344">
        <v>2125</v>
      </c>
      <c r="H344" t="str">
        <f t="shared" si="17"/>
        <v>West Pennant Hills - 2125</v>
      </c>
      <c r="I344">
        <f>IF(ISNUMBER(MATCH(H344,shortlist!$A$2:$A$417,0)),1,0)</f>
        <v>0</v>
      </c>
    </row>
    <row r="345" spans="1:9" hidden="1" x14ac:dyDescent="0.25">
      <c r="A345" t="s">
        <v>306</v>
      </c>
      <c r="B345">
        <v>632</v>
      </c>
      <c r="C345">
        <f t="shared" si="16"/>
        <v>32</v>
      </c>
      <c r="D345">
        <v>1</v>
      </c>
      <c r="E345">
        <f t="shared" si="18"/>
        <v>1</v>
      </c>
      <c r="F345" t="s">
        <v>708</v>
      </c>
      <c r="G345">
        <v>2073</v>
      </c>
      <c r="H345" t="str">
        <f t="shared" si="17"/>
        <v>West Pymble - 2073</v>
      </c>
      <c r="I345">
        <f>IF(ISNUMBER(MATCH(H345,shortlist!$A$2:$A$417,0)),1,0)</f>
        <v>0</v>
      </c>
    </row>
    <row r="346" spans="1:9" x14ac:dyDescent="0.25">
      <c r="A346" t="s">
        <v>307</v>
      </c>
      <c r="B346">
        <v>2289</v>
      </c>
      <c r="C346">
        <f t="shared" si="16"/>
        <v>115</v>
      </c>
      <c r="D346">
        <v>1</v>
      </c>
      <c r="E346">
        <f t="shared" si="18"/>
        <v>1</v>
      </c>
      <c r="F346" t="s">
        <v>709</v>
      </c>
      <c r="G346">
        <v>2114</v>
      </c>
      <c r="H346" t="str">
        <f t="shared" si="17"/>
        <v>West Ryde - 2114</v>
      </c>
      <c r="I346">
        <f>IF(ISNUMBER(MATCH(H346,shortlist!$A$2:$A$417,0)),1,0)</f>
        <v>0</v>
      </c>
    </row>
    <row r="347" spans="1:9" hidden="1" x14ac:dyDescent="0.25">
      <c r="A347" t="s">
        <v>87</v>
      </c>
      <c r="B347">
        <v>1189</v>
      </c>
      <c r="C347">
        <f t="shared" si="16"/>
        <v>60</v>
      </c>
      <c r="D347">
        <v>1</v>
      </c>
      <c r="E347">
        <f t="shared" si="18"/>
        <v>1</v>
      </c>
      <c r="F347" t="s">
        <v>710</v>
      </c>
      <c r="G347">
        <v>2195</v>
      </c>
      <c r="H347" t="str">
        <f t="shared" si="17"/>
        <v>Wiley Park - 2195</v>
      </c>
      <c r="I347">
        <f>IF(ISNUMBER(MATCH(H347,shortlist!$A$2:$A$417,0)),1,0)</f>
        <v>0</v>
      </c>
    </row>
    <row r="348" spans="1:9" hidden="1" x14ac:dyDescent="0.25">
      <c r="A348" t="s">
        <v>277</v>
      </c>
      <c r="B348">
        <v>2</v>
      </c>
      <c r="C348">
        <f t="shared" si="16"/>
        <v>1</v>
      </c>
      <c r="D348">
        <v>0</v>
      </c>
      <c r="E348">
        <f t="shared" si="18"/>
        <v>0</v>
      </c>
      <c r="F348" t="s">
        <v>711</v>
      </c>
      <c r="G348">
        <v>2068</v>
      </c>
      <c r="H348" t="str">
        <f t="shared" si="17"/>
        <v>Willoughby East - 2068</v>
      </c>
      <c r="I348">
        <f>IF(ISNUMBER(MATCH(H348,shortlist!$A$2:$A$417,0)),1,0)</f>
        <v>0</v>
      </c>
    </row>
    <row r="349" spans="1:9" hidden="1" x14ac:dyDescent="0.25">
      <c r="A349" t="s">
        <v>276</v>
      </c>
      <c r="B349">
        <v>2133</v>
      </c>
      <c r="C349">
        <f t="shared" si="16"/>
        <v>107</v>
      </c>
      <c r="D349">
        <v>1</v>
      </c>
      <c r="E349">
        <f t="shared" si="18"/>
        <v>1</v>
      </c>
      <c r="F349" t="s">
        <v>712</v>
      </c>
      <c r="G349">
        <v>2068</v>
      </c>
      <c r="H349" t="str">
        <f t="shared" si="17"/>
        <v>Willoughby - 2068</v>
      </c>
      <c r="I349">
        <f>IF(ISNUMBER(MATCH(H349,shortlist!$A$2:$A$417,0)),1,0)</f>
        <v>0</v>
      </c>
    </row>
    <row r="350" spans="1:9" hidden="1" x14ac:dyDescent="0.25">
      <c r="A350" t="s">
        <v>141</v>
      </c>
      <c r="B350">
        <v>1316</v>
      </c>
      <c r="C350">
        <f t="shared" si="16"/>
        <v>66</v>
      </c>
      <c r="D350">
        <v>1</v>
      </c>
      <c r="E350">
        <f t="shared" si="18"/>
        <v>1</v>
      </c>
      <c r="F350" t="s">
        <v>713</v>
      </c>
      <c r="G350">
        <v>2205</v>
      </c>
      <c r="H350" t="str">
        <f t="shared" si="17"/>
        <v>Wolli Creek - 2205</v>
      </c>
      <c r="I350">
        <f>IF(ISNUMBER(MATCH(H350,shortlist!$A$2:$A$417,0)),1,0)</f>
        <v>0</v>
      </c>
    </row>
    <row r="351" spans="1:9" hidden="1" x14ac:dyDescent="0.25">
      <c r="A351" t="s">
        <v>278</v>
      </c>
      <c r="B351">
        <v>2136</v>
      </c>
      <c r="C351">
        <f t="shared" si="16"/>
        <v>107</v>
      </c>
      <c r="D351">
        <v>1</v>
      </c>
      <c r="E351">
        <f t="shared" si="18"/>
        <v>1</v>
      </c>
      <c r="F351" t="s">
        <v>714</v>
      </c>
      <c r="G351">
        <v>2065</v>
      </c>
      <c r="H351" t="str">
        <f t="shared" si="17"/>
        <v>Wollstonecraft - 2065</v>
      </c>
      <c r="I351">
        <f>IF(ISNUMBER(MATCH(H351,shortlist!$A$2:$A$417,0)),1,0)</f>
        <v>0</v>
      </c>
    </row>
    <row r="352" spans="1:9" hidden="1" x14ac:dyDescent="0.25">
      <c r="A352" t="s">
        <v>218</v>
      </c>
      <c r="B352">
        <v>1986</v>
      </c>
      <c r="C352">
        <f t="shared" si="16"/>
        <v>100</v>
      </c>
      <c r="D352">
        <v>1</v>
      </c>
      <c r="E352">
        <f t="shared" si="18"/>
        <v>1</v>
      </c>
      <c r="F352" t="s">
        <v>715</v>
      </c>
      <c r="G352">
        <v>2025</v>
      </c>
      <c r="H352" t="str">
        <f t="shared" si="17"/>
        <v>Woollahra - 2025</v>
      </c>
      <c r="I352">
        <f>IF(ISNUMBER(MATCH(H352,shortlist!$A$2:$A$417,0)),1,0)</f>
        <v>0</v>
      </c>
    </row>
    <row r="353" spans="1:9" hidden="1" x14ac:dyDescent="0.25">
      <c r="A353" t="s">
        <v>219</v>
      </c>
      <c r="B353">
        <v>880</v>
      </c>
      <c r="C353">
        <f t="shared" si="16"/>
        <v>44</v>
      </c>
      <c r="D353">
        <v>1</v>
      </c>
      <c r="E353">
        <f t="shared" si="18"/>
        <v>1</v>
      </c>
      <c r="F353" t="s">
        <v>716</v>
      </c>
      <c r="G353">
        <v>2011</v>
      </c>
      <c r="H353" t="str">
        <f t="shared" si="17"/>
        <v>Woolloomooloo - 2011</v>
      </c>
      <c r="I353">
        <f>IF(ISNUMBER(MATCH(H353,shortlist!$A$2:$A$417,0)),1,0)</f>
        <v>0</v>
      </c>
    </row>
    <row r="354" spans="1:9" hidden="1" x14ac:dyDescent="0.25">
      <c r="A354" t="s">
        <v>142</v>
      </c>
      <c r="B354">
        <v>1025</v>
      </c>
      <c r="C354">
        <f t="shared" si="16"/>
        <v>52</v>
      </c>
      <c r="D354">
        <v>1</v>
      </c>
      <c r="E354">
        <f t="shared" si="18"/>
        <v>1</v>
      </c>
      <c r="F354" t="s">
        <v>717</v>
      </c>
      <c r="G354">
        <v>2230</v>
      </c>
      <c r="H354" t="str">
        <f t="shared" si="17"/>
        <v>Woolooware - 2230</v>
      </c>
      <c r="I354">
        <f>IF(ISNUMBER(MATCH(H354,shortlist!$A$2:$A$417,0)),1,0)</f>
        <v>0</v>
      </c>
    </row>
    <row r="355" spans="1:9" hidden="1" x14ac:dyDescent="0.25">
      <c r="A355" t="s">
        <v>220</v>
      </c>
      <c r="B355">
        <v>31</v>
      </c>
      <c r="C355">
        <f t="shared" si="16"/>
        <v>2</v>
      </c>
      <c r="D355">
        <v>1</v>
      </c>
      <c r="E355">
        <f t="shared" si="18"/>
        <v>1</v>
      </c>
      <c r="F355" t="s">
        <v>718</v>
      </c>
      <c r="G355">
        <v>2110</v>
      </c>
      <c r="H355" t="str">
        <f t="shared" si="17"/>
        <v>Woolwich - 2110</v>
      </c>
      <c r="I355">
        <f>IF(ISNUMBER(MATCH(H355,shortlist!$A$2:$A$417,0)),1,0)</f>
        <v>0</v>
      </c>
    </row>
    <row r="356" spans="1:9" hidden="1" x14ac:dyDescent="0.25">
      <c r="A356" t="s">
        <v>89</v>
      </c>
      <c r="B356">
        <v>300</v>
      </c>
      <c r="C356">
        <f t="shared" si="16"/>
        <v>15</v>
      </c>
      <c r="D356">
        <v>1</v>
      </c>
      <c r="E356">
        <f t="shared" si="18"/>
        <v>1</v>
      </c>
      <c r="F356" t="s">
        <v>719</v>
      </c>
      <c r="G356">
        <v>2233</v>
      </c>
      <c r="H356" t="str">
        <f t="shared" si="17"/>
        <v>Woronora Heights - 2233</v>
      </c>
      <c r="I356">
        <f>IF(ISNUMBER(MATCH(H356,shortlist!$A$2:$A$417,0)),1,0)</f>
        <v>0</v>
      </c>
    </row>
    <row r="357" spans="1:9" hidden="1" x14ac:dyDescent="0.25">
      <c r="A357" t="s">
        <v>88</v>
      </c>
      <c r="B357">
        <v>280</v>
      </c>
      <c r="C357">
        <f t="shared" si="16"/>
        <v>14</v>
      </c>
      <c r="D357">
        <v>1</v>
      </c>
      <c r="E357">
        <f t="shared" si="18"/>
        <v>1</v>
      </c>
      <c r="F357" t="s">
        <v>720</v>
      </c>
      <c r="G357">
        <v>2232</v>
      </c>
      <c r="H357" t="str">
        <f t="shared" si="17"/>
        <v>Woronora - 2232</v>
      </c>
      <c r="I357">
        <f>IF(ISNUMBER(MATCH(H357,shortlist!$A$2:$A$417,0)),1,0)</f>
        <v>0</v>
      </c>
    </row>
    <row r="358" spans="1:9" hidden="1" x14ac:dyDescent="0.25">
      <c r="A358" t="s">
        <v>90</v>
      </c>
      <c r="B358">
        <v>2172</v>
      </c>
      <c r="C358">
        <f t="shared" si="16"/>
        <v>109</v>
      </c>
      <c r="D358">
        <v>1</v>
      </c>
      <c r="E358">
        <f t="shared" si="18"/>
        <v>1</v>
      </c>
      <c r="F358" t="s">
        <v>721</v>
      </c>
      <c r="G358">
        <v>2199</v>
      </c>
      <c r="H358" t="str">
        <f t="shared" si="17"/>
        <v>Yagoona - 2199</v>
      </c>
      <c r="I358">
        <f>IF(ISNUMBER(MATCH(H358,shortlist!$A$2:$A$417,0)),1,0)</f>
        <v>0</v>
      </c>
    </row>
    <row r="359" spans="1:9" hidden="1" x14ac:dyDescent="0.25">
      <c r="A359" t="s">
        <v>317</v>
      </c>
      <c r="B359">
        <v>296</v>
      </c>
      <c r="C359">
        <f t="shared" si="16"/>
        <v>15</v>
      </c>
      <c r="D359">
        <v>1</v>
      </c>
      <c r="E359">
        <f t="shared" si="18"/>
        <v>1</v>
      </c>
      <c r="F359" t="s">
        <v>722</v>
      </c>
      <c r="G359">
        <v>2233</v>
      </c>
      <c r="H359" t="str">
        <f t="shared" si="17"/>
        <v>Yarrawarrah - 2233</v>
      </c>
      <c r="I359">
        <f>IF(ISNUMBER(MATCH(H359,shortlist!$A$2:$A$417,0)),1,0)</f>
        <v>0</v>
      </c>
    </row>
    <row r="360" spans="1:9" hidden="1" x14ac:dyDescent="0.25">
      <c r="A360" t="s">
        <v>318</v>
      </c>
      <c r="B360">
        <v>440</v>
      </c>
      <c r="C360">
        <f t="shared" si="16"/>
        <v>22</v>
      </c>
      <c r="D360">
        <v>1</v>
      </c>
      <c r="E360">
        <f t="shared" si="18"/>
        <v>1</v>
      </c>
      <c r="F360" t="s">
        <v>723</v>
      </c>
      <c r="G360">
        <v>2228</v>
      </c>
      <c r="H360" t="str">
        <f t="shared" si="17"/>
        <v>Yowie Bay - 2228</v>
      </c>
      <c r="I360">
        <f>IF(ISNUMBER(MATCH(H360,shortlist!$A$2:$A$417,0)),1,0)</f>
        <v>0</v>
      </c>
    </row>
    <row r="361" spans="1:9" hidden="1" x14ac:dyDescent="0.25">
      <c r="A361" t="s">
        <v>221</v>
      </c>
      <c r="B361">
        <v>1869</v>
      </c>
      <c r="C361">
        <f t="shared" si="16"/>
        <v>94</v>
      </c>
      <c r="D361">
        <v>1</v>
      </c>
      <c r="E361">
        <f t="shared" si="18"/>
        <v>1</v>
      </c>
      <c r="F361" t="s">
        <v>724</v>
      </c>
      <c r="G361">
        <v>2017</v>
      </c>
      <c r="H361" t="str">
        <f t="shared" si="17"/>
        <v>Zetland - 2017</v>
      </c>
      <c r="I361">
        <f>IF(ISNUMBER(MATCH(H361,shortlist!$A$2:$A$417,0)),1,0)</f>
        <v>0</v>
      </c>
    </row>
  </sheetData>
  <autoFilter ref="A1:I361" xr:uid="{00000000-0001-0000-0000-000000000000}">
    <filterColumn colId="8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C08F-5529-4E2F-8EC2-17592172C317}">
  <dimension ref="A1:D80"/>
  <sheetViews>
    <sheetView tabSelected="1" zoomScale="130" zoomScaleNormal="130" workbookViewId="0">
      <selection activeCell="A7" sqref="A7"/>
    </sheetView>
  </sheetViews>
  <sheetFormatPr defaultRowHeight="15" x14ac:dyDescent="0.25"/>
  <cols>
    <col min="1" max="1" width="25.85546875" customWidth="1"/>
    <col min="3" max="3" width="22.5703125" bestFit="1" customWidth="1"/>
  </cols>
  <sheetData>
    <row r="1" spans="1:4" x14ac:dyDescent="0.25">
      <c r="C1" t="s">
        <v>809</v>
      </c>
      <c r="D1" t="s">
        <v>809</v>
      </c>
    </row>
    <row r="2" spans="1:4" x14ac:dyDescent="0.25">
      <c r="A2" t="s">
        <v>793</v>
      </c>
      <c r="C2" t="s">
        <v>756</v>
      </c>
    </row>
    <row r="3" spans="1:4" x14ac:dyDescent="0.25">
      <c r="A3" t="s">
        <v>788</v>
      </c>
      <c r="C3" t="s">
        <v>793</v>
      </c>
      <c r="D3">
        <v>1</v>
      </c>
    </row>
    <row r="4" spans="1:4" x14ac:dyDescent="0.25">
      <c r="A4" t="s">
        <v>749</v>
      </c>
      <c r="C4" t="s">
        <v>801</v>
      </c>
    </row>
    <row r="5" spans="1:4" x14ac:dyDescent="0.25">
      <c r="A5" t="s">
        <v>780</v>
      </c>
      <c r="C5" t="s">
        <v>788</v>
      </c>
      <c r="D5">
        <v>1</v>
      </c>
    </row>
    <row r="6" spans="1:4" x14ac:dyDescent="0.25">
      <c r="A6" t="s">
        <v>732</v>
      </c>
      <c r="C6" t="s">
        <v>799</v>
      </c>
    </row>
    <row r="7" spans="1:4" x14ac:dyDescent="0.25">
      <c r="A7" t="s">
        <v>747</v>
      </c>
      <c r="C7" t="s">
        <v>749</v>
      </c>
    </row>
    <row r="8" spans="1:4" x14ac:dyDescent="0.25">
      <c r="A8" t="s">
        <v>738</v>
      </c>
      <c r="C8" t="s">
        <v>780</v>
      </c>
      <c r="D8">
        <v>1</v>
      </c>
    </row>
    <row r="9" spans="1:4" x14ac:dyDescent="0.25">
      <c r="A9" t="s">
        <v>743</v>
      </c>
      <c r="C9" t="s">
        <v>800</v>
      </c>
    </row>
    <row r="10" spans="1:4" x14ac:dyDescent="0.25">
      <c r="A10" t="s">
        <v>763</v>
      </c>
      <c r="C10" t="s">
        <v>790</v>
      </c>
    </row>
    <row r="11" spans="1:4" x14ac:dyDescent="0.25">
      <c r="A11" t="s">
        <v>770</v>
      </c>
      <c r="C11" t="s">
        <v>784</v>
      </c>
    </row>
    <row r="12" spans="1:4" x14ac:dyDescent="0.25">
      <c r="A12" t="s">
        <v>755</v>
      </c>
      <c r="C12" t="s">
        <v>785</v>
      </c>
    </row>
    <row r="13" spans="1:4" x14ac:dyDescent="0.25">
      <c r="A13" t="s">
        <v>781</v>
      </c>
      <c r="C13" t="s">
        <v>732</v>
      </c>
      <c r="D13">
        <v>1</v>
      </c>
    </row>
    <row r="14" spans="1:4" x14ac:dyDescent="0.25">
      <c r="A14" t="s">
        <v>758</v>
      </c>
      <c r="C14" t="s">
        <v>747</v>
      </c>
      <c r="D14">
        <v>1</v>
      </c>
    </row>
    <row r="15" spans="1:4" x14ac:dyDescent="0.25">
      <c r="A15" t="s">
        <v>741</v>
      </c>
      <c r="C15" t="s">
        <v>738</v>
      </c>
      <c r="D15">
        <v>1</v>
      </c>
    </row>
    <row r="16" spans="1:4" x14ac:dyDescent="0.25">
      <c r="A16" t="s">
        <v>764</v>
      </c>
      <c r="C16" t="s">
        <v>791</v>
      </c>
    </row>
    <row r="17" spans="1:4" x14ac:dyDescent="0.25">
      <c r="A17" t="s">
        <v>737</v>
      </c>
      <c r="C17" t="s">
        <v>765</v>
      </c>
    </row>
    <row r="18" spans="1:4" x14ac:dyDescent="0.25">
      <c r="A18" t="s">
        <v>794</v>
      </c>
      <c r="C18" t="s">
        <v>778</v>
      </c>
    </row>
    <row r="19" spans="1:4" x14ac:dyDescent="0.25">
      <c r="A19" t="s">
        <v>789</v>
      </c>
      <c r="C19" t="s">
        <v>769</v>
      </c>
    </row>
    <row r="20" spans="1:4" x14ac:dyDescent="0.25">
      <c r="A20" t="s">
        <v>739</v>
      </c>
      <c r="C20" t="s">
        <v>796</v>
      </c>
    </row>
    <row r="21" spans="1:4" x14ac:dyDescent="0.25">
      <c r="A21" t="s">
        <v>774</v>
      </c>
      <c r="C21" t="s">
        <v>743</v>
      </c>
      <c r="D21">
        <v>1</v>
      </c>
    </row>
    <row r="22" spans="1:4" x14ac:dyDescent="0.25">
      <c r="A22" t="s">
        <v>787</v>
      </c>
      <c r="C22" t="s">
        <v>745</v>
      </c>
    </row>
    <row r="23" spans="1:4" x14ac:dyDescent="0.25">
      <c r="A23" t="s">
        <v>772</v>
      </c>
      <c r="C23" t="s">
        <v>740</v>
      </c>
    </row>
    <row r="24" spans="1:4" x14ac:dyDescent="0.25">
      <c r="A24" t="s">
        <v>731</v>
      </c>
      <c r="C24" t="s">
        <v>763</v>
      </c>
      <c r="D24">
        <v>1</v>
      </c>
    </row>
    <row r="25" spans="1:4" x14ac:dyDescent="0.25">
      <c r="A25" t="s">
        <v>751</v>
      </c>
      <c r="C25" t="s">
        <v>770</v>
      </c>
      <c r="D25">
        <v>1</v>
      </c>
    </row>
    <row r="26" spans="1:4" x14ac:dyDescent="0.25">
      <c r="A26" t="s">
        <v>757</v>
      </c>
      <c r="C26" t="s">
        <v>755</v>
      </c>
      <c r="D26">
        <v>1</v>
      </c>
    </row>
    <row r="27" spans="1:4" x14ac:dyDescent="0.25">
      <c r="A27" t="s">
        <v>742</v>
      </c>
      <c r="C27" t="s">
        <v>781</v>
      </c>
      <c r="D27">
        <v>1</v>
      </c>
    </row>
    <row r="28" spans="1:4" x14ac:dyDescent="0.25">
      <c r="A28" t="s">
        <v>777</v>
      </c>
      <c r="C28" t="s">
        <v>761</v>
      </c>
    </row>
    <row r="29" spans="1:4" x14ac:dyDescent="0.25">
      <c r="A29" t="s">
        <v>802</v>
      </c>
      <c r="C29" t="s">
        <v>758</v>
      </c>
      <c r="D29">
        <v>1</v>
      </c>
    </row>
    <row r="30" spans="1:4" x14ac:dyDescent="0.25">
      <c r="A30" t="s">
        <v>736</v>
      </c>
      <c r="C30" t="s">
        <v>741</v>
      </c>
      <c r="D30">
        <v>1</v>
      </c>
    </row>
    <row r="31" spans="1:4" x14ac:dyDescent="0.25">
      <c r="A31" t="s">
        <v>776</v>
      </c>
      <c r="C31" t="s">
        <v>798</v>
      </c>
    </row>
    <row r="32" spans="1:4" x14ac:dyDescent="0.25">
      <c r="A32" t="s">
        <v>752</v>
      </c>
      <c r="C32" t="s">
        <v>754</v>
      </c>
    </row>
    <row r="33" spans="1:4" x14ac:dyDescent="0.25">
      <c r="A33" t="s">
        <v>735</v>
      </c>
      <c r="C33" t="s">
        <v>797</v>
      </c>
    </row>
    <row r="34" spans="1:4" x14ac:dyDescent="0.25">
      <c r="C34" t="s">
        <v>760</v>
      </c>
    </row>
    <row r="35" spans="1:4" x14ac:dyDescent="0.25">
      <c r="C35" t="s">
        <v>775</v>
      </c>
    </row>
    <row r="36" spans="1:4" x14ac:dyDescent="0.25">
      <c r="C36" t="s">
        <v>744</v>
      </c>
    </row>
    <row r="37" spans="1:4" x14ac:dyDescent="0.25">
      <c r="C37" t="s">
        <v>805</v>
      </c>
    </row>
    <row r="38" spans="1:4" x14ac:dyDescent="0.25">
      <c r="C38" t="s">
        <v>773</v>
      </c>
    </row>
    <row r="39" spans="1:4" x14ac:dyDescent="0.25">
      <c r="C39" t="s">
        <v>764</v>
      </c>
      <c r="D39">
        <v>1</v>
      </c>
    </row>
    <row r="40" spans="1:4" x14ac:dyDescent="0.25">
      <c r="C40" t="s">
        <v>753</v>
      </c>
    </row>
    <row r="41" spans="1:4" x14ac:dyDescent="0.25">
      <c r="C41" t="s">
        <v>782</v>
      </c>
    </row>
    <row r="42" spans="1:4" x14ac:dyDescent="0.25">
      <c r="C42" t="s">
        <v>786</v>
      </c>
    </row>
    <row r="43" spans="1:4" x14ac:dyDescent="0.25">
      <c r="C43" t="s">
        <v>737</v>
      </c>
      <c r="D43">
        <v>1</v>
      </c>
    </row>
    <row r="44" spans="1:4" x14ac:dyDescent="0.25">
      <c r="C44" t="s">
        <v>794</v>
      </c>
      <c r="D44">
        <v>1</v>
      </c>
    </row>
    <row r="45" spans="1:4" x14ac:dyDescent="0.25">
      <c r="C45" t="s">
        <v>789</v>
      </c>
      <c r="D45">
        <v>1</v>
      </c>
    </row>
    <row r="46" spans="1:4" x14ac:dyDescent="0.25">
      <c r="C46" t="s">
        <v>739</v>
      </c>
      <c r="D46">
        <v>1</v>
      </c>
    </row>
    <row r="47" spans="1:4" x14ac:dyDescent="0.25">
      <c r="C47" t="s">
        <v>774</v>
      </c>
      <c r="D47">
        <v>1</v>
      </c>
    </row>
    <row r="48" spans="1:4" x14ac:dyDescent="0.25">
      <c r="C48" t="s">
        <v>783</v>
      </c>
    </row>
    <row r="49" spans="3:4" x14ac:dyDescent="0.25">
      <c r="C49" t="s">
        <v>807</v>
      </c>
    </row>
    <row r="50" spans="3:4" x14ac:dyDescent="0.25">
      <c r="C50" t="s">
        <v>787</v>
      </c>
      <c r="D50">
        <v>1</v>
      </c>
    </row>
    <row r="51" spans="3:4" x14ac:dyDescent="0.25">
      <c r="C51" t="s">
        <v>772</v>
      </c>
      <c r="D51">
        <v>1</v>
      </c>
    </row>
    <row r="52" spans="3:4" x14ac:dyDescent="0.25">
      <c r="C52" t="s">
        <v>792</v>
      </c>
    </row>
    <row r="53" spans="3:4" x14ac:dyDescent="0.25">
      <c r="C53" t="s">
        <v>731</v>
      </c>
      <c r="D53">
        <v>1</v>
      </c>
    </row>
    <row r="54" spans="3:4" x14ac:dyDescent="0.25">
      <c r="C54" t="s">
        <v>748</v>
      </c>
    </row>
    <row r="55" spans="3:4" x14ac:dyDescent="0.25">
      <c r="C55" t="s">
        <v>803</v>
      </c>
    </row>
    <row r="56" spans="3:4" x14ac:dyDescent="0.25">
      <c r="C56" t="s">
        <v>795</v>
      </c>
    </row>
    <row r="57" spans="3:4" x14ac:dyDescent="0.25">
      <c r="C57" t="s">
        <v>751</v>
      </c>
      <c r="D57">
        <v>1</v>
      </c>
    </row>
    <row r="58" spans="3:4" x14ac:dyDescent="0.25">
      <c r="C58" t="s">
        <v>757</v>
      </c>
      <c r="D58">
        <v>1</v>
      </c>
    </row>
    <row r="59" spans="3:4" x14ac:dyDescent="0.25">
      <c r="C59" t="s">
        <v>806</v>
      </c>
    </row>
    <row r="60" spans="3:4" x14ac:dyDescent="0.25">
      <c r="C60" t="s">
        <v>728</v>
      </c>
    </row>
    <row r="61" spans="3:4" x14ac:dyDescent="0.25">
      <c r="C61" t="s">
        <v>727</v>
      </c>
    </row>
    <row r="62" spans="3:4" x14ac:dyDescent="0.25">
      <c r="C62" t="s">
        <v>730</v>
      </c>
    </row>
    <row r="63" spans="3:4" x14ac:dyDescent="0.25">
      <c r="C63" t="s">
        <v>742</v>
      </c>
      <c r="D63">
        <v>1</v>
      </c>
    </row>
    <row r="64" spans="3:4" x14ac:dyDescent="0.25">
      <c r="C64" t="s">
        <v>777</v>
      </c>
      <c r="D64">
        <v>1</v>
      </c>
    </row>
    <row r="65" spans="3:4" x14ac:dyDescent="0.25">
      <c r="C65" t="s">
        <v>802</v>
      </c>
      <c r="D65">
        <v>1</v>
      </c>
    </row>
    <row r="66" spans="3:4" x14ac:dyDescent="0.25">
      <c r="C66" t="s">
        <v>729</v>
      </c>
    </row>
    <row r="67" spans="3:4" x14ac:dyDescent="0.25">
      <c r="C67" t="s">
        <v>733</v>
      </c>
    </row>
    <row r="68" spans="3:4" x14ac:dyDescent="0.25">
      <c r="C68" t="s">
        <v>762</v>
      </c>
    </row>
    <row r="69" spans="3:4" x14ac:dyDescent="0.25">
      <c r="C69" t="s">
        <v>779</v>
      </c>
    </row>
    <row r="70" spans="3:4" x14ac:dyDescent="0.25">
      <c r="C70" t="s">
        <v>759</v>
      </c>
    </row>
    <row r="71" spans="3:4" x14ac:dyDescent="0.25">
      <c r="C71" t="s">
        <v>736</v>
      </c>
      <c r="D71">
        <v>1</v>
      </c>
    </row>
    <row r="72" spans="3:4" x14ac:dyDescent="0.25">
      <c r="C72" t="s">
        <v>746</v>
      </c>
    </row>
    <row r="73" spans="3:4" x14ac:dyDescent="0.25">
      <c r="C73" t="s">
        <v>776</v>
      </c>
      <c r="D73">
        <v>1</v>
      </c>
    </row>
    <row r="74" spans="3:4" x14ac:dyDescent="0.25">
      <c r="C74" t="s">
        <v>766</v>
      </c>
    </row>
    <row r="75" spans="3:4" x14ac:dyDescent="0.25">
      <c r="C75" t="s">
        <v>752</v>
      </c>
      <c r="D75">
        <v>1</v>
      </c>
    </row>
    <row r="76" spans="3:4" x14ac:dyDescent="0.25">
      <c r="C76" t="s">
        <v>804</v>
      </c>
    </row>
    <row r="77" spans="3:4" x14ac:dyDescent="0.25">
      <c r="C77" t="s">
        <v>734</v>
      </c>
    </row>
    <row r="78" spans="3:4" x14ac:dyDescent="0.25">
      <c r="C78" t="s">
        <v>735</v>
      </c>
      <c r="D78">
        <v>1</v>
      </c>
    </row>
    <row r="79" spans="3:4" x14ac:dyDescent="0.25">
      <c r="C79" t="s">
        <v>771</v>
      </c>
    </row>
    <row r="80" spans="3:4" x14ac:dyDescent="0.25">
      <c r="C80" t="s">
        <v>750</v>
      </c>
    </row>
  </sheetData>
  <autoFilter ref="C1:D80" xr:uid="{DA87C08F-5529-4E2F-8EC2-17592172C317}"/>
  <sortState xmlns:xlrd2="http://schemas.microsoft.com/office/spreadsheetml/2017/richdata2" ref="A2:A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shortlist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2023-07-22T07:58:12Z</dcterms:created>
  <dcterms:modified xsi:type="dcterms:W3CDTF">2024-02-26T10:17:46Z</dcterms:modified>
</cp:coreProperties>
</file>