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XNAT\scripts\XNATConnect\resources\"/>
    </mc:Choice>
  </mc:AlternateContent>
  <bookViews>
    <workbookView xWindow="0" yWindow="0" windowWidth="19980" windowHeight="8370" activeTab="2"/>
  </bookViews>
  <sheets>
    <sheet name="cosmed" sheetId="2" r:id="rId1"/>
    <sheet name="cosmed_fields" sheetId="3" r:id="rId2"/>
    <sheet name="cosmed_xnat" sheetId="4" r:id="rId3"/>
    <sheet name="cosmed_data" sheetId="1" r:id="rId4"/>
    <sheet name="cosmed_eff" sheetId="5" r:id="rId5"/>
  </sheets>
  <externalReferences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3" l="1"/>
  <c r="I31" i="3"/>
  <c r="I30" i="3"/>
  <c r="B22" i="3"/>
  <c r="B25" i="3"/>
  <c r="B26" i="3"/>
  <c r="B31" i="3"/>
  <c r="B32" i="3"/>
  <c r="B30" i="3"/>
  <c r="B27" i="3"/>
  <c r="B18" i="3"/>
  <c r="B19" i="3"/>
  <c r="B20" i="3"/>
  <c r="B21" i="3"/>
  <c r="B17" i="3"/>
  <c r="B11" i="3"/>
  <c r="B12" i="3"/>
  <c r="B13" i="3"/>
  <c r="B10" i="3"/>
  <c r="B6" i="3"/>
  <c r="B4" i="3"/>
  <c r="B5" i="3"/>
  <c r="B3" i="3"/>
  <c r="A7" i="3"/>
  <c r="A10" i="3"/>
  <c r="A12" i="3"/>
  <c r="A13" i="3"/>
  <c r="A14" i="3"/>
  <c r="A17" i="3"/>
  <c r="A18" i="3"/>
  <c r="A19" i="3"/>
  <c r="A20" i="3"/>
  <c r="A21" i="3"/>
  <c r="A22" i="3"/>
  <c r="A23" i="3"/>
  <c r="A27" i="3"/>
  <c r="A28" i="3"/>
  <c r="A30" i="3"/>
  <c r="A31" i="3"/>
  <c r="A32" i="3"/>
  <c r="A4" i="3"/>
  <c r="A5" i="3"/>
  <c r="A6" i="3"/>
  <c r="A3" i="3"/>
</calcChain>
</file>

<file path=xl/sharedStrings.xml><?xml version="1.0" encoding="utf-8"?>
<sst xmlns="http://schemas.openxmlformats.org/spreadsheetml/2006/main" count="411" uniqueCount="249">
  <si>
    <t>VT</t>
  </si>
  <si>
    <t>VE</t>
  </si>
  <si>
    <t>IV</t>
  </si>
  <si>
    <t>VO2</t>
  </si>
  <si>
    <t>VCO2</t>
  </si>
  <si>
    <t>RQ</t>
  </si>
  <si>
    <t>O2exp</t>
  </si>
  <si>
    <t>CO2exp</t>
  </si>
  <si>
    <t>VE/VO2</t>
  </si>
  <si>
    <t>VE/VCO2</t>
  </si>
  <si>
    <t>VO2/Kg</t>
  </si>
  <si>
    <t>METS</t>
  </si>
  <si>
    <t>HR</t>
  </si>
  <si>
    <t>VO2/HR</t>
  </si>
  <si>
    <t>FeO2</t>
  </si>
  <si>
    <t>FeCO2</t>
  </si>
  <si>
    <t>FetO2</t>
  </si>
  <si>
    <t>FetCO2</t>
  </si>
  <si>
    <t>FiO2</t>
  </si>
  <si>
    <t>FiCO2</t>
  </si>
  <si>
    <t>PeO2</t>
  </si>
  <si>
    <t>PeCO2</t>
  </si>
  <si>
    <t>PetO2</t>
  </si>
  <si>
    <t>PetCO2</t>
  </si>
  <si>
    <t>SpO2</t>
  </si>
  <si>
    <t>Grade</t>
  </si>
  <si>
    <t>Speed</t>
  </si>
  <si>
    <t>P Syst</t>
  </si>
  <si>
    <t>P Diast</t>
  </si>
  <si>
    <t>Phase</t>
  </si>
  <si>
    <t>Marker</t>
  </si>
  <si>
    <t>Amb. Temp.</t>
  </si>
  <si>
    <t>RH Amb</t>
  </si>
  <si>
    <t>Analyz. Press.</t>
  </si>
  <si>
    <t>PB</t>
  </si>
  <si>
    <t>EEkc</t>
  </si>
  <si>
    <t>EEh</t>
  </si>
  <si>
    <t>EEm</t>
  </si>
  <si>
    <t>EEtot</t>
  </si>
  <si>
    <t>EEkg</t>
  </si>
  <si>
    <t>PRO</t>
  </si>
  <si>
    <t>FAT</t>
  </si>
  <si>
    <t>CHO</t>
  </si>
  <si>
    <t>PRO%</t>
  </si>
  <si>
    <t>FAT%</t>
  </si>
  <si>
    <t>CHO%</t>
  </si>
  <si>
    <t>npRQ</t>
  </si>
  <si>
    <t>GPS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</si>
  <si>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</si>
  <si>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</si>
  <si>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</si>
  <si>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</si>
  <si>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</si>
  <si>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</si>
  <si>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</si>
  <si>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</si>
  <si>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</si>
  <si>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</si>
  <si>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</si>
  <si>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</si>
  <si>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</si>
  <si>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</si>
  <si>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</si>
  <si>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</si>
  <si>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</si>
  <si>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</si>
  <si>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</si>
  <si>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</si>
  <si>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</si>
  <si>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</si>
  <si>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</si>
  <si>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</si>
  <si>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Ti</t>
  </si>
  <si>
    <t>Te</t>
  </si>
  <si>
    <t>Ttot</t>
  </si>
  <si>
    <t>Ti/Ttot</t>
  </si>
  <si>
    <t>VD/VT e</t>
  </si>
  <si>
    <t>LogVE</t>
  </si>
  <si>
    <t>t Rel</t>
  </si>
  <si>
    <t>mark Speed</t>
  </si>
  <si>
    <t>mark Dist.</t>
  </si>
  <si>
    <t>DP</t>
  </si>
  <si>
    <t>Phase time</t>
  </si>
  <si>
    <t>VO2/Kg%Pred</t>
  </si>
  <si>
    <t>BR</t>
  </si>
  <si>
    <t>VT/Ti</t>
  </si>
  <si>
    <t>HRR</t>
  </si>
  <si>
    <t>PaCO2_e</t>
  </si>
  <si>
    <t>Dyspnea</t>
  </si>
  <si>
    <t>SV</t>
  </si>
  <si>
    <t>CO</t>
  </si>
  <si>
    <t>L(btps)</t>
  </si>
  <si>
    <t>L/min</t>
  </si>
  <si>
    <t>mL</t>
  </si>
  <si>
    <t>mL/min</t>
  </si>
  <si>
    <t>---</t>
  </si>
  <si>
    <t>mL/min/Kg</t>
  </si>
  <si>
    <t>bpm</t>
  </si>
  <si>
    <t>mL/beat</t>
  </si>
  <si>
    <t>%</t>
  </si>
  <si>
    <t>mmHg</t>
  </si>
  <si>
    <t>Kmh</t>
  </si>
  <si>
    <t>°C</t>
  </si>
  <si>
    <t>kcal/day</t>
  </si>
  <si>
    <t>kcal/h</t>
  </si>
  <si>
    <t>kcal/min</t>
  </si>
  <si>
    <t>kcal</t>
  </si>
  <si>
    <t>kcal/Kg/day</t>
  </si>
  <si>
    <t>m</t>
  </si>
  <si>
    <t>mm</t>
  </si>
  <si>
    <t>mV/s</t>
  </si>
  <si>
    <t>s</t>
  </si>
  <si>
    <t>m/s</t>
  </si>
  <si>
    <t>mmHg/min</t>
  </si>
  <si>
    <t>hh:mm:ss</t>
  </si>
  <si>
    <t>t</t>
  </si>
  <si>
    <t>Test date</t>
  </si>
  <si>
    <t>Last Name</t>
  </si>
  <si>
    <t>Test Time</t>
  </si>
  <si>
    <t>field</t>
  </si>
  <si>
    <t>unit</t>
  </si>
  <si>
    <t>column</t>
  </si>
  <si>
    <t>row</t>
  </si>
  <si>
    <t>name</t>
  </si>
  <si>
    <t>SubjectID</t>
  </si>
  <si>
    <t>BSA (m2)</t>
  </si>
  <si>
    <t>BMI (kg/m2)</t>
  </si>
  <si>
    <t>HR Max</t>
  </si>
  <si>
    <t>date</t>
  </si>
  <si>
    <t>time</t>
  </si>
  <si>
    <t>format</t>
  </si>
  <si>
    <t>d/m/yyy</t>
  </si>
  <si>
    <t>hh:mm:ss AM</t>
  </si>
  <si>
    <t>text</t>
  </si>
  <si>
    <t>float</t>
  </si>
  <si>
    <t>int</t>
  </si>
  <si>
    <t>xnatfield</t>
  </si>
  <si>
    <t>Protocol</t>
  </si>
  <si>
    <t>Parameter</t>
  </si>
  <si>
    <t>Definition</t>
  </si>
  <si>
    <t>um</t>
  </si>
  <si>
    <t>unit of measurement definition</t>
  </si>
  <si>
    <t>Meas.</t>
  </si>
  <si>
    <t>seconds</t>
  </si>
  <si>
    <t>Column J</t>
  </si>
  <si>
    <t>speed</t>
  </si>
  <si>
    <t>kilometres per hour</t>
  </si>
  <si>
    <t>Column AL</t>
  </si>
  <si>
    <t>gradient</t>
  </si>
  <si>
    <t xml:space="preserve">percentage gradient </t>
  </si>
  <si>
    <t>Column AK</t>
  </si>
  <si>
    <t>RPE</t>
  </si>
  <si>
    <t>Borg</t>
  </si>
  <si>
    <t>Borg 6-20 scale</t>
  </si>
  <si>
    <t>Column CV</t>
  </si>
  <si>
    <t>Metabolic</t>
  </si>
  <si>
    <t>maximal volume of oxygen consumed</t>
  </si>
  <si>
    <t>millilitres per minute</t>
  </si>
  <si>
    <t>Column O</t>
  </si>
  <si>
    <t>relative maximal volume of oxygem consumed</t>
  </si>
  <si>
    <t xml:space="preserve">millilitres per kilogram per minute </t>
  </si>
  <si>
    <t>Column V</t>
  </si>
  <si>
    <t>Metabolic equivalents</t>
  </si>
  <si>
    <t>Column W</t>
  </si>
  <si>
    <t>respiratory quotient</t>
  </si>
  <si>
    <t>ratio</t>
  </si>
  <si>
    <t>Column Q</t>
  </si>
  <si>
    <t>Cardiovascular</t>
  </si>
  <si>
    <t>heart rate</t>
  </si>
  <si>
    <t>beats per minute</t>
  </si>
  <si>
    <t>Column X</t>
  </si>
  <si>
    <t>SBP</t>
  </si>
  <si>
    <t>systolic blood pressure</t>
  </si>
  <si>
    <t xml:space="preserve">millimeteres of mercury </t>
  </si>
  <si>
    <t>Column AM</t>
  </si>
  <si>
    <t>DBP</t>
  </si>
  <si>
    <t xml:space="preserve">diastolic blood pressure </t>
  </si>
  <si>
    <t xml:space="preserve">millimetres of mercury </t>
  </si>
  <si>
    <t>Column AN</t>
  </si>
  <si>
    <t>O2pulse</t>
  </si>
  <si>
    <t>oxygen pulse</t>
  </si>
  <si>
    <t>millilitres per minutes (of oxygen per heart beat)</t>
  </si>
  <si>
    <t>Column Y</t>
  </si>
  <si>
    <t xml:space="preserve">stroke volume </t>
  </si>
  <si>
    <t xml:space="preserve">millilitres (of blood) </t>
  </si>
  <si>
    <t>Column CW</t>
  </si>
  <si>
    <t>cardiac output</t>
  </si>
  <si>
    <t>litres per minute (of blood)</t>
  </si>
  <si>
    <t>Column CX</t>
  </si>
  <si>
    <t>VeVCO2 Slope</t>
  </si>
  <si>
    <t>slope</t>
  </si>
  <si>
    <t>from spreadsheet on share drive</t>
  </si>
  <si>
    <t>VEVCO2 intercept</t>
  </si>
  <si>
    <t>OUES</t>
  </si>
  <si>
    <t>oxygen uptake efficiency slope</t>
  </si>
  <si>
    <t>Recovery</t>
  </si>
  <si>
    <t>HRR1</t>
  </si>
  <si>
    <t>heart rate recovery at one minute</t>
  </si>
  <si>
    <t>X45-X47</t>
  </si>
  <si>
    <t>HRR3</t>
  </si>
  <si>
    <t xml:space="preserve">heart rate recovery at three minutes </t>
  </si>
  <si>
    <t>X45-X51</t>
  </si>
  <si>
    <t>HRR5</t>
  </si>
  <si>
    <t>heart rate recovery at five minutes</t>
  </si>
  <si>
    <t>X45-X55</t>
  </si>
  <si>
    <t>XnatField</t>
  </si>
  <si>
    <t>XnatDescription</t>
  </si>
  <si>
    <t xml:space="preserve">: </t>
  </si>
  <si>
    <t>Data source</t>
  </si>
  <si>
    <t>vo2kg</t>
  </si>
  <si>
    <t>vevco2_slope</t>
  </si>
  <si>
    <t>vevco2_intercept</t>
  </si>
  <si>
    <t>rating of perceived exertion</t>
  </si>
  <si>
    <t>VEVCO2 Intercept</t>
  </si>
  <si>
    <t>Efficiency</t>
  </si>
  <si>
    <t>Calc from</t>
  </si>
  <si>
    <t>last t in EXERCISE</t>
  </si>
  <si>
    <t>LEVEL_18</t>
  </si>
  <si>
    <t>Data tab</t>
  </si>
  <si>
    <t>Results tab</t>
  </si>
  <si>
    <t>not used</t>
  </si>
  <si>
    <t>Generate Stage Data as Table as per Results tab</t>
  </si>
  <si>
    <t>EXERCISE (3min intervals from start) + RECOVERY (1min interval)</t>
  </si>
  <si>
    <t>grade</t>
  </si>
  <si>
    <t>rpe</t>
  </si>
  <si>
    <t>vo2</t>
  </si>
  <si>
    <t>mets</t>
  </si>
  <si>
    <t>rq</t>
  </si>
  <si>
    <t xml:space="preserve">hr </t>
  </si>
  <si>
    <t>sbp</t>
  </si>
  <si>
    <t>dbp</t>
  </si>
  <si>
    <t>o2pulse</t>
  </si>
  <si>
    <t>sv</t>
  </si>
  <si>
    <t>co</t>
  </si>
  <si>
    <t>oues</t>
  </si>
  <si>
    <t>hrr1</t>
  </si>
  <si>
    <t>hrr3</t>
  </si>
  <si>
    <t>hrr5</t>
  </si>
  <si>
    <t>RECOVERY</t>
  </si>
  <si>
    <t>ID</t>
  </si>
  <si>
    <t>DOB</t>
  </si>
  <si>
    <t xml:space="preserve">Age </t>
  </si>
  <si>
    <t>Sex</t>
  </si>
  <si>
    <t>AxA</t>
  </si>
  <si>
    <t>VE/VCO2 Slope</t>
  </si>
  <si>
    <t xml:space="preserve">VE/VCO2 INTERC. </t>
  </si>
  <si>
    <t>AxB</t>
  </si>
  <si>
    <t>AxC</t>
  </si>
  <si>
    <t>AxD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</si>
</sst>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45" fontId="0" fillId="3" borderId="1" xfId="0" applyNumberFormat="1" applyFill="1" applyBorder="1" applyAlignment="1" applyProtection="1"/>
    <xf numFmtId="0" fontId="0" fillId="3" borderId="1" xfId="0" applyNumberFormat="1" applyFill="1" applyBorder="1" applyAlignment="1" applyProtection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XNATConnect/sampledata/cosmed/1001DS_0MonthB_30sec_201702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sults"/>
    </sheetNames>
    <sheetDataSet>
      <sheetData sheetId="0">
        <row r="45">
          <cell r="X45">
            <v>145</v>
          </cell>
        </row>
        <row r="47">
          <cell r="X47">
            <v>136</v>
          </cell>
        </row>
        <row r="51">
          <cell r="X51">
            <v>97</v>
          </cell>
        </row>
        <row r="55">
          <cell r="X55">
            <v>89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" sqref="B1:D4"/>
    </sheetView>
  </sheetViews>
  <sheetFormatPr defaultRowHeight="14.5" x14ac:dyDescent="0.35"/>
  <cols>
    <col min="5" max="5" width="18.7265625" customWidth="1"/>
  </cols>
  <sheetData>
    <row r="1" spans="1:6" x14ac:dyDescent="0.35">
      <c r="A1" t="s">
        <v>123</v>
      </c>
      <c r="B1" t="s">
        <v>136</v>
      </c>
      <c r="C1" t="s">
        <v>121</v>
      </c>
      <c r="D1" t="s">
        <v>122</v>
      </c>
      <c r="E1" t="s">
        <v>130</v>
      </c>
    </row>
    <row r="2" spans="1:6" x14ac:dyDescent="0.35">
      <c r="A2" s="1" t="s">
        <v>117</v>
      </c>
      <c r="B2" t="s">
        <v>124</v>
      </c>
      <c r="C2" s="1">
        <v>1</v>
      </c>
      <c r="D2">
        <v>1</v>
      </c>
      <c r="E2" s="1" t="s">
        <v>133</v>
      </c>
    </row>
    <row r="3" spans="1:6" x14ac:dyDescent="0.35">
      <c r="A3" s="1" t="s">
        <v>116</v>
      </c>
      <c r="B3" t="s">
        <v>128</v>
      </c>
      <c r="C3">
        <v>3</v>
      </c>
      <c r="D3">
        <v>0</v>
      </c>
      <c r="E3" t="s">
        <v>131</v>
      </c>
    </row>
    <row r="4" spans="1:6" x14ac:dyDescent="0.35">
      <c r="A4" s="1" t="s">
        <v>118</v>
      </c>
      <c r="B4" s="1" t="s">
        <v>129</v>
      </c>
      <c r="C4" s="1">
        <v>3</v>
      </c>
      <c r="D4">
        <v>1</v>
      </c>
      <c r="E4" t="s">
        <v>132</v>
      </c>
    </row>
    <row r="5" spans="1:6" x14ac:dyDescent="0.35">
      <c r="A5" s="1" t="s">
        <v>125</v>
      </c>
      <c r="C5">
        <v>3</v>
      </c>
      <c r="D5">
        <v>4</v>
      </c>
      <c r="E5" t="s">
        <v>134</v>
      </c>
      <c r="F5" t="s">
        <v>220</v>
      </c>
    </row>
    <row r="6" spans="1:6" x14ac:dyDescent="0.35">
      <c r="A6" s="1" t="s">
        <v>126</v>
      </c>
      <c r="C6" s="1">
        <v>3</v>
      </c>
      <c r="D6">
        <v>5</v>
      </c>
      <c r="E6" t="s">
        <v>135</v>
      </c>
      <c r="F6" t="s">
        <v>220</v>
      </c>
    </row>
    <row r="7" spans="1:6" x14ac:dyDescent="0.35">
      <c r="A7" s="1" t="s">
        <v>127</v>
      </c>
      <c r="C7">
        <v>3</v>
      </c>
      <c r="D7">
        <v>6</v>
      </c>
      <c r="E7" t="s">
        <v>134</v>
      </c>
      <c r="F7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C30" sqref="C30:C32"/>
    </sheetView>
  </sheetViews>
  <sheetFormatPr defaultRowHeight="14.5" x14ac:dyDescent="0.35"/>
  <cols>
    <col min="1" max="1" width="16" customWidth="1"/>
    <col min="2" max="2" width="50.26953125" customWidth="1"/>
    <col min="4" max="4" width="26" customWidth="1"/>
    <col min="7" max="7" width="32.453125" customWidth="1"/>
    <col min="8" max="8" width="18.26953125" customWidth="1"/>
  </cols>
  <sheetData>
    <row r="1" spans="1:12" ht="17" x14ac:dyDescent="0.4">
      <c r="A1" t="s">
        <v>205</v>
      </c>
      <c r="B1" t="s">
        <v>206</v>
      </c>
      <c r="C1" s="2" t="s">
        <v>137</v>
      </c>
      <c r="D1" s="2"/>
      <c r="E1" s="1" t="s">
        <v>207</v>
      </c>
      <c r="F1" s="1"/>
      <c r="G1" s="1" t="s">
        <v>208</v>
      </c>
      <c r="H1" s="1" t="s">
        <v>215</v>
      </c>
      <c r="I1" s="1" t="s">
        <v>218</v>
      </c>
      <c r="J1" s="1" t="s">
        <v>219</v>
      </c>
      <c r="L1" t="s">
        <v>221</v>
      </c>
    </row>
    <row r="2" spans="1:12" x14ac:dyDescent="0.35">
      <c r="C2" s="3" t="s">
        <v>138</v>
      </c>
      <c r="D2" s="3" t="s">
        <v>139</v>
      </c>
      <c r="E2" s="3" t="s">
        <v>140</v>
      </c>
      <c r="F2" s="3" t="s">
        <v>141</v>
      </c>
      <c r="G2" s="3" t="s">
        <v>142</v>
      </c>
      <c r="L2" t="s">
        <v>222</v>
      </c>
    </row>
    <row r="3" spans="1:12" x14ac:dyDescent="0.35">
      <c r="A3" t="str">
        <f>LOWER(C3)</f>
        <v>t</v>
      </c>
      <c r="B3" t="str">
        <f>CONCATENATE($C$1,$E$1,D3, " (",E3, ")")</f>
        <v>Protocol: time (s)</v>
      </c>
      <c r="C3" s="1" t="s">
        <v>115</v>
      </c>
      <c r="D3" s="1" t="s">
        <v>129</v>
      </c>
      <c r="E3" s="1" t="s">
        <v>111</v>
      </c>
      <c r="F3" s="1" t="s">
        <v>143</v>
      </c>
      <c r="G3" s="1" t="s">
        <v>144</v>
      </c>
      <c r="H3" s="1" t="s">
        <v>216</v>
      </c>
      <c r="I3" s="4">
        <v>21</v>
      </c>
      <c r="J3" s="6">
        <v>1.4583333333333301E-2</v>
      </c>
    </row>
    <row r="4" spans="1:12" x14ac:dyDescent="0.35">
      <c r="A4" t="str">
        <f t="shared" ref="A4:A32" si="0">LOWER(C4)</f>
        <v>speed</v>
      </c>
      <c r="B4" t="str">
        <f t="shared" ref="B4:B6" si="1">CONCATENATE($C$1,$E$1,D4, " (",E4, ")")</f>
        <v>Protocol: speed (Kmh)</v>
      </c>
      <c r="C4" s="1" t="s">
        <v>26</v>
      </c>
      <c r="D4" s="1" t="s">
        <v>145</v>
      </c>
      <c r="E4" s="1" t="s">
        <v>101</v>
      </c>
      <c r="F4" s="1" t="s">
        <v>146</v>
      </c>
      <c r="G4" s="1" t="s">
        <v>147</v>
      </c>
      <c r="H4" s="1" t="s">
        <v>216</v>
      </c>
      <c r="I4">
        <v>6.8</v>
      </c>
      <c r="J4" s="7">
        <v>6.8</v>
      </c>
    </row>
    <row r="5" spans="1:12" x14ac:dyDescent="0.35">
      <c r="A5" t="str">
        <f t="shared" si="0"/>
        <v>grade</v>
      </c>
      <c r="B5" t="str">
        <f t="shared" si="1"/>
        <v>Protocol: gradient (%)</v>
      </c>
      <c r="C5" s="1" t="s">
        <v>25</v>
      </c>
      <c r="D5" s="1" t="s">
        <v>148</v>
      </c>
      <c r="E5" s="1" t="s">
        <v>99</v>
      </c>
      <c r="F5" s="1" t="s">
        <v>149</v>
      </c>
      <c r="G5" s="1" t="s">
        <v>150</v>
      </c>
      <c r="H5" s="1" t="s">
        <v>216</v>
      </c>
      <c r="I5">
        <v>16</v>
      </c>
      <c r="J5" s="7">
        <v>16</v>
      </c>
    </row>
    <row r="6" spans="1:12" x14ac:dyDescent="0.35">
      <c r="A6" t="str">
        <f t="shared" si="0"/>
        <v>rpe</v>
      </c>
      <c r="B6" t="str">
        <f t="shared" si="1"/>
        <v>Protocol: rating of perceived exertion (Borg)</v>
      </c>
      <c r="C6" s="1" t="s">
        <v>151</v>
      </c>
      <c r="D6" s="1" t="s">
        <v>212</v>
      </c>
      <c r="E6" s="1" t="s">
        <v>152</v>
      </c>
      <c r="F6" s="1" t="s">
        <v>153</v>
      </c>
      <c r="G6" s="1" t="s">
        <v>154</v>
      </c>
      <c r="H6" s="1" t="s">
        <v>216</v>
      </c>
      <c r="I6" s="5" t="s">
        <v>217</v>
      </c>
    </row>
    <row r="7" spans="1:12" x14ac:dyDescent="0.35">
      <c r="A7" t="str">
        <f t="shared" si="0"/>
        <v/>
      </c>
      <c r="C7" s="1"/>
      <c r="D7" s="1"/>
      <c r="E7" s="1"/>
      <c r="F7" s="1"/>
      <c r="G7" s="1"/>
      <c r="H7" s="1"/>
    </row>
    <row r="8" spans="1:12" ht="17" x14ac:dyDescent="0.4">
      <c r="C8" s="2" t="s">
        <v>155</v>
      </c>
      <c r="D8" s="2"/>
      <c r="E8" s="1"/>
      <c r="F8" s="1"/>
      <c r="G8" s="1"/>
      <c r="H8" s="1"/>
    </row>
    <row r="9" spans="1:12" x14ac:dyDescent="0.35">
      <c r="C9" s="3" t="s">
        <v>138</v>
      </c>
      <c r="D9" s="3"/>
      <c r="E9" s="3" t="s">
        <v>140</v>
      </c>
      <c r="F9" s="3"/>
      <c r="G9" s="3" t="s">
        <v>142</v>
      </c>
      <c r="H9" s="1"/>
    </row>
    <row r="10" spans="1:12" x14ac:dyDescent="0.35">
      <c r="A10" t="str">
        <f t="shared" si="0"/>
        <v>vo2</v>
      </c>
      <c r="B10" t="str">
        <f>CONCATENATE($C$8,$E$1,D10, " (",E10, ")")</f>
        <v>Metabolic: maximal volume of oxygen consumed (mL/min)</v>
      </c>
      <c r="C10" s="1" t="s">
        <v>3</v>
      </c>
      <c r="D10" s="1" t="s">
        <v>156</v>
      </c>
      <c r="E10" s="1" t="s">
        <v>94</v>
      </c>
      <c r="F10" s="1" t="s">
        <v>157</v>
      </c>
      <c r="G10" s="1" t="s">
        <v>158</v>
      </c>
      <c r="H10" s="1" t="s">
        <v>216</v>
      </c>
      <c r="I10" s="5">
        <v>2001.4898023999999</v>
      </c>
      <c r="J10" s="7">
        <v>1954</v>
      </c>
    </row>
    <row r="11" spans="1:12" x14ac:dyDescent="0.35">
      <c r="A11" t="s">
        <v>209</v>
      </c>
      <c r="B11" t="str">
        <f t="shared" ref="B11:B13" si="2">CONCATENATE($C$8,$E$1,D11, " (",E11, ")")</f>
        <v>Metabolic: relative maximal volume of oxygem consumed (mL/min/Kg)</v>
      </c>
      <c r="C11" s="1" t="s">
        <v>10</v>
      </c>
      <c r="D11" s="1" t="s">
        <v>159</v>
      </c>
      <c r="E11" s="1" t="s">
        <v>96</v>
      </c>
      <c r="F11" s="1" t="s">
        <v>160</v>
      </c>
      <c r="G11" s="1" t="s">
        <v>161</v>
      </c>
      <c r="H11" s="1" t="s">
        <v>216</v>
      </c>
      <c r="I11" s="5">
        <v>35.49</v>
      </c>
      <c r="J11" s="7">
        <v>34.6</v>
      </c>
    </row>
    <row r="12" spans="1:12" x14ac:dyDescent="0.35">
      <c r="A12" t="str">
        <f t="shared" si="0"/>
        <v>mets</v>
      </c>
      <c r="B12" t="str">
        <f t="shared" si="2"/>
        <v>Metabolic: Metabolic equivalents (METS)</v>
      </c>
      <c r="C12" s="1" t="s">
        <v>11</v>
      </c>
      <c r="D12" s="1" t="s">
        <v>162</v>
      </c>
      <c r="E12" s="1" t="s">
        <v>11</v>
      </c>
      <c r="F12" s="1" t="s">
        <v>120</v>
      </c>
      <c r="G12" s="1" t="s">
        <v>163</v>
      </c>
      <c r="H12" s="1" t="s">
        <v>216</v>
      </c>
      <c r="I12" s="5">
        <v>10.1</v>
      </c>
      <c r="J12" s="7">
        <v>9.9</v>
      </c>
    </row>
    <row r="13" spans="1:12" x14ac:dyDescent="0.35">
      <c r="A13" t="str">
        <f t="shared" si="0"/>
        <v>rq</v>
      </c>
      <c r="B13" t="str">
        <f t="shared" si="2"/>
        <v>Metabolic: respiratory quotient (RQ)</v>
      </c>
      <c r="C13" s="1" t="s">
        <v>5</v>
      </c>
      <c r="D13" s="1" t="s">
        <v>164</v>
      </c>
      <c r="E13" s="1" t="s">
        <v>5</v>
      </c>
      <c r="F13" s="1" t="s">
        <v>165</v>
      </c>
      <c r="G13" s="1" t="s">
        <v>166</v>
      </c>
      <c r="H13" s="1" t="s">
        <v>216</v>
      </c>
      <c r="I13" s="5">
        <v>1.07</v>
      </c>
      <c r="J13" s="7">
        <v>1.07</v>
      </c>
    </row>
    <row r="14" spans="1:12" x14ac:dyDescent="0.35">
      <c r="A14" t="str">
        <f t="shared" si="0"/>
        <v/>
      </c>
      <c r="C14" s="1"/>
      <c r="D14" s="1"/>
      <c r="E14" s="1"/>
      <c r="F14" s="1"/>
      <c r="G14" s="1"/>
      <c r="H14" s="1"/>
    </row>
    <row r="15" spans="1:12" ht="17" x14ac:dyDescent="0.4">
      <c r="C15" s="2" t="s">
        <v>167</v>
      </c>
      <c r="D15" s="2"/>
      <c r="E15" s="1"/>
      <c r="F15" s="1"/>
      <c r="G15" s="1"/>
      <c r="H15" s="1"/>
    </row>
    <row r="16" spans="1:12" x14ac:dyDescent="0.35">
      <c r="C16" s="3" t="s">
        <v>138</v>
      </c>
      <c r="D16" s="3"/>
      <c r="E16" s="3" t="s">
        <v>140</v>
      </c>
      <c r="F16" s="3"/>
      <c r="G16" s="3" t="s">
        <v>142</v>
      </c>
      <c r="H16" s="1"/>
    </row>
    <row r="17" spans="1:9" x14ac:dyDescent="0.35">
      <c r="A17" t="str">
        <f t="shared" si="0"/>
        <v>hr</v>
      </c>
      <c r="B17" t="str">
        <f>CONCATENATE($C$15,$E$1,D17, " (",E17, ")")</f>
        <v>Cardiovascular: heart rate (bpm)</v>
      </c>
      <c r="C17" s="1" t="s">
        <v>12</v>
      </c>
      <c r="D17" s="1" t="s">
        <v>168</v>
      </c>
      <c r="E17" s="1" t="s">
        <v>97</v>
      </c>
      <c r="F17" s="1" t="s">
        <v>169</v>
      </c>
      <c r="G17" s="1" t="s">
        <v>170</v>
      </c>
      <c r="H17" s="1" t="s">
        <v>216</v>
      </c>
      <c r="I17" s="5">
        <v>145</v>
      </c>
    </row>
    <row r="18" spans="1:9" x14ac:dyDescent="0.35">
      <c r="A18" t="str">
        <f t="shared" si="0"/>
        <v>sbp</v>
      </c>
      <c r="B18" t="str">
        <f t="shared" ref="B18:B22" si="3">CONCATENATE($C$15,$E$1,D18, " (",E18, ")")</f>
        <v>Cardiovascular: systolic blood pressure (mmHg)</v>
      </c>
      <c r="C18" s="1" t="s">
        <v>171</v>
      </c>
      <c r="D18" s="1" t="s">
        <v>172</v>
      </c>
      <c r="E18" s="1" t="s">
        <v>100</v>
      </c>
      <c r="F18" s="1" t="s">
        <v>173</v>
      </c>
      <c r="G18" s="1" t="s">
        <v>174</v>
      </c>
      <c r="H18" s="1" t="s">
        <v>216</v>
      </c>
      <c r="I18" s="5">
        <v>173</v>
      </c>
    </row>
    <row r="19" spans="1:9" x14ac:dyDescent="0.35">
      <c r="A19" t="str">
        <f t="shared" si="0"/>
        <v>dbp</v>
      </c>
      <c r="B19" t="str">
        <f t="shared" si="3"/>
        <v>Cardiovascular: diastolic blood pressure  (mmHg)</v>
      </c>
      <c r="C19" s="1" t="s">
        <v>175</v>
      </c>
      <c r="D19" s="1" t="s">
        <v>176</v>
      </c>
      <c r="E19" s="1" t="s">
        <v>100</v>
      </c>
      <c r="F19" s="1" t="s">
        <v>177</v>
      </c>
      <c r="G19" s="1" t="s">
        <v>178</v>
      </c>
      <c r="H19" s="1" t="s">
        <v>216</v>
      </c>
      <c r="I19" s="5">
        <v>68</v>
      </c>
    </row>
    <row r="20" spans="1:9" x14ac:dyDescent="0.35">
      <c r="A20" t="str">
        <f t="shared" si="0"/>
        <v>o2pulse</v>
      </c>
      <c r="B20" t="str">
        <f t="shared" si="3"/>
        <v>Cardiovascular: oxygen pulse (mL/min)</v>
      </c>
      <c r="C20" s="1" t="s">
        <v>179</v>
      </c>
      <c r="D20" s="1" t="s">
        <v>180</v>
      </c>
      <c r="E20" s="1" t="s">
        <v>94</v>
      </c>
      <c r="F20" s="1" t="s">
        <v>181</v>
      </c>
      <c r="G20" s="1" t="s">
        <v>182</v>
      </c>
      <c r="H20" s="1" t="s">
        <v>216</v>
      </c>
      <c r="I20" s="5">
        <v>13.8</v>
      </c>
    </row>
    <row r="21" spans="1:9" x14ac:dyDescent="0.35">
      <c r="A21" t="str">
        <f t="shared" si="0"/>
        <v>sv</v>
      </c>
      <c r="B21" t="str">
        <f t="shared" si="3"/>
        <v>Cardiovascular: stroke volume  (mL)</v>
      </c>
      <c r="C21" s="1" t="s">
        <v>89</v>
      </c>
      <c r="D21" s="1" t="s">
        <v>183</v>
      </c>
      <c r="E21" s="1" t="s">
        <v>93</v>
      </c>
      <c r="F21" s="1" t="s">
        <v>184</v>
      </c>
      <c r="G21" s="1" t="s">
        <v>185</v>
      </c>
      <c r="H21" s="1" t="s">
        <v>216</v>
      </c>
      <c r="I21" s="5">
        <v>83.8</v>
      </c>
    </row>
    <row r="22" spans="1:9" x14ac:dyDescent="0.35">
      <c r="A22" t="str">
        <f t="shared" si="0"/>
        <v>co</v>
      </c>
      <c r="B22" t="str">
        <f t="shared" si="3"/>
        <v>Cardiovascular: cardiac output (L/min)</v>
      </c>
      <c r="C22" s="1" t="s">
        <v>90</v>
      </c>
      <c r="D22" s="1" t="s">
        <v>186</v>
      </c>
      <c r="E22" s="1" t="s">
        <v>92</v>
      </c>
      <c r="F22" s="1" t="s">
        <v>187</v>
      </c>
      <c r="G22" s="1" t="s">
        <v>188</v>
      </c>
      <c r="H22" s="1" t="s">
        <v>216</v>
      </c>
      <c r="I22" s="5">
        <v>12.1</v>
      </c>
    </row>
    <row r="23" spans="1:9" x14ac:dyDescent="0.35">
      <c r="A23" t="str">
        <f t="shared" si="0"/>
        <v/>
      </c>
      <c r="C23" s="1"/>
      <c r="D23" s="1"/>
      <c r="E23" s="1"/>
      <c r="F23" s="1"/>
      <c r="G23" s="1"/>
    </row>
    <row r="24" spans="1:9" x14ac:dyDescent="0.35">
      <c r="C24" s="3" t="s">
        <v>214</v>
      </c>
      <c r="D24" s="3"/>
      <c r="E24" s="1"/>
      <c r="F24" s="1"/>
      <c r="G24" s="1"/>
    </row>
    <row r="25" spans="1:9" x14ac:dyDescent="0.35">
      <c r="A25" t="s">
        <v>210</v>
      </c>
      <c r="B25" t="str">
        <f>CONCATENATE($C$24,$E$1,D25, " (",E25, ")")</f>
        <v>Efficiency: VeVCO2 Slope (slope)</v>
      </c>
      <c r="C25" s="1" t="s">
        <v>189</v>
      </c>
      <c r="D25" s="1" t="s">
        <v>189</v>
      </c>
      <c r="E25" s="1" t="s">
        <v>190</v>
      </c>
      <c r="F25" s="1"/>
      <c r="G25" s="1" t="s">
        <v>191</v>
      </c>
    </row>
    <row r="26" spans="1:9" x14ac:dyDescent="0.35">
      <c r="A26" t="s">
        <v>211</v>
      </c>
      <c r="B26" t="str">
        <f t="shared" ref="B26:B27" si="4">CONCATENATE($C$24,$E$1,D26, " (",E26, ")")</f>
        <v>Efficiency: VEVCO2 Intercept (L/min)</v>
      </c>
      <c r="C26" s="1" t="s">
        <v>192</v>
      </c>
      <c r="D26" s="1" t="s">
        <v>213</v>
      </c>
      <c r="E26" s="1" t="s">
        <v>92</v>
      </c>
      <c r="F26" s="1"/>
      <c r="G26" s="1" t="s">
        <v>191</v>
      </c>
    </row>
    <row r="27" spans="1:9" x14ac:dyDescent="0.35">
      <c r="A27" t="str">
        <f t="shared" si="0"/>
        <v>oues</v>
      </c>
      <c r="B27" t="str">
        <f t="shared" si="4"/>
        <v>Efficiency: oxygen uptake efficiency slope (slope)</v>
      </c>
      <c r="C27" s="1" t="s">
        <v>193</v>
      </c>
      <c r="D27" s="1" t="s">
        <v>194</v>
      </c>
      <c r="E27" s="1" t="s">
        <v>190</v>
      </c>
      <c r="F27" s="1"/>
      <c r="G27" s="1" t="s">
        <v>191</v>
      </c>
    </row>
    <row r="28" spans="1:9" x14ac:dyDescent="0.35">
      <c r="A28" t="str">
        <f t="shared" si="0"/>
        <v/>
      </c>
      <c r="C28" s="1"/>
      <c r="D28" s="1"/>
      <c r="E28" s="1"/>
      <c r="F28" s="1"/>
      <c r="G28" s="1"/>
    </row>
    <row r="29" spans="1:9" x14ac:dyDescent="0.35">
      <c r="C29" s="3" t="s">
        <v>195</v>
      </c>
      <c r="D29" s="3"/>
      <c r="E29" s="1"/>
      <c r="F29" s="1"/>
      <c r="G29" s="1"/>
    </row>
    <row r="30" spans="1:9" x14ac:dyDescent="0.35">
      <c r="A30" t="str">
        <f t="shared" si="0"/>
        <v>hrr1</v>
      </c>
      <c r="B30" t="str">
        <f>CONCATENATE($C$29,$E$1,D30, " (",E30, ")")</f>
        <v>Recovery: heart rate recovery at one minute (bpm)</v>
      </c>
      <c r="C30" s="1" t="s">
        <v>196</v>
      </c>
      <c r="D30" s="1" t="s">
        <v>197</v>
      </c>
      <c r="E30" s="1" t="s">
        <v>97</v>
      </c>
      <c r="F30" s="1"/>
      <c r="G30" s="1" t="s">
        <v>198</v>
      </c>
      <c r="H30" s="1" t="s">
        <v>238</v>
      </c>
      <c r="I30">
        <f>[1]Data!$X$45-[1]Data!$X$47</f>
        <v>9</v>
      </c>
    </row>
    <row r="31" spans="1:9" x14ac:dyDescent="0.35">
      <c r="A31" t="str">
        <f t="shared" si="0"/>
        <v>hrr3</v>
      </c>
      <c r="B31" t="str">
        <f t="shared" ref="B31:B32" si="5">CONCATENATE($C$29,$E$1,D31, " (",E31, ")")</f>
        <v>Recovery: heart rate recovery at three minutes  (bpm)</v>
      </c>
      <c r="C31" s="1" t="s">
        <v>199</v>
      </c>
      <c r="D31" s="1" t="s">
        <v>200</v>
      </c>
      <c r="E31" s="1" t="s">
        <v>97</v>
      </c>
      <c r="F31" s="1"/>
      <c r="G31" s="1" t="s">
        <v>201</v>
      </c>
      <c r="H31" s="1" t="s">
        <v>238</v>
      </c>
      <c r="I31">
        <f>[1]Data!$X$45-[1]Data!$X$51</f>
        <v>48</v>
      </c>
    </row>
    <row r="32" spans="1:9" x14ac:dyDescent="0.35">
      <c r="A32" t="str">
        <f t="shared" si="0"/>
        <v>hrr5</v>
      </c>
      <c r="B32" t="str">
        <f t="shared" si="5"/>
        <v>Recovery: heart rate recovery at five minutes (bpm)</v>
      </c>
      <c r="C32" s="1" t="s">
        <v>202</v>
      </c>
      <c r="D32" s="1" t="s">
        <v>203</v>
      </c>
      <c r="E32" s="1" t="s">
        <v>97</v>
      </c>
      <c r="F32" s="1"/>
      <c r="G32" s="1" t="s">
        <v>204</v>
      </c>
      <c r="H32" s="1" t="s">
        <v>238</v>
      </c>
      <c r="I32">
        <f>[1]Data!$X$45-[1]Data!$X$55</f>
        <v>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19" sqref="B19:B21"/>
    </sheetView>
  </sheetViews>
  <sheetFormatPr defaultRowHeight="14.5" x14ac:dyDescent="0.35"/>
  <cols>
    <col min="1" max="1" width="16" customWidth="1"/>
  </cols>
  <sheetData>
    <row r="1" spans="1:2" x14ac:dyDescent="0.35">
      <c r="A1" t="s">
        <v>205</v>
      </c>
      <c r="B1" s="3" t="s">
        <v>138</v>
      </c>
    </row>
    <row r="2" spans="1:2" x14ac:dyDescent="0.35">
      <c r="A2" t="s">
        <v>115</v>
      </c>
      <c r="B2" s="1" t="s">
        <v>115</v>
      </c>
    </row>
    <row r="3" spans="1:2" x14ac:dyDescent="0.35">
      <c r="A3" t="s">
        <v>145</v>
      </c>
      <c r="B3" s="1" t="s">
        <v>26</v>
      </c>
    </row>
    <row r="4" spans="1:2" x14ac:dyDescent="0.35">
      <c r="A4" t="s">
        <v>223</v>
      </c>
      <c r="B4" s="1" t="s">
        <v>25</v>
      </c>
    </row>
    <row r="5" spans="1:2" x14ac:dyDescent="0.35">
      <c r="A5" t="s">
        <v>224</v>
      </c>
      <c r="B5" s="1" t="s">
        <v>88</v>
      </c>
    </row>
    <row r="6" spans="1:2" x14ac:dyDescent="0.35">
      <c r="A6" t="s">
        <v>225</v>
      </c>
      <c r="B6" s="1" t="s">
        <v>3</v>
      </c>
    </row>
    <row r="7" spans="1:2" x14ac:dyDescent="0.35">
      <c r="A7" t="s">
        <v>209</v>
      </c>
      <c r="B7" s="1" t="s">
        <v>10</v>
      </c>
    </row>
    <row r="8" spans="1:2" x14ac:dyDescent="0.35">
      <c r="A8" t="s">
        <v>226</v>
      </c>
      <c r="B8" s="1" t="s">
        <v>11</v>
      </c>
    </row>
    <row r="9" spans="1:2" x14ac:dyDescent="0.35">
      <c r="A9" t="s">
        <v>227</v>
      </c>
      <c r="B9" s="1" t="s">
        <v>5</v>
      </c>
    </row>
    <row r="10" spans="1:2" x14ac:dyDescent="0.35">
      <c r="A10" t="s">
        <v>228</v>
      </c>
      <c r="B10" s="1" t="s">
        <v>12</v>
      </c>
    </row>
    <row r="11" spans="1:2" x14ac:dyDescent="0.35">
      <c r="A11" t="s">
        <v>229</v>
      </c>
      <c r="B11" s="1" t="s">
        <v>27</v>
      </c>
    </row>
    <row r="12" spans="1:2" x14ac:dyDescent="0.35">
      <c r="A12" t="s">
        <v>230</v>
      </c>
      <c r="B12" s="1" t="s">
        <v>28</v>
      </c>
    </row>
    <row r="13" spans="1:2" x14ac:dyDescent="0.35">
      <c r="A13" t="s">
        <v>231</v>
      </c>
      <c r="B13" s="1" t="s">
        <v>13</v>
      </c>
    </row>
    <row r="14" spans="1:2" x14ac:dyDescent="0.35">
      <c r="A14" t="s">
        <v>232</v>
      </c>
      <c r="B14" s="1" t="s">
        <v>89</v>
      </c>
    </row>
    <row r="15" spans="1:2" x14ac:dyDescent="0.35">
      <c r="A15" t="s">
        <v>233</v>
      </c>
      <c r="B15" s="1" t="s">
        <v>90</v>
      </c>
    </row>
    <row r="16" spans="1:2" x14ac:dyDescent="0.35">
      <c r="A16" t="s">
        <v>210</v>
      </c>
      <c r="B16" s="1" t="s">
        <v>189</v>
      </c>
    </row>
    <row r="17" spans="1:2" x14ac:dyDescent="0.35">
      <c r="A17" t="s">
        <v>211</v>
      </c>
      <c r="B17" s="1" t="s">
        <v>192</v>
      </c>
    </row>
    <row r="18" spans="1:2" x14ac:dyDescent="0.35">
      <c r="A18" t="s">
        <v>234</v>
      </c>
      <c r="B18" s="1" t="s">
        <v>193</v>
      </c>
    </row>
    <row r="19" spans="1:2" x14ac:dyDescent="0.35">
      <c r="A19" t="s">
        <v>235</v>
      </c>
      <c r="B19" s="1" t="s">
        <v>196</v>
      </c>
    </row>
    <row r="20" spans="1:2" x14ac:dyDescent="0.35">
      <c r="A20" t="s">
        <v>236</v>
      </c>
      <c r="B20" s="1" t="s">
        <v>199</v>
      </c>
    </row>
    <row r="21" spans="1:2" x14ac:dyDescent="0.35">
      <c r="A21" t="s">
        <v>237</v>
      </c>
      <c r="B21" s="1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A15" sqref="A15"/>
    </sheetView>
  </sheetViews>
  <sheetFormatPr defaultRowHeight="14.5" x14ac:dyDescent="0.35"/>
  <cols>
    <col min="1" max="1" width="18.453125" customWidth="1"/>
    <col min="5" max="5" width="9" customWidth="1"/>
  </cols>
  <sheetData>
    <row r="1" spans="1:2" x14ac:dyDescent="0.35">
      <c r="A1" t="s">
        <v>119</v>
      </c>
      <c r="B1" t="s">
        <v>120</v>
      </c>
    </row>
    <row r="2" spans="1:2" x14ac:dyDescent="0.35">
      <c r="A2" t="s">
        <v>115</v>
      </c>
      <c r="B2" t="s">
        <v>111</v>
      </c>
    </row>
    <row r="3" spans="1:2" x14ac:dyDescent="0.35">
      <c r="A3" s="1" t="s">
        <v>0</v>
      </c>
      <c r="B3" s="1" t="s">
        <v>91</v>
      </c>
    </row>
    <row r="4" spans="1:2" x14ac:dyDescent="0.35">
      <c r="A4" s="1" t="s">
        <v>1</v>
      </c>
      <c r="B4" s="1" t="s">
        <v>92</v>
      </c>
    </row>
    <row r="5" spans="1:2" x14ac:dyDescent="0.35">
      <c r="A5" s="1" t="s">
        <v>2</v>
      </c>
      <c r="B5" s="1" t="s">
        <v>93</v>
      </c>
    </row>
    <row r="6" spans="1:2" x14ac:dyDescent="0.35">
      <c r="A6" s="1" t="s">
        <v>3</v>
      </c>
      <c r="B6" s="1" t="s">
        <v>94</v>
      </c>
    </row>
    <row r="7" spans="1:2" x14ac:dyDescent="0.35">
      <c r="A7" s="1" t="s">
        <v>4</v>
      </c>
      <c r="B7" s="1" t="s">
        <v>94</v>
      </c>
    </row>
    <row r="8" spans="1:2" x14ac:dyDescent="0.35">
      <c r="A8" s="1" t="s">
        <v>5</v>
      </c>
      <c r="B8" s="1" t="s">
        <v>95</v>
      </c>
    </row>
    <row r="9" spans="1:2" x14ac:dyDescent="0.35">
      <c r="A9" s="1" t="s">
        <v>6</v>
      </c>
      <c r="B9" s="1" t="s">
        <v>93</v>
      </c>
    </row>
    <row r="10" spans="1:2" x14ac:dyDescent="0.35">
      <c r="A10" s="1" t="s">
        <v>7</v>
      </c>
      <c r="B10" s="1" t="s">
        <v>93</v>
      </c>
    </row>
    <row r="11" spans="1:2" x14ac:dyDescent="0.35">
      <c r="A11" s="1" t="s">
        <v>8</v>
      </c>
      <c r="B11" s="1" t="s">
        <v>95</v>
      </c>
    </row>
    <row r="12" spans="1:2" x14ac:dyDescent="0.35">
      <c r="A12" s="1" t="s">
        <v>9</v>
      </c>
      <c r="B12" s="1" t="s">
        <v>95</v>
      </c>
    </row>
    <row r="13" spans="1:2" x14ac:dyDescent="0.35">
      <c r="A13" s="1" t="s">
        <v>10</v>
      </c>
      <c r="B13" s="1" t="s">
        <v>96</v>
      </c>
    </row>
    <row r="14" spans="1:2" x14ac:dyDescent="0.35">
      <c r="A14" s="1" t="s">
        <v>11</v>
      </c>
      <c r="B14" s="1" t="s">
        <v>95</v>
      </c>
    </row>
    <row r="15" spans="1:2" x14ac:dyDescent="0.35">
      <c r="A15" s="1" t="s">
        <v>12</v>
      </c>
      <c r="B15" s="1" t="s">
        <v>97</v>
      </c>
    </row>
    <row r="16" spans="1:2" x14ac:dyDescent="0.35">
      <c r="A16" s="1" t="s">
        <v>13</v>
      </c>
      <c r="B16" s="1" t="s">
        <v>98</v>
      </c>
    </row>
    <row r="17" spans="1:2" x14ac:dyDescent="0.35">
      <c r="A17" s="1" t="s">
        <v>14</v>
      </c>
      <c r="B17" s="1" t="s">
        <v>99</v>
      </c>
    </row>
    <row r="18" spans="1:2" x14ac:dyDescent="0.35">
      <c r="A18" s="1" t="s">
        <v>15</v>
      </c>
      <c r="B18" s="1" t="s">
        <v>99</v>
      </c>
    </row>
    <row r="19" spans="1:2" x14ac:dyDescent="0.35">
      <c r="A19" s="1" t="s">
        <v>16</v>
      </c>
      <c r="B19" s="1" t="s">
        <v>99</v>
      </c>
    </row>
    <row r="20" spans="1:2" x14ac:dyDescent="0.35">
      <c r="A20" s="1" t="s">
        <v>17</v>
      </c>
      <c r="B20" s="1" t="s">
        <v>99</v>
      </c>
    </row>
    <row r="21" spans="1:2" x14ac:dyDescent="0.35">
      <c r="A21" s="1" t="s">
        <v>18</v>
      </c>
      <c r="B21" s="1" t="s">
        <v>99</v>
      </c>
    </row>
    <row r="22" spans="1:2" x14ac:dyDescent="0.35">
      <c r="A22" s="1" t="s">
        <v>19</v>
      </c>
      <c r="B22" s="1" t="s">
        <v>99</v>
      </c>
    </row>
    <row r="23" spans="1:2" x14ac:dyDescent="0.35">
      <c r="A23" s="1" t="s">
        <v>20</v>
      </c>
      <c r="B23" s="1" t="s">
        <v>100</v>
      </c>
    </row>
    <row r="24" spans="1:2" x14ac:dyDescent="0.35">
      <c r="A24" s="1" t="s">
        <v>21</v>
      </c>
      <c r="B24" s="1" t="s">
        <v>100</v>
      </c>
    </row>
    <row r="25" spans="1:2" x14ac:dyDescent="0.35">
      <c r="A25" s="1" t="s">
        <v>22</v>
      </c>
      <c r="B25" s="1" t="s">
        <v>100</v>
      </c>
    </row>
    <row r="26" spans="1:2" x14ac:dyDescent="0.35">
      <c r="A26" s="1" t="s">
        <v>23</v>
      </c>
      <c r="B26" s="1" t="s">
        <v>100</v>
      </c>
    </row>
    <row r="27" spans="1:2" x14ac:dyDescent="0.35">
      <c r="A27" s="1" t="s">
        <v>24</v>
      </c>
      <c r="B27" s="1" t="s">
        <v>99</v>
      </c>
    </row>
    <row r="28" spans="1:2" x14ac:dyDescent="0.35">
      <c r="A28" s="1" t="s">
        <v>25</v>
      </c>
      <c r="B28" s="1" t="s">
        <v>99</v>
      </c>
    </row>
    <row r="29" spans="1:2" x14ac:dyDescent="0.35">
      <c r="A29" s="1" t="s">
        <v>26</v>
      </c>
      <c r="B29" s="1" t="s">
        <v>101</v>
      </c>
    </row>
    <row r="30" spans="1:2" x14ac:dyDescent="0.35">
      <c r="A30" s="1" t="s">
        <v>27</v>
      </c>
      <c r="B30" s="1" t="s">
        <v>100</v>
      </c>
    </row>
    <row r="31" spans="1:2" x14ac:dyDescent="0.35">
      <c r="A31" s="1" t="s">
        <v>28</v>
      </c>
      <c r="B31" s="1" t="s">
        <v>100</v>
      </c>
    </row>
    <row r="32" spans="1:2" x14ac:dyDescent="0.35">
      <c r="A32" s="1" t="s">
        <v>29</v>
      </c>
      <c r="B32" s="1" t="s">
        <v>95</v>
      </c>
    </row>
    <row r="33" spans="1:2" x14ac:dyDescent="0.35">
      <c r="A33" s="1" t="s">
        <v>30</v>
      </c>
      <c r="B33" s="1" t="s">
        <v>95</v>
      </c>
    </row>
    <row r="34" spans="1:2" x14ac:dyDescent="0.35">
      <c r="A34" s="1" t="s">
        <v>31</v>
      </c>
      <c r="B34" s="1" t="s">
        <v>102</v>
      </c>
    </row>
    <row r="35" spans="1:2" x14ac:dyDescent="0.35">
      <c r="A35" s="1" t="s">
        <v>32</v>
      </c>
      <c r="B35" s="1" t="s">
        <v>99</v>
      </c>
    </row>
    <row r="36" spans="1:2" x14ac:dyDescent="0.35">
      <c r="A36" s="1" t="s">
        <v>33</v>
      </c>
      <c r="B36" s="1" t="s">
        <v>100</v>
      </c>
    </row>
    <row r="37" spans="1:2" x14ac:dyDescent="0.35">
      <c r="A37" s="1" t="s">
        <v>34</v>
      </c>
      <c r="B37" s="1" t="s">
        <v>100</v>
      </c>
    </row>
    <row r="38" spans="1:2" x14ac:dyDescent="0.35">
      <c r="A38" s="1" t="s">
        <v>35</v>
      </c>
      <c r="B38" s="1" t="s">
        <v>103</v>
      </c>
    </row>
    <row r="39" spans="1:2" x14ac:dyDescent="0.35">
      <c r="A39" s="1" t="s">
        <v>36</v>
      </c>
      <c r="B39" s="1" t="s">
        <v>104</v>
      </c>
    </row>
    <row r="40" spans="1:2" x14ac:dyDescent="0.35">
      <c r="A40" s="1" t="s">
        <v>37</v>
      </c>
      <c r="B40" s="1" t="s">
        <v>105</v>
      </c>
    </row>
    <row r="41" spans="1:2" x14ac:dyDescent="0.35">
      <c r="A41" s="1" t="s">
        <v>38</v>
      </c>
      <c r="B41" s="1" t="s">
        <v>106</v>
      </c>
    </row>
    <row r="42" spans="1:2" x14ac:dyDescent="0.35">
      <c r="A42" s="1" t="s">
        <v>39</v>
      </c>
      <c r="B42" s="1" t="s">
        <v>107</v>
      </c>
    </row>
    <row r="43" spans="1:2" x14ac:dyDescent="0.35">
      <c r="A43" s="1" t="s">
        <v>40</v>
      </c>
      <c r="B43" s="1" t="s">
        <v>103</v>
      </c>
    </row>
    <row r="44" spans="1:2" x14ac:dyDescent="0.35">
      <c r="A44" s="1" t="s">
        <v>41</v>
      </c>
      <c r="B44" s="1" t="s">
        <v>103</v>
      </c>
    </row>
    <row r="45" spans="1:2" x14ac:dyDescent="0.35">
      <c r="A45" s="1" t="s">
        <v>42</v>
      </c>
      <c r="B45" s="1" t="s">
        <v>103</v>
      </c>
    </row>
    <row r="46" spans="1:2" x14ac:dyDescent="0.35">
      <c r="A46" s="1" t="s">
        <v>43</v>
      </c>
      <c r="B46" s="1" t="s">
        <v>99</v>
      </c>
    </row>
    <row r="47" spans="1:2" x14ac:dyDescent="0.35">
      <c r="A47" s="1" t="s">
        <v>44</v>
      </c>
      <c r="B47" s="1" t="s">
        <v>99</v>
      </c>
    </row>
    <row r="48" spans="1:2" x14ac:dyDescent="0.35">
      <c r="A48" s="1" t="s">
        <v>45</v>
      </c>
      <c r="B48" s="1" t="s">
        <v>99</v>
      </c>
    </row>
    <row r="49" spans="1:2" x14ac:dyDescent="0.35">
      <c r="A49" s="1" t="s">
        <v>46</v>
      </c>
      <c r="B49" s="1" t="s">
        <v>95</v>
      </c>
    </row>
    <row r="50" spans="1:2" x14ac:dyDescent="0.35">
      <c r="A50" s="1" t="s">
        <v>47</v>
      </c>
      <c r="B50" s="1" t="s">
        <v>108</v>
      </c>
    </row>
    <row r="51" spans="1:2" x14ac:dyDescent="0.35">
      <c r="A51" s="1" t="s">
        <v>48</v>
      </c>
      <c r="B51" s="1" t="s">
        <v>109</v>
      </c>
    </row>
    <row r="52" spans="1:2" x14ac:dyDescent="0.35">
      <c r="A52" s="1" t="s">
        <v>49</v>
      </c>
      <c r="B52" s="1" t="s">
        <v>109</v>
      </c>
    </row>
    <row r="53" spans="1:2" x14ac:dyDescent="0.35">
      <c r="A53" s="1" t="s">
        <v>50</v>
      </c>
      <c r="B53" s="1" t="s">
        <v>109</v>
      </c>
    </row>
    <row r="54" spans="1:2" x14ac:dyDescent="0.35">
      <c r="A54" s="1" t="s">
        <v>51</v>
      </c>
      <c r="B54" s="1" t="s">
        <v>109</v>
      </c>
    </row>
    <row r="55" spans="1:2" x14ac:dyDescent="0.35">
      <c r="A55" s="1" t="s">
        <v>52</v>
      </c>
      <c r="B55" s="1" t="s">
        <v>109</v>
      </c>
    </row>
    <row r="56" spans="1:2" x14ac:dyDescent="0.35">
      <c r="A56" s="1" t="s">
        <v>53</v>
      </c>
      <c r="B56" s="1" t="s">
        <v>109</v>
      </c>
    </row>
    <row r="57" spans="1:2" x14ac:dyDescent="0.35">
      <c r="A57" s="1" t="s">
        <v>54</v>
      </c>
      <c r="B57" s="1" t="s">
        <v>109</v>
      </c>
    </row>
    <row r="58" spans="1:2" x14ac:dyDescent="0.35">
      <c r="A58" s="1" t="s">
        <v>55</v>
      </c>
      <c r="B58" s="1" t="s">
        <v>109</v>
      </c>
    </row>
    <row r="59" spans="1:2" x14ac:dyDescent="0.35">
      <c r="A59" s="1" t="s">
        <v>56</v>
      </c>
      <c r="B59" s="1" t="s">
        <v>109</v>
      </c>
    </row>
    <row r="60" spans="1:2" x14ac:dyDescent="0.35">
      <c r="A60" s="1" t="s">
        <v>57</v>
      </c>
      <c r="B60" s="1" t="s">
        <v>109</v>
      </c>
    </row>
    <row r="61" spans="1:2" x14ac:dyDescent="0.35">
      <c r="A61" s="1" t="s">
        <v>58</v>
      </c>
      <c r="B61" s="1" t="s">
        <v>109</v>
      </c>
    </row>
    <row r="62" spans="1:2" x14ac:dyDescent="0.35">
      <c r="A62" s="1" t="s">
        <v>59</v>
      </c>
      <c r="B62" s="1" t="s">
        <v>109</v>
      </c>
    </row>
    <row r="63" spans="1:2" x14ac:dyDescent="0.35">
      <c r="A63" s="1" t="s">
        <v>60</v>
      </c>
      <c r="B63" s="1" t="s">
        <v>110</v>
      </c>
    </row>
    <row r="64" spans="1:2" x14ac:dyDescent="0.35">
      <c r="A64" s="1" t="s">
        <v>61</v>
      </c>
      <c r="B64" s="1" t="s">
        <v>110</v>
      </c>
    </row>
    <row r="65" spans="1:2" x14ac:dyDescent="0.35">
      <c r="A65" s="1" t="s">
        <v>62</v>
      </c>
      <c r="B65" s="1" t="s">
        <v>110</v>
      </c>
    </row>
    <row r="66" spans="1:2" x14ac:dyDescent="0.35">
      <c r="A66" s="1" t="s">
        <v>63</v>
      </c>
      <c r="B66" s="1" t="s">
        <v>110</v>
      </c>
    </row>
    <row r="67" spans="1:2" x14ac:dyDescent="0.35">
      <c r="A67" s="1" t="s">
        <v>64</v>
      </c>
      <c r="B67" s="1" t="s">
        <v>110</v>
      </c>
    </row>
    <row r="68" spans="1:2" x14ac:dyDescent="0.35">
      <c r="A68" s="1" t="s">
        <v>65</v>
      </c>
      <c r="B68" s="1" t="s">
        <v>110</v>
      </c>
    </row>
    <row r="69" spans="1:2" x14ac:dyDescent="0.35">
      <c r="A69" s="1" t="s">
        <v>66</v>
      </c>
      <c r="B69" s="1" t="s">
        <v>110</v>
      </c>
    </row>
    <row r="70" spans="1:2" x14ac:dyDescent="0.35">
      <c r="A70" s="1" t="s">
        <v>67</v>
      </c>
      <c r="B70" s="1" t="s">
        <v>110</v>
      </c>
    </row>
    <row r="71" spans="1:2" x14ac:dyDescent="0.35">
      <c r="A71" s="1" t="s">
        <v>68</v>
      </c>
      <c r="B71" s="1" t="s">
        <v>110</v>
      </c>
    </row>
    <row r="72" spans="1:2" x14ac:dyDescent="0.35">
      <c r="A72" s="1" t="s">
        <v>69</v>
      </c>
      <c r="B72" s="1" t="s">
        <v>110</v>
      </c>
    </row>
    <row r="73" spans="1:2" x14ac:dyDescent="0.35">
      <c r="A73" s="1" t="s">
        <v>70</v>
      </c>
      <c r="B73" s="1" t="s">
        <v>110</v>
      </c>
    </row>
    <row r="74" spans="1:2" x14ac:dyDescent="0.35">
      <c r="A74" s="1" t="s">
        <v>71</v>
      </c>
      <c r="B74" s="1" t="s">
        <v>110</v>
      </c>
    </row>
    <row r="75" spans="1:2" x14ac:dyDescent="0.35">
      <c r="A75" s="1" t="s">
        <v>72</v>
      </c>
      <c r="B75" s="1" t="s">
        <v>111</v>
      </c>
    </row>
    <row r="76" spans="1:2" x14ac:dyDescent="0.35">
      <c r="A76" s="1" t="s">
        <v>73</v>
      </c>
      <c r="B76" s="1" t="s">
        <v>111</v>
      </c>
    </row>
    <row r="77" spans="1:2" x14ac:dyDescent="0.35">
      <c r="A77" s="1" t="s">
        <v>74</v>
      </c>
      <c r="B77" s="1" t="s">
        <v>111</v>
      </c>
    </row>
    <row r="78" spans="1:2" x14ac:dyDescent="0.35">
      <c r="A78" s="1" t="s">
        <v>75</v>
      </c>
      <c r="B78" s="1" t="s">
        <v>95</v>
      </c>
    </row>
    <row r="79" spans="1:2" x14ac:dyDescent="0.35">
      <c r="A79" s="1" t="s">
        <v>76</v>
      </c>
      <c r="B79" s="1" t="s">
        <v>95</v>
      </c>
    </row>
    <row r="80" spans="1:2" x14ac:dyDescent="0.35">
      <c r="A80" s="1" t="s">
        <v>77</v>
      </c>
      <c r="B80" s="1" t="s">
        <v>92</v>
      </c>
    </row>
    <row r="81" spans="1:2" x14ac:dyDescent="0.35">
      <c r="A81" s="1" t="s">
        <v>78</v>
      </c>
      <c r="B81" s="1" t="s">
        <v>111</v>
      </c>
    </row>
    <row r="82" spans="1:2" x14ac:dyDescent="0.35">
      <c r="A82" s="1" t="s">
        <v>79</v>
      </c>
      <c r="B82" s="1" t="s">
        <v>112</v>
      </c>
    </row>
    <row r="83" spans="1:2" x14ac:dyDescent="0.35">
      <c r="A83" s="1" t="s">
        <v>80</v>
      </c>
      <c r="B83" s="1" t="s">
        <v>108</v>
      </c>
    </row>
    <row r="84" spans="1:2" x14ac:dyDescent="0.35">
      <c r="A84" s="1" t="s">
        <v>81</v>
      </c>
      <c r="B84" s="1" t="s">
        <v>113</v>
      </c>
    </row>
    <row r="85" spans="1:2" x14ac:dyDescent="0.35">
      <c r="A85" s="1" t="s">
        <v>82</v>
      </c>
      <c r="B85" s="1" t="s">
        <v>114</v>
      </c>
    </row>
    <row r="86" spans="1:2" x14ac:dyDescent="0.35">
      <c r="A86" s="1" t="s">
        <v>83</v>
      </c>
      <c r="B86" s="1" t="s">
        <v>99</v>
      </c>
    </row>
    <row r="87" spans="1:2" x14ac:dyDescent="0.35">
      <c r="A87" s="1" t="s">
        <v>84</v>
      </c>
      <c r="B87" s="1" t="s">
        <v>99</v>
      </c>
    </row>
    <row r="88" spans="1:2" x14ac:dyDescent="0.35">
      <c r="A88" s="1" t="s">
        <v>85</v>
      </c>
      <c r="B88" s="1" t="s">
        <v>95</v>
      </c>
    </row>
    <row r="89" spans="1:2" x14ac:dyDescent="0.35">
      <c r="A89" s="1" t="s">
        <v>86</v>
      </c>
      <c r="B89" s="1" t="s">
        <v>97</v>
      </c>
    </row>
    <row r="90" spans="1:2" x14ac:dyDescent="0.35">
      <c r="A90" s="1" t="s">
        <v>87</v>
      </c>
      <c r="B90" s="1" t="s">
        <v>100</v>
      </c>
    </row>
    <row r="91" spans="1:2" x14ac:dyDescent="0.35">
      <c r="A91" s="1" t="s">
        <v>88</v>
      </c>
      <c r="B91" s="1" t="s">
        <v>95</v>
      </c>
    </row>
    <row r="92" spans="1:2" x14ac:dyDescent="0.35">
      <c r="A92" s="1" t="s">
        <v>89</v>
      </c>
      <c r="B92" s="1" t="s">
        <v>93</v>
      </c>
    </row>
    <row r="93" spans="1:2" x14ac:dyDescent="0.35">
      <c r="A93" s="1" t="s">
        <v>90</v>
      </c>
      <c r="B93" s="1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1" sqref="A21"/>
    </sheetView>
  </sheetViews>
  <sheetFormatPr defaultRowHeight="14.5" x14ac:dyDescent="0.35"/>
  <cols>
    <col min="1" max="1" width="28.1796875" customWidth="1"/>
  </cols>
  <sheetData>
    <row r="1" spans="1:1" x14ac:dyDescent="0.35">
      <c r="A1" t="s">
        <v>239</v>
      </c>
    </row>
    <row r="2" spans="1:1" x14ac:dyDescent="0.35">
      <c r="A2" t="s">
        <v>240</v>
      </c>
    </row>
    <row r="3" spans="1:1" x14ac:dyDescent="0.35">
      <c r="A3" t="s">
        <v>241</v>
      </c>
    </row>
    <row r="4" spans="1:1" x14ac:dyDescent="0.35">
      <c r="A4" t="s">
        <v>242</v>
      </c>
    </row>
    <row r="5" spans="1:1" x14ac:dyDescent="0.35">
      <c r="A5" t="s">
        <v>243</v>
      </c>
    </row>
    <row r="6" spans="1:1" x14ac:dyDescent="0.35">
      <c r="A6" t="s">
        <v>244</v>
      </c>
    </row>
    <row r="7" spans="1:1" x14ac:dyDescent="0.35">
      <c r="A7" t="s">
        <v>245</v>
      </c>
    </row>
    <row r="8" spans="1:1" x14ac:dyDescent="0.35">
      <c r="A8" t="s">
        <v>193</v>
      </c>
    </row>
    <row r="9" spans="1:1" x14ac:dyDescent="0.35">
      <c r="A9" t="s">
        <v>246</v>
      </c>
    </row>
    <row r="10" spans="1:1" x14ac:dyDescent="0.35">
      <c r="A10" t="s">
        <v>244</v>
      </c>
    </row>
    <row r="11" spans="1:1" x14ac:dyDescent="0.35">
      <c r="A11" t="s">
        <v>245</v>
      </c>
    </row>
    <row r="12" spans="1:1" x14ac:dyDescent="0.35">
      <c r="A12" t="s">
        <v>193</v>
      </c>
    </row>
    <row r="13" spans="1:1" x14ac:dyDescent="0.35">
      <c r="A13" t="s">
        <v>247</v>
      </c>
    </row>
    <row r="14" spans="1:1" x14ac:dyDescent="0.35">
      <c r="A14" t="s">
        <v>244</v>
      </c>
    </row>
    <row r="15" spans="1:1" x14ac:dyDescent="0.35">
      <c r="A15" t="s">
        <v>245</v>
      </c>
    </row>
    <row r="16" spans="1:1" x14ac:dyDescent="0.35">
      <c r="A16" t="s">
        <v>193</v>
      </c>
    </row>
    <row r="17" spans="1:1" x14ac:dyDescent="0.35">
      <c r="A17" t="s">
        <v>248</v>
      </c>
    </row>
    <row r="18" spans="1:1" x14ac:dyDescent="0.35">
      <c r="A18" t="s">
        <v>244</v>
      </c>
    </row>
    <row r="19" spans="1:1" x14ac:dyDescent="0.35">
      <c r="A19" t="s">
        <v>245</v>
      </c>
    </row>
    <row r="20" spans="1:1" x14ac:dyDescent="0.35">
      <c r="A20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cosmed</vt:lpstr>
      <vt:lpstr>cosmed_fields</vt:lpstr>
      <vt:lpstr>cosmed_xnat</vt:lpstr>
      <vt:lpstr>cosmed_data</vt:lpstr>
      <vt:lpstr>cosmed_eff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C-W</dc:creator>
  <cp:lastModifiedBy>Liz Cooper-Williams</cp:lastModifiedBy>
  <dcterms:created xsi:type="dcterms:W3CDTF">2017-10-26T00:03:17Z</dcterms:created>
  <dcterms:modified xsi:type="dcterms:W3CDTF">2017-11-02T02:33:45Z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b56c8646-bef7-43fb-b51f-e3606474d6b4</vt:lpwstr>
  </property>
</Properties>
</file>