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ug83224/Desktop/zrap/"/>
    </mc:Choice>
  </mc:AlternateContent>
  <xr:revisionPtr revIDLastSave="0" documentId="13_ncr:1_{A38D3139-4342-5046-AF3F-C8F87A7D1845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2" i="1"/>
  <c r="F10" i="1"/>
  <c r="F9" i="1"/>
  <c r="F8" i="1"/>
  <c r="F7" i="1"/>
  <c r="F6" i="1"/>
  <c r="F3" i="1"/>
  <c r="F4" i="1"/>
  <c r="F5" i="1"/>
  <c r="F2" i="1"/>
</calcChain>
</file>

<file path=xl/sharedStrings.xml><?xml version="1.0" encoding="utf-8"?>
<sst xmlns="http://schemas.openxmlformats.org/spreadsheetml/2006/main" count="61" uniqueCount="21">
  <si>
    <t>cms</t>
  </si>
  <si>
    <t>boson</t>
  </si>
  <si>
    <t>value</t>
  </si>
  <si>
    <t>obs</t>
  </si>
  <si>
    <t>col</t>
  </si>
  <si>
    <t>target</t>
  </si>
  <si>
    <t>Z</t>
  </si>
  <si>
    <t>m_min</t>
  </si>
  <si>
    <t>m_max</t>
  </si>
  <si>
    <t>Y</t>
  </si>
  <si>
    <t>norm_c</t>
  </si>
  <si>
    <t>Z_xsec</t>
  </si>
  <si>
    <t>units</t>
  </si>
  <si>
    <t>pb</t>
  </si>
  <si>
    <t>pp</t>
  </si>
  <si>
    <t>stat_u</t>
  </si>
  <si>
    <t>LHCb</t>
  </si>
  <si>
    <t>Y_min</t>
  </si>
  <si>
    <t>Y_max</t>
  </si>
  <si>
    <t>syst_u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</si>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</sst>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selection activeCell="N17" sqref="N17"/>
    </sheetView>
  </sheetViews>
  <sheetFormatPr baseColWidth="10" defaultColWidth="10.33203125" defaultRowHeight="16" x14ac:dyDescent="0.2"/>
  <cols>
    <col min="3" max="14" width="10.83203125" style="1" customWidth="1"/>
    <col min="15" max="15" width="15.33203125" style="1" customWidth="1"/>
    <col min="1026" max="1028" width="10.5" customWidth="1"/>
  </cols>
  <sheetData>
    <row r="1" spans="1:16" x14ac:dyDescent="0.2">
      <c r="A1" s="1" t="s">
        <v>4</v>
      </c>
      <c r="B1" s="1" t="s">
        <v>5</v>
      </c>
      <c r="C1" s="1" t="s">
        <v>0</v>
      </c>
      <c r="D1" s="1" t="s">
        <v>17</v>
      </c>
      <c r="E1" s="1" t="s">
        <v>18</v>
      </c>
      <c r="F1" s="1" t="s">
        <v>9</v>
      </c>
      <c r="G1" s="1" t="s">
        <v>7</v>
      </c>
      <c r="H1" s="1" t="s">
        <v>8</v>
      </c>
      <c r="I1" s="1" t="s">
        <v>1</v>
      </c>
      <c r="J1" s="1" t="s">
        <v>2</v>
      </c>
      <c r="K1" s="1" t="s">
        <v>15</v>
      </c>
      <c r="L1" s="1" t="s">
        <v>19</v>
      </c>
      <c r="M1" s="1" t="s">
        <v>20</v>
      </c>
      <c r="N1" s="1" t="s">
        <v>10</v>
      </c>
      <c r="O1" s="1" t="s">
        <v>3</v>
      </c>
      <c r="P1" s="1" t="s">
        <v>12</v>
      </c>
    </row>
    <row r="2" spans="1:16" x14ac:dyDescent="0.2">
      <c r="A2" s="1" t="s">
        <v>16</v>
      </c>
      <c r="B2" s="1" t="s">
        <v>14</v>
      </c>
      <c r="C2" s="1">
        <v>7000</v>
      </c>
      <c r="D2" s="1">
        <v>2</v>
      </c>
      <c r="E2" s="1">
        <v>2.25</v>
      </c>
      <c r="F2" s="1">
        <f>(D2+E2)/2</f>
        <v>2.125</v>
      </c>
      <c r="G2" s="1">
        <v>60</v>
      </c>
      <c r="H2" s="1">
        <v>120</v>
      </c>
      <c r="I2" s="1" t="s">
        <v>6</v>
      </c>
      <c r="J2" s="1">
        <v>13.6</v>
      </c>
      <c r="K2" s="1">
        <v>0.7</v>
      </c>
      <c r="L2" s="1">
        <v>0.4</v>
      </c>
      <c r="M2" s="1">
        <v>0.3</v>
      </c>
      <c r="N2" s="1">
        <f>0.035*J2</f>
        <v>0.47600000000000003</v>
      </c>
      <c r="O2" s="1" t="s">
        <v>11</v>
      </c>
      <c r="P2" s="1" t="s">
        <v>13</v>
      </c>
    </row>
    <row r="3" spans="1:16" x14ac:dyDescent="0.2">
      <c r="A3" s="1" t="s">
        <v>16</v>
      </c>
      <c r="B3" s="1" t="s">
        <v>14</v>
      </c>
      <c r="C3" s="1">
        <v>7000</v>
      </c>
      <c r="D3" s="1">
        <v>2.25</v>
      </c>
      <c r="E3" s="1">
        <v>2.5</v>
      </c>
      <c r="F3" s="1">
        <f t="shared" ref="F3:F10" si="0">(D3+E3)/2</f>
        <v>2.375</v>
      </c>
      <c r="G3" s="1">
        <v>60</v>
      </c>
      <c r="H3" s="1">
        <v>120</v>
      </c>
      <c r="I3" s="1" t="s">
        <v>6</v>
      </c>
      <c r="J3" s="1">
        <v>39.4</v>
      </c>
      <c r="K3" s="1">
        <v>1</v>
      </c>
      <c r="L3" s="1">
        <v>0.6</v>
      </c>
      <c r="M3" s="1">
        <v>0.8</v>
      </c>
      <c r="N3" s="1">
        <f t="shared" ref="N3:N10" si="1">0.035*J3</f>
        <v>1.379</v>
      </c>
      <c r="O3" s="1" t="s">
        <v>11</v>
      </c>
      <c r="P3" s="1" t="s">
        <v>13</v>
      </c>
    </row>
    <row r="4" spans="1:16" x14ac:dyDescent="0.2">
      <c r="A4" s="1" t="s">
        <v>16</v>
      </c>
      <c r="B4" s="1" t="s">
        <v>14</v>
      </c>
      <c r="C4" s="1">
        <v>7000</v>
      </c>
      <c r="D4" s="1">
        <v>2.5</v>
      </c>
      <c r="E4" s="1">
        <v>2.75</v>
      </c>
      <c r="F4" s="1">
        <f t="shared" si="0"/>
        <v>2.625</v>
      </c>
      <c r="G4" s="1">
        <v>60</v>
      </c>
      <c r="H4" s="1">
        <v>120</v>
      </c>
      <c r="I4" s="1" t="s">
        <v>6</v>
      </c>
      <c r="J4" s="1">
        <v>56.7</v>
      </c>
      <c r="K4" s="1">
        <v>1.2</v>
      </c>
      <c r="L4" s="1">
        <v>0.7</v>
      </c>
      <c r="M4" s="1">
        <v>1.3</v>
      </c>
      <c r="N4" s="1">
        <f t="shared" si="1"/>
        <v>1.9845000000000004</v>
      </c>
      <c r="O4" s="1" t="s">
        <v>11</v>
      </c>
      <c r="P4" s="1" t="s">
        <v>13</v>
      </c>
    </row>
    <row r="5" spans="1:16" x14ac:dyDescent="0.2">
      <c r="A5" s="1" t="s">
        <v>16</v>
      </c>
      <c r="B5" s="1" t="s">
        <v>14</v>
      </c>
      <c r="C5" s="1">
        <v>7000</v>
      </c>
      <c r="D5" s="1">
        <v>2.75</v>
      </c>
      <c r="E5" s="1">
        <v>3</v>
      </c>
      <c r="F5" s="1">
        <f t="shared" si="0"/>
        <v>2.875</v>
      </c>
      <c r="G5" s="1">
        <v>60</v>
      </c>
      <c r="H5" s="1">
        <v>120</v>
      </c>
      <c r="I5" s="1" t="s">
        <v>6</v>
      </c>
      <c r="J5" s="1">
        <v>63.2</v>
      </c>
      <c r="K5" s="1">
        <v>1.3</v>
      </c>
      <c r="L5" s="1">
        <v>0.8</v>
      </c>
      <c r="M5" s="1">
        <v>1.5</v>
      </c>
      <c r="N5" s="1">
        <f t="shared" si="1"/>
        <v>2.2120000000000002</v>
      </c>
      <c r="O5" s="1" t="s">
        <v>11</v>
      </c>
      <c r="P5" s="1" t="s">
        <v>13</v>
      </c>
    </row>
    <row r="6" spans="1:16" x14ac:dyDescent="0.2">
      <c r="A6" s="1" t="s">
        <v>16</v>
      </c>
      <c r="B6" s="1" t="s">
        <v>14</v>
      </c>
      <c r="C6" s="1">
        <v>7001</v>
      </c>
      <c r="D6" s="1">
        <v>3</v>
      </c>
      <c r="E6" s="1">
        <v>3.25</v>
      </c>
      <c r="F6" s="1">
        <f t="shared" si="0"/>
        <v>3.125</v>
      </c>
      <c r="G6" s="1">
        <v>60</v>
      </c>
      <c r="H6" s="1">
        <v>120</v>
      </c>
      <c r="I6" s="1" t="s">
        <v>6</v>
      </c>
      <c r="J6" s="1">
        <v>59.9</v>
      </c>
      <c r="K6" s="1">
        <v>1.4</v>
      </c>
      <c r="L6" s="1">
        <v>0.8</v>
      </c>
      <c r="M6" s="1">
        <v>1.6</v>
      </c>
      <c r="N6" s="1">
        <f t="shared" si="1"/>
        <v>2.0965000000000003</v>
      </c>
      <c r="O6" s="1" t="s">
        <v>11</v>
      </c>
      <c r="P6" s="1" t="s">
        <v>13</v>
      </c>
    </row>
    <row r="7" spans="1:16" x14ac:dyDescent="0.2">
      <c r="A7" s="1" t="s">
        <v>16</v>
      </c>
      <c r="B7" s="1" t="s">
        <v>14</v>
      </c>
      <c r="C7" s="1">
        <v>7002</v>
      </c>
      <c r="D7" s="1">
        <v>3.25</v>
      </c>
      <c r="E7" s="1">
        <v>3.5</v>
      </c>
      <c r="F7" s="1">
        <f t="shared" si="0"/>
        <v>3.375</v>
      </c>
      <c r="G7" s="1">
        <v>60</v>
      </c>
      <c r="H7" s="1">
        <v>120</v>
      </c>
      <c r="I7" s="1" t="s">
        <v>6</v>
      </c>
      <c r="J7" s="1">
        <v>43.8</v>
      </c>
      <c r="K7" s="1">
        <v>1.3</v>
      </c>
      <c r="L7" s="1">
        <v>0.8</v>
      </c>
      <c r="M7" s="1">
        <v>1.1000000000000001</v>
      </c>
      <c r="N7" s="1">
        <f t="shared" si="1"/>
        <v>1.5330000000000001</v>
      </c>
      <c r="O7" s="1" t="s">
        <v>11</v>
      </c>
      <c r="P7" s="1" t="s">
        <v>13</v>
      </c>
    </row>
    <row r="8" spans="1:16" x14ac:dyDescent="0.2">
      <c r="A8" s="1" t="s">
        <v>16</v>
      </c>
      <c r="B8" s="1" t="s">
        <v>14</v>
      </c>
      <c r="C8" s="1">
        <v>7003</v>
      </c>
      <c r="D8" s="1">
        <v>3.5</v>
      </c>
      <c r="E8" s="1">
        <v>3.75</v>
      </c>
      <c r="F8" s="1">
        <f t="shared" si="0"/>
        <v>3.625</v>
      </c>
      <c r="G8" s="1">
        <v>60</v>
      </c>
      <c r="H8" s="1">
        <v>120</v>
      </c>
      <c r="I8" s="1" t="s">
        <v>6</v>
      </c>
      <c r="J8" s="1">
        <v>20.5</v>
      </c>
      <c r="K8" s="1">
        <v>1</v>
      </c>
      <c r="L8" s="1">
        <v>0.7</v>
      </c>
      <c r="M8" s="1">
        <v>0.6</v>
      </c>
      <c r="N8" s="1">
        <f t="shared" si="1"/>
        <v>0.71750000000000003</v>
      </c>
      <c r="O8" s="1" t="s">
        <v>11</v>
      </c>
      <c r="P8" s="1" t="s">
        <v>13</v>
      </c>
    </row>
    <row r="9" spans="1:16" x14ac:dyDescent="0.2">
      <c r="A9" s="1" t="s">
        <v>16</v>
      </c>
      <c r="B9" s="1" t="s">
        <v>14</v>
      </c>
      <c r="C9" s="1">
        <v>7004</v>
      </c>
      <c r="D9" s="1">
        <v>3.75</v>
      </c>
      <c r="E9" s="1">
        <v>4</v>
      </c>
      <c r="F9" s="1">
        <f t="shared" si="0"/>
        <v>3.875</v>
      </c>
      <c r="G9" s="1">
        <v>60</v>
      </c>
      <c r="H9" s="1">
        <v>120</v>
      </c>
      <c r="I9" s="1" t="s">
        <v>6</v>
      </c>
      <c r="J9" s="1">
        <v>5.9</v>
      </c>
      <c r="K9" s="1">
        <v>0.8</v>
      </c>
      <c r="L9" s="1">
        <v>0.5</v>
      </c>
      <c r="M9" s="1">
        <v>0.3</v>
      </c>
      <c r="N9" s="1">
        <f t="shared" si="1"/>
        <v>0.20650000000000004</v>
      </c>
      <c r="O9" s="1" t="s">
        <v>11</v>
      </c>
      <c r="P9" s="1" t="s">
        <v>13</v>
      </c>
    </row>
    <row r="10" spans="1:16" x14ac:dyDescent="0.2">
      <c r="A10" s="1" t="s">
        <v>16</v>
      </c>
      <c r="B10" s="1" t="s">
        <v>14</v>
      </c>
      <c r="C10" s="1">
        <v>7005</v>
      </c>
      <c r="D10" s="1">
        <v>4</v>
      </c>
      <c r="E10" s="1">
        <v>4.25</v>
      </c>
      <c r="F10" s="1">
        <f t="shared" si="0"/>
        <v>4.125</v>
      </c>
      <c r="G10" s="1">
        <v>60</v>
      </c>
      <c r="H10" s="1">
        <v>120</v>
      </c>
      <c r="I10" s="1" t="s">
        <v>6</v>
      </c>
      <c r="J10" s="1">
        <v>0.66</v>
      </c>
      <c r="K10" s="1">
        <v>0.44</v>
      </c>
      <c r="L10" s="1">
        <v>0.3</v>
      </c>
      <c r="M10" s="1">
        <v>0.04</v>
      </c>
      <c r="N10" s="1">
        <f t="shared" si="1"/>
        <v>2.3100000000000002E-2</v>
      </c>
      <c r="O10" s="1" t="s">
        <v>11</v>
      </c>
      <c r="P10" s="1" t="s">
        <v>13</v>
      </c>
    </row>
    <row r="11" spans="1:16" x14ac:dyDescent="0.2">
      <c r="A11" s="1"/>
      <c r="B11" s="1"/>
      <c r="P1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2021-08-16T15:09:07Z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