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B7D064B6-650E-DE4F-9F68-214CDE3769C8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J16" i="1"/>
  <c r="K16" i="1" s="1"/>
  <c r="J2" i="1"/>
  <c r="K2" i="1" s="1"/>
  <c r="K3" i="1"/>
  <c r="K4" i="1"/>
  <c r="K5" i="1"/>
  <c r="K6" i="1"/>
  <c r="K7" i="1"/>
  <c r="K8" i="1"/>
  <c r="K10" i="1"/>
  <c r="K15" i="1"/>
</calcChain>
</file>

<file path=xl/sharedStrings.xml><?xml version="1.0" encoding="utf-8"?>
<sst xmlns="http://schemas.openxmlformats.org/spreadsheetml/2006/main" count="56" uniqueCount="14">
  <si>
    <t>Elab</t>
  </si>
  <si>
    <t>col</t>
  </si>
  <si>
    <t>X</t>
  </si>
  <si>
    <t>Q2</t>
  </si>
  <si>
    <t>obs</t>
  </si>
  <si>
    <t>target</t>
  </si>
  <si>
    <t>value</t>
  </si>
  <si>
    <t>stat_u</t>
  </si>
  <si>
    <t>syst</t>
  </si>
  <si>
    <t>syst_u</t>
  </si>
  <si>
    <t>COMPASS</t>
  </si>
  <si>
    <t>A1</t>
  </si>
  <si>
    <t>d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</si>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</sst>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zoomScale="120" zoomScaleNormal="120" zoomScalePageLayoutView="120" workbookViewId="0">
      <selection activeCell="L21" sqref="L21"/>
    </sheetView>
  </sheetViews>
  <sheetFormatPr baseColWidth="10" defaultColWidth="8.83203125" defaultRowHeight="13" x14ac:dyDescent="0.15"/>
  <cols>
    <col min="1" max="1" width="8.83203125" style="1"/>
    <col min="2" max="2" width="11.5" style="1" customWidth="1"/>
    <col min="3" max="9" width="8.83203125" style="1"/>
    <col min="10" max="10" width="11.33203125" style="1" customWidth="1"/>
    <col min="11" max="11" width="10.1640625" style="1" customWidth="1"/>
    <col min="12" max="1024" width="8.83203125" style="1"/>
  </cols>
  <sheetData>
    <row r="1" spans="1:11" ht="1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4" t="s">
        <v>9</v>
      </c>
    </row>
    <row r="2" spans="1:11" ht="13" customHeight="1" x14ac:dyDescent="0.15">
      <c r="A2" s="3">
        <v>160</v>
      </c>
      <c r="B2" s="3" t="s">
        <v>10</v>
      </c>
      <c r="C2" s="3">
        <v>4.5999999999999999E-3</v>
      </c>
      <c r="D2" s="3">
        <v>1.1000000000000001</v>
      </c>
      <c r="E2" s="3" t="s">
        <v>11</v>
      </c>
      <c r="F2" s="3" t="s">
        <v>12</v>
      </c>
      <c r="G2" s="3">
        <v>-5.4000000000000003E-3</v>
      </c>
      <c r="H2" s="3">
        <v>7.4000000000000003E-3</v>
      </c>
      <c r="I2" s="3">
        <v>4.7999999999999996E-3</v>
      </c>
      <c r="J2" s="3">
        <f>G2*0.08</f>
        <v>-4.3200000000000004E-4</v>
      </c>
      <c r="K2" s="1">
        <f>MAX(I2^2-J2^2,0)^0.5</f>
        <v>4.7805204737559693E-3</v>
      </c>
    </row>
    <row r="3" spans="1:11" ht="13" customHeight="1" x14ac:dyDescent="0.15">
      <c r="A3" s="3">
        <v>160</v>
      </c>
      <c r="B3" s="3" t="s">
        <v>10</v>
      </c>
      <c r="C3" s="3">
        <v>5.4999999999999997E-3</v>
      </c>
      <c r="D3" s="3">
        <v>1.22</v>
      </c>
      <c r="E3" s="3" t="s">
        <v>11</v>
      </c>
      <c r="F3" s="3" t="s">
        <v>12</v>
      </c>
      <c r="G3" s="3">
        <v>2.9999999999999997E-4</v>
      </c>
      <c r="H3" s="3">
        <v>5.7999999999999996E-3</v>
      </c>
      <c r="I3" s="3">
        <v>4.3E-3</v>
      </c>
      <c r="J3" s="3">
        <f t="shared" ref="J3:J16" si="0">G3*0.08</f>
        <v>2.3999999999999997E-5</v>
      </c>
      <c r="K3" s="1">
        <f>MAX(I3^2-J3^2,0)^0.5</f>
        <v>4.2999330227341918E-3</v>
      </c>
    </row>
    <row r="4" spans="1:11" ht="13" customHeight="1" x14ac:dyDescent="0.15">
      <c r="A4" s="3">
        <v>160</v>
      </c>
      <c r="B4" s="3" t="s">
        <v>10</v>
      </c>
      <c r="C4" s="3">
        <v>7.0000000000000001E-3</v>
      </c>
      <c r="D4" s="3">
        <v>1.39</v>
      </c>
      <c r="E4" s="3" t="s">
        <v>11</v>
      </c>
      <c r="F4" s="3" t="s">
        <v>12</v>
      </c>
      <c r="G4" s="3">
        <v>-1.1000000000000001E-3</v>
      </c>
      <c r="H4" s="3">
        <v>4.1999999999999997E-3</v>
      </c>
      <c r="I4" s="3">
        <v>2.3E-3</v>
      </c>
      <c r="J4" s="3">
        <f t="shared" si="0"/>
        <v>-8.8000000000000011E-5</v>
      </c>
      <c r="K4" s="1">
        <f>MAX(I4^2-J4^2,0)^0.5</f>
        <v>2.2983159051792683E-3</v>
      </c>
    </row>
    <row r="5" spans="1:11" ht="13" customHeight="1" x14ac:dyDescent="0.15">
      <c r="A5" s="3">
        <v>160</v>
      </c>
      <c r="B5" s="3" t="s">
        <v>10</v>
      </c>
      <c r="C5" s="3">
        <v>8.9999999999999993E-3</v>
      </c>
      <c r="D5" s="3">
        <v>1.62</v>
      </c>
      <c r="E5" s="3" t="s">
        <v>11</v>
      </c>
      <c r="F5" s="3" t="s">
        <v>12</v>
      </c>
      <c r="G5" s="3">
        <v>-8.6999999999999994E-3</v>
      </c>
      <c r="H5" s="3">
        <v>4.8999999999999998E-3</v>
      </c>
      <c r="I5" s="3">
        <v>3.0999999999999999E-3</v>
      </c>
      <c r="J5" s="3">
        <f t="shared" si="0"/>
        <v>-6.96E-4</v>
      </c>
      <c r="K5" s="1">
        <f>MAX(I5^2-J5^2,0)^0.5</f>
        <v>3.0208581562198513E-3</v>
      </c>
    </row>
    <row r="6" spans="1:11" ht="13" customHeight="1" x14ac:dyDescent="0.15">
      <c r="A6" s="3">
        <v>160</v>
      </c>
      <c r="B6" s="3" t="s">
        <v>10</v>
      </c>
      <c r="C6" s="3">
        <v>1.41E-2</v>
      </c>
      <c r="D6" s="3">
        <v>2.19</v>
      </c>
      <c r="E6" s="3" t="s">
        <v>11</v>
      </c>
      <c r="F6" s="3" t="s">
        <v>12</v>
      </c>
      <c r="G6" s="3">
        <v>-1.1000000000000001E-3</v>
      </c>
      <c r="H6" s="3">
        <v>3.2000000000000002E-3</v>
      </c>
      <c r="I6" s="3">
        <v>2.3999999999999998E-3</v>
      </c>
      <c r="J6" s="3">
        <f t="shared" si="0"/>
        <v>-8.8000000000000011E-5</v>
      </c>
      <c r="K6" s="1">
        <f>MAX(I6^2-J6^2,0)^0.5</f>
        <v>2.3983861240425819E-3</v>
      </c>
    </row>
    <row r="7" spans="1:11" ht="13" customHeight="1" x14ac:dyDescent="0.15">
      <c r="A7" s="3">
        <v>160</v>
      </c>
      <c r="B7" s="3" t="s">
        <v>10</v>
      </c>
      <c r="C7" s="3">
        <v>2.4400000000000002E-2</v>
      </c>
      <c r="D7" s="3">
        <v>3.29</v>
      </c>
      <c r="E7" s="3" t="s">
        <v>11</v>
      </c>
      <c r="F7" s="3" t="s">
        <v>12</v>
      </c>
      <c r="G7" s="3">
        <v>7.4999999999999997E-3</v>
      </c>
      <c r="H7" s="3">
        <v>4.7999999999999996E-3</v>
      </c>
      <c r="I7" s="3">
        <v>3.3999999999999998E-3</v>
      </c>
      <c r="J7" s="3">
        <f t="shared" si="0"/>
        <v>5.9999999999999995E-4</v>
      </c>
      <c r="K7" s="1">
        <f>MAX(I7^2-J7^2,0)^0.5</f>
        <v>3.3466401061363021E-3</v>
      </c>
    </row>
    <row r="8" spans="1:11" ht="13" customHeight="1" x14ac:dyDescent="0.15">
      <c r="A8" s="3">
        <v>160</v>
      </c>
      <c r="B8" s="3" t="s">
        <v>10</v>
      </c>
      <c r="C8" s="3">
        <v>3.4599999999999999E-2</v>
      </c>
      <c r="D8" s="3">
        <v>4.43</v>
      </c>
      <c r="E8" s="3" t="s">
        <v>11</v>
      </c>
      <c r="F8" s="3" t="s">
        <v>12</v>
      </c>
      <c r="G8" s="3">
        <v>9.4999999999999998E-3</v>
      </c>
      <c r="H8" s="3">
        <v>6.4000000000000003E-3</v>
      </c>
      <c r="I8" s="3">
        <v>4.1999999999999997E-3</v>
      </c>
      <c r="J8" s="3">
        <f t="shared" si="0"/>
        <v>7.6000000000000004E-4</v>
      </c>
      <c r="K8" s="1">
        <f>MAX(I8^2-J8^2,0)^0.5</f>
        <v>4.130665805896187E-3</v>
      </c>
    </row>
    <row r="9" spans="1:11" ht="13" customHeight="1" x14ac:dyDescent="0.15">
      <c r="A9" s="3">
        <v>160</v>
      </c>
      <c r="B9" s="3" t="s">
        <v>10</v>
      </c>
      <c r="C9" s="3">
        <v>4.87E-2</v>
      </c>
      <c r="D9" s="3">
        <v>6.06</v>
      </c>
      <c r="E9" s="3" t="s">
        <v>11</v>
      </c>
      <c r="F9" s="3" t="s">
        <v>12</v>
      </c>
      <c r="G9" s="3">
        <v>1.5900000000000001E-2</v>
      </c>
      <c r="H9" s="3">
        <v>6.3E-3</v>
      </c>
      <c r="I9" s="3">
        <v>4.4000000000000003E-3</v>
      </c>
      <c r="J9" s="3">
        <f t="shared" si="0"/>
        <v>1.2720000000000001E-3</v>
      </c>
      <c r="K9" s="1">
        <f>MAX(I9^2-J9^2,0)^0.5</f>
        <v>4.212127253538288E-3</v>
      </c>
    </row>
    <row r="10" spans="1:11" ht="13" customHeight="1" x14ac:dyDescent="0.15">
      <c r="A10" s="3">
        <v>160</v>
      </c>
      <c r="B10" s="3" t="s">
        <v>10</v>
      </c>
      <c r="C10" s="3">
        <v>7.6600000000000001E-2</v>
      </c>
      <c r="D10" s="3">
        <v>9</v>
      </c>
      <c r="E10" s="3" t="s">
        <v>11</v>
      </c>
      <c r="F10" s="3" t="s">
        <v>12</v>
      </c>
      <c r="G10" s="3">
        <v>5.2699999999999997E-2</v>
      </c>
      <c r="H10" s="3">
        <v>7.0000000000000001E-3</v>
      </c>
      <c r="I10" s="3">
        <v>7.1999999999999998E-3</v>
      </c>
      <c r="J10" s="3">
        <f t="shared" si="0"/>
        <v>4.2160000000000001E-3</v>
      </c>
      <c r="K10" s="1">
        <f>MAX(I10^2-J10^2,0)^0.5</f>
        <v>5.8365524070293417E-3</v>
      </c>
    </row>
    <row r="11" spans="1:11" ht="13" customHeight="1" x14ac:dyDescent="0.15">
      <c r="A11" s="3">
        <v>160</v>
      </c>
      <c r="B11" s="3" t="s">
        <v>10</v>
      </c>
      <c r="C11" s="3">
        <v>0.121</v>
      </c>
      <c r="D11" s="3">
        <v>13.5</v>
      </c>
      <c r="E11" s="3" t="s">
        <v>11</v>
      </c>
      <c r="F11" s="3" t="s">
        <v>12</v>
      </c>
      <c r="G11" s="3">
        <v>9.5000000000000001E-2</v>
      </c>
      <c r="H11" s="3">
        <v>0.01</v>
      </c>
      <c r="I11" s="3">
        <v>1.0999999999999999E-2</v>
      </c>
      <c r="J11" s="3">
        <f t="shared" si="0"/>
        <v>7.6E-3</v>
      </c>
      <c r="K11" s="1">
        <f>MAX(I11^2-J11^2,0)^0.5</f>
        <v>7.9523581408284163E-3</v>
      </c>
    </row>
    <row r="12" spans="1:11" ht="13" customHeight="1" x14ac:dyDescent="0.15">
      <c r="A12" s="3">
        <v>160</v>
      </c>
      <c r="B12" s="3" t="s">
        <v>10</v>
      </c>
      <c r="C12" s="3">
        <v>0.17100000000000001</v>
      </c>
      <c r="D12" s="3">
        <v>18.600000000000001</v>
      </c>
      <c r="E12" s="3" t="s">
        <v>11</v>
      </c>
      <c r="F12" s="3" t="s">
        <v>12</v>
      </c>
      <c r="G12" s="3">
        <v>0.121</v>
      </c>
      <c r="H12" s="3">
        <v>1.4999999999999999E-2</v>
      </c>
      <c r="I12" s="3">
        <v>1.6E-2</v>
      </c>
      <c r="J12" s="3">
        <f t="shared" si="0"/>
        <v>9.6799999999999994E-3</v>
      </c>
      <c r="K12" s="1">
        <f>MAX(I12^2-J12^2,0)^0.5</f>
        <v>1.2739607529276558E-2</v>
      </c>
    </row>
    <row r="13" spans="1:11" ht="13" customHeight="1" x14ac:dyDescent="0.15">
      <c r="A13" s="3">
        <v>160</v>
      </c>
      <c r="B13" s="3" t="s">
        <v>10</v>
      </c>
      <c r="C13" s="3">
        <v>0.222</v>
      </c>
      <c r="D13" s="3">
        <v>23.8</v>
      </c>
      <c r="E13" s="3" t="s">
        <v>11</v>
      </c>
      <c r="F13" s="3" t="s">
        <v>12</v>
      </c>
      <c r="G13" s="3">
        <v>0.16</v>
      </c>
      <c r="H13" s="3">
        <v>2.1999999999999999E-2</v>
      </c>
      <c r="I13" s="3">
        <v>0.02</v>
      </c>
      <c r="J13" s="3">
        <f t="shared" si="0"/>
        <v>1.2800000000000001E-2</v>
      </c>
      <c r="K13" s="1">
        <f>MAX(I13^2-J13^2,0)^0.5</f>
        <v>1.5367498169838838E-2</v>
      </c>
    </row>
    <row r="14" spans="1:11" ht="13" customHeight="1" x14ac:dyDescent="0.15">
      <c r="A14" s="3">
        <v>160</v>
      </c>
      <c r="B14" s="3" t="s">
        <v>10</v>
      </c>
      <c r="C14" s="3">
        <v>0.28999999999999998</v>
      </c>
      <c r="D14" s="3">
        <v>31.1</v>
      </c>
      <c r="E14" s="3" t="s">
        <v>11</v>
      </c>
      <c r="F14" s="3" t="s">
        <v>12</v>
      </c>
      <c r="G14" s="3">
        <v>0.19</v>
      </c>
      <c r="H14" s="3">
        <v>2.3E-2</v>
      </c>
      <c r="I14" s="3">
        <v>2.1999999999999999E-2</v>
      </c>
      <c r="J14" s="3">
        <f t="shared" si="0"/>
        <v>1.52E-2</v>
      </c>
      <c r="K14" s="1">
        <f>MAX(I14^2-J14^2,0)^0.5</f>
        <v>1.5904716281656833E-2</v>
      </c>
    </row>
    <row r="15" spans="1:11" ht="13" customHeight="1" x14ac:dyDescent="0.15">
      <c r="A15" s="3">
        <v>160</v>
      </c>
      <c r="B15" s="3" t="s">
        <v>10</v>
      </c>
      <c r="C15" s="3">
        <v>0.40500000000000003</v>
      </c>
      <c r="D15" s="3">
        <v>43.9</v>
      </c>
      <c r="E15" s="3" t="s">
        <v>11</v>
      </c>
      <c r="F15" s="3" t="s">
        <v>12</v>
      </c>
      <c r="G15" s="3">
        <v>0.317</v>
      </c>
      <c r="H15" s="3">
        <v>3.6999999999999998E-2</v>
      </c>
      <c r="I15" s="3">
        <v>3.5999999999999997E-2</v>
      </c>
      <c r="J15" s="3">
        <f t="shared" si="0"/>
        <v>2.5360000000000001E-2</v>
      </c>
      <c r="K15" s="1">
        <f>MAX(I15^2-J15^2,0)^0.5</f>
        <v>2.5551328732572789E-2</v>
      </c>
    </row>
    <row r="16" spans="1:11" ht="13" customHeight="1" x14ac:dyDescent="0.15">
      <c r="A16" s="3">
        <v>160</v>
      </c>
      <c r="B16" s="3" t="s">
        <v>10</v>
      </c>
      <c r="C16" s="3">
        <v>0.56699999999999995</v>
      </c>
      <c r="D16" s="3">
        <v>60.8</v>
      </c>
      <c r="E16" s="3" t="s">
        <v>11</v>
      </c>
      <c r="F16" s="3" t="s">
        <v>12</v>
      </c>
      <c r="G16" s="3">
        <v>0.49399999999999999</v>
      </c>
      <c r="H16" s="3">
        <v>8.2000000000000003E-2</v>
      </c>
      <c r="I16" s="3">
        <v>8.4000000000000005E-2</v>
      </c>
      <c r="J16" s="3">
        <f t="shared" si="0"/>
        <v>3.952E-2</v>
      </c>
      <c r="K16" s="1">
        <f>MAX(I16^2-J16^2,0)^0.5</f>
        <v>7.4122665899170145E-2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2021-06-13T17:39:38Z</dcterms:modified>
  <dc:language>en-US</dc:language>
</cp:coreProperties>
</file>