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71552D26-C891-0C43-96B4-5024EC4839E7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<sst xmlns="http://schemas.openxmlformats.org/spreadsheetml/2006/main" count="40" uniqueCount="20">
  <si>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</si>
  <si>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</si>
  <si>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</si>
  <si>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</si>
  <si>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</si>
  <si>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</si>
  <si>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</si>
  <si>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</si>
  <si>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</si>
  <si>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</t>
  </si>
  <si>
    <t>norm_c</t>
  </si>
  <si>
    <t>Z_xsec</t>
  </si>
  <si>
    <t>units</t>
  </si>
  <si>
    <t>pb</t>
  </si>
  <si>
    <t>pp</t>
  </si>
  <si>
    <t>stat_u</t>
  </si>
  <si>
    <t>LHCb</t>
  </si>
  <si>
    <t>Y_min</t>
  </si>
  <si>
    <t>Y_max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</si>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</sst>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Normal="100" workbookViewId="0">
      <selection activeCell="H16" sqref="H16"/>
    </sheetView>
  </sheetViews>
  <sheetFormatPr baseColWidth="10" defaultColWidth="10.33203125" defaultRowHeight="16" x14ac:dyDescent="0.2"/>
  <cols>
    <col min="3" max="13" width="10.83203125" style="1" customWidth="1"/>
    <col min="14" max="14" width="15.33203125" style="1" customWidth="1"/>
    <col min="1025" max="1027" width="10.5" customWidth="1"/>
  </cols>
  <sheetData>
    <row r="1" spans="1:15" x14ac:dyDescent="0.2">
      <c r="A1" s="1" t="s">
        <v>4</v>
      </c>
      <c r="B1" s="1" t="s">
        <v>5</v>
      </c>
      <c r="C1" s="1" t="s">
        <v>0</v>
      </c>
      <c r="D1" s="1" t="s">
        <v>17</v>
      </c>
      <c r="E1" s="1" t="s">
        <v>18</v>
      </c>
      <c r="F1" s="1" t="s">
        <v>9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15</v>
      </c>
      <c r="L1" s="1" t="s">
        <v>19</v>
      </c>
      <c r="M1" s="1" t="s">
        <v>10</v>
      </c>
      <c r="N1" s="1" t="s">
        <v>3</v>
      </c>
      <c r="O1" s="1" t="s">
        <v>12</v>
      </c>
    </row>
    <row r="2" spans="1:15" x14ac:dyDescent="0.2">
      <c r="A2" s="1" t="s">
        <v>16</v>
      </c>
      <c r="B2" s="1" t="s">
        <v>14</v>
      </c>
      <c r="C2" s="1">
        <v>7000</v>
      </c>
      <c r="D2" s="1">
        <v>2</v>
      </c>
      <c r="E2" s="1">
        <v>2.5</v>
      </c>
      <c r="F2" s="1">
        <f>(D2+E2)/2</f>
        <v>2.25</v>
      </c>
      <c r="G2" s="1">
        <v>60</v>
      </c>
      <c r="H2" s="1">
        <v>120</v>
      </c>
      <c r="I2" s="1" t="s">
        <v>6</v>
      </c>
      <c r="J2" s="1">
        <v>25.5</v>
      </c>
      <c r="K2" s="1">
        <v>1.4</v>
      </c>
      <c r="L2" s="1">
        <v>1</v>
      </c>
      <c r="M2" s="1">
        <f>0.035*J2</f>
        <v>0.89250000000000007</v>
      </c>
      <c r="N2" s="1" t="s">
        <v>11</v>
      </c>
      <c r="O2" s="1" t="s">
        <v>13</v>
      </c>
    </row>
    <row r="3" spans="1:15" x14ac:dyDescent="0.2">
      <c r="A3" s="1" t="s">
        <v>16</v>
      </c>
      <c r="B3" s="1" t="s">
        <v>14</v>
      </c>
      <c r="C3" s="1">
        <v>7000</v>
      </c>
      <c r="D3" s="1">
        <v>2.5</v>
      </c>
      <c r="E3" s="1">
        <v>3</v>
      </c>
      <c r="F3" s="1">
        <f t="shared" ref="F3:F6" si="0">(D3+E3)/2</f>
        <v>2.75</v>
      </c>
      <c r="G3" s="1">
        <v>60</v>
      </c>
      <c r="H3" s="1">
        <v>120</v>
      </c>
      <c r="I3" s="1" t="s">
        <v>6</v>
      </c>
      <c r="J3" s="1">
        <v>66.8</v>
      </c>
      <c r="K3" s="1">
        <v>2.2999999999999998</v>
      </c>
      <c r="L3" s="1">
        <v>2.7</v>
      </c>
      <c r="M3" s="1">
        <f t="shared" ref="M3:M6" si="1">0.035*J3</f>
        <v>2.3380000000000001</v>
      </c>
      <c r="N3" s="1" t="s">
        <v>11</v>
      </c>
      <c r="O3" s="1" t="s">
        <v>13</v>
      </c>
    </row>
    <row r="4" spans="1:15" x14ac:dyDescent="0.2">
      <c r="A4" s="1" t="s">
        <v>16</v>
      </c>
      <c r="B4" s="1" t="s">
        <v>14</v>
      </c>
      <c r="C4" s="1">
        <v>7000</v>
      </c>
      <c r="D4" s="1">
        <v>3</v>
      </c>
      <c r="E4" s="1">
        <v>3.5</v>
      </c>
      <c r="F4" s="1">
        <f t="shared" si="0"/>
        <v>3.25</v>
      </c>
      <c r="G4" s="1">
        <v>60</v>
      </c>
      <c r="H4" s="1">
        <v>120</v>
      </c>
      <c r="I4" s="1" t="s">
        <v>6</v>
      </c>
      <c r="J4" s="1">
        <v>49.8</v>
      </c>
      <c r="K4" s="1">
        <v>2</v>
      </c>
      <c r="L4" s="1">
        <v>2.2000000000000002</v>
      </c>
      <c r="M4" s="1">
        <f t="shared" si="1"/>
        <v>1.7430000000000001</v>
      </c>
      <c r="N4" s="1" t="s">
        <v>11</v>
      </c>
      <c r="O4" s="1" t="s">
        <v>13</v>
      </c>
    </row>
    <row r="5" spans="1:15" x14ac:dyDescent="0.2">
      <c r="A5" s="1" t="s">
        <v>16</v>
      </c>
      <c r="B5" s="1" t="s">
        <v>14</v>
      </c>
      <c r="C5" s="1">
        <v>7000</v>
      </c>
      <c r="D5" s="1">
        <v>3.5</v>
      </c>
      <c r="E5" s="1">
        <v>4</v>
      </c>
      <c r="F5" s="1">
        <f t="shared" si="0"/>
        <v>3.75</v>
      </c>
      <c r="G5" s="1">
        <v>60</v>
      </c>
      <c r="H5" s="1">
        <v>120</v>
      </c>
      <c r="I5" s="1" t="s">
        <v>6</v>
      </c>
      <c r="J5" s="1">
        <v>11.1</v>
      </c>
      <c r="K5" s="1">
        <v>0.9</v>
      </c>
      <c r="L5" s="1">
        <v>0.6</v>
      </c>
      <c r="M5" s="1">
        <f t="shared" si="1"/>
        <v>0.38850000000000001</v>
      </c>
      <c r="N5" s="1" t="s">
        <v>11</v>
      </c>
      <c r="O5" s="1" t="s">
        <v>13</v>
      </c>
    </row>
    <row r="6" spans="1:15" x14ac:dyDescent="0.2">
      <c r="A6" s="1" t="s">
        <v>16</v>
      </c>
      <c r="B6" s="1" t="s">
        <v>14</v>
      </c>
      <c r="C6" s="1">
        <v>7001</v>
      </c>
      <c r="D6" s="1">
        <v>4</v>
      </c>
      <c r="E6" s="1">
        <v>4.5</v>
      </c>
      <c r="F6" s="1">
        <f t="shared" si="0"/>
        <v>4.25</v>
      </c>
      <c r="G6" s="1">
        <v>60</v>
      </c>
      <c r="H6" s="1">
        <v>120</v>
      </c>
      <c r="I6" s="1" t="s">
        <v>6</v>
      </c>
      <c r="J6" s="1">
        <v>7.3999999999999996E-2</v>
      </c>
      <c r="K6" s="1">
        <v>7.3999999999999996E-2</v>
      </c>
      <c r="L6" s="1">
        <v>4.0000000000000002E-4</v>
      </c>
      <c r="M6" s="1">
        <f t="shared" si="1"/>
        <v>2.5900000000000003E-3</v>
      </c>
      <c r="N6" s="1" t="s">
        <v>11</v>
      </c>
      <c r="O6" s="1" t="s">
        <v>13</v>
      </c>
    </row>
    <row r="7" spans="1:15" x14ac:dyDescent="0.2">
      <c r="A7" s="1"/>
      <c r="B7" s="1"/>
      <c r="O7" s="1"/>
    </row>
    <row r="8" spans="1:15" x14ac:dyDescent="0.2">
      <c r="A8" s="1"/>
      <c r="B8" s="1"/>
      <c r="O8" s="1"/>
    </row>
    <row r="9" spans="1:15" x14ac:dyDescent="0.2">
      <c r="A9" s="1"/>
      <c r="B9" s="1"/>
      <c r="O9" s="1"/>
    </row>
    <row r="10" spans="1:15" x14ac:dyDescent="0.2">
      <c r="A10" s="1"/>
      <c r="B10" s="1"/>
      <c r="O10" s="1"/>
    </row>
    <row r="11" spans="1:15" x14ac:dyDescent="0.2">
      <c r="A11" s="1"/>
      <c r="B11" s="1"/>
      <c r="O11" s="1"/>
    </row>
    <row r="12" spans="1:15" x14ac:dyDescent="0.2">
      <c r="A12" s="1"/>
      <c r="B12" s="1"/>
      <c r="O1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2021-08-16T15:05:27Z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