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08"/>
  <workbookPr/>
  <mc:AlternateContent xmlns:mc="http://schemas.openxmlformats.org/markup-compatibility/2006">
    <mc:Choice Requires="x15">
      <x15ac:absPath xmlns:x15ac="http://schemas.microsoft.com/office/spreadsheetml/2010/11/ac" url="/Users/tug83224/Desktop/zrap/"/>
    </mc:Choice>
  </mc:AlternateContent>
  <xr:revisionPtr revIDLastSave="0" documentId="13_ncr:1_{6F7887B3-847B-A54E-88F0-F296E40AFDCC}" xr6:coauthVersionLast="47" xr6:coauthVersionMax="47" xr10:uidLastSave="{00000000-0000-0000-0000-000000000000}"/>
  <bookViews>
    <workbookView xWindow="0" yWindow="500" windowWidth="30720" windowHeight="17040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2" i="1"/>
  <c r="F11" i="1"/>
  <c r="F12" i="1"/>
  <c r="F13" i="1"/>
  <c r="F14" i="1"/>
  <c r="F15" i="1"/>
  <c r="F16" i="1"/>
  <c r="F17" i="1"/>
  <c r="F18" i="1"/>
  <c r="F10" i="1"/>
  <c r="F9" i="1"/>
  <c r="F8" i="1"/>
  <c r="F7" i="1"/>
  <c r="F6" i="1"/>
  <c r="F3" i="1"/>
  <c r="F4" i="1"/>
  <c r="F5" i="1"/>
  <c r="F2" i="1"/>
</calcChain>
</file>

<file path=xl/sharedStrings.xml><?xml version="1.0" encoding="utf-8"?>
<sst xmlns="http://schemas.openxmlformats.org/spreadsheetml/2006/main" count="101" uniqueCount="21">
  <si>
    <t>cms</t>
  </si>
  <si>
    <t>boson</t>
  </si>
  <si>
    <t>value</t>
  </si>
  <si>
    <t>obs</t>
  </si>
  <si>
    <t>col</t>
  </si>
  <si>
    <t>target</t>
  </si>
  <si>
    <t>Z</t>
  </si>
  <si>
    <t>m_min</t>
  </si>
  <si>
    <t>m_max</t>
  </si>
  <si>
    <t>Y</t>
  </si>
  <si>
    <t>norm_c</t>
  </si>
  <si>
    <t>Z_xsec</t>
  </si>
  <si>
    <t>units</t>
  </si>
  <si>
    <t>pb</t>
  </si>
  <si>
    <t>pp</t>
  </si>
  <si>
    <t>stat_u</t>
  </si>
  <si>
    <t>LHCb</t>
  </si>
  <si>
    <t>Y_min</t>
  </si>
  <si>
    <t>Y_max</t>
  </si>
  <si>
    <t>syst_u</t>
  </si>
  <si>
    <t>syst_c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</si>
</sst>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8"/>
  <sheetViews>
    <sheetView tabSelected="1" zoomScaleNormal="100" workbookViewId="0">
      <selection activeCell="Q8" sqref="Q8"/>
    </sheetView>
  </sheetViews>
  <sheetFormatPr baseColWidth="10" defaultColWidth="10.33203125" defaultRowHeight="16" x14ac:dyDescent="0.2"/>
  <cols>
    <col min="3" max="14" width="10.83203125" style="1" customWidth="1"/>
    <col min="15" max="15" width="15.33203125" style="1" customWidth="1"/>
    <col min="1026" max="1028" width="10.5" customWidth="1"/>
  </cols>
  <sheetData>
    <row r="1" spans="1:16" x14ac:dyDescent="0.2">
      <c r="A1" s="1" t="s">
        <v>4</v>
      </c>
      <c r="B1" s="1" t="s">
        <v>5</v>
      </c>
      <c r="C1" s="1" t="s">
        <v>0</v>
      </c>
      <c r="D1" s="1" t="s">
        <v>17</v>
      </c>
      <c r="E1" s="1" t="s">
        <v>18</v>
      </c>
      <c r="F1" s="1" t="s">
        <v>9</v>
      </c>
      <c r="G1" s="1" t="s">
        <v>7</v>
      </c>
      <c r="H1" s="1" t="s">
        <v>8</v>
      </c>
      <c r="I1" s="1" t="s">
        <v>1</v>
      </c>
      <c r="J1" s="1" t="s">
        <v>2</v>
      </c>
      <c r="K1" s="1" t="s">
        <v>15</v>
      </c>
      <c r="L1" s="1" t="s">
        <v>19</v>
      </c>
      <c r="M1" s="1" t="s">
        <v>20</v>
      </c>
      <c r="N1" s="1" t="s">
        <v>10</v>
      </c>
      <c r="O1" s="1" t="s">
        <v>3</v>
      </c>
      <c r="P1" s="1" t="s">
        <v>12</v>
      </c>
    </row>
    <row r="2" spans="1:16" x14ac:dyDescent="0.2">
      <c r="A2" s="1" t="s">
        <v>16</v>
      </c>
      <c r="B2" s="1" t="s">
        <v>14</v>
      </c>
      <c r="C2" s="1">
        <v>7000</v>
      </c>
      <c r="D2" s="1">
        <v>2</v>
      </c>
      <c r="E2" s="1">
        <v>2.125</v>
      </c>
      <c r="F2" s="1">
        <f>(D2+E2)/2</f>
        <v>2.0625</v>
      </c>
      <c r="G2" s="1">
        <v>60</v>
      </c>
      <c r="H2" s="1">
        <v>120</v>
      </c>
      <c r="I2" s="1" t="s">
        <v>6</v>
      </c>
      <c r="J2" s="1">
        <v>7.7519999999999998</v>
      </c>
      <c r="K2" s="1">
        <v>0.312</v>
      </c>
      <c r="L2" s="1">
        <v>0.25600000000000001</v>
      </c>
      <c r="M2" s="1">
        <v>9.6000000000000002E-2</v>
      </c>
      <c r="N2" s="1">
        <f>0.017*J2</f>
        <v>0.13178400000000001</v>
      </c>
      <c r="O2" s="1" t="s">
        <v>11</v>
      </c>
      <c r="P2" s="1" t="s">
        <v>13</v>
      </c>
    </row>
    <row r="3" spans="1:16" x14ac:dyDescent="0.2">
      <c r="A3" s="1" t="s">
        <v>16</v>
      </c>
      <c r="B3" s="1" t="s">
        <v>14</v>
      </c>
      <c r="C3" s="1">
        <v>7000</v>
      </c>
      <c r="D3" s="1">
        <v>2.125</v>
      </c>
      <c r="E3" s="1">
        <v>2.25</v>
      </c>
      <c r="F3" s="1">
        <f t="shared" ref="F3:F18" si="0">(D3+E3)/2</f>
        <v>2.1875</v>
      </c>
      <c r="G3" s="1">
        <v>60</v>
      </c>
      <c r="H3" s="1">
        <v>120</v>
      </c>
      <c r="I3" s="1" t="s">
        <v>6</v>
      </c>
      <c r="J3" s="1">
        <v>22.72</v>
      </c>
      <c r="K3" s="1">
        <v>0.504</v>
      </c>
      <c r="L3" s="1">
        <v>0.4</v>
      </c>
      <c r="M3" s="1">
        <v>0.28799999999999998</v>
      </c>
      <c r="N3" s="1">
        <f t="shared" ref="N3:N18" si="1">0.017*J3</f>
        <v>0.38624000000000003</v>
      </c>
      <c r="O3" s="1" t="s">
        <v>11</v>
      </c>
      <c r="P3" s="1" t="s">
        <v>13</v>
      </c>
    </row>
    <row r="4" spans="1:16" x14ac:dyDescent="0.2">
      <c r="A4" s="1" t="s">
        <v>16</v>
      </c>
      <c r="B4" s="1" t="s">
        <v>14</v>
      </c>
      <c r="C4" s="1">
        <v>7000</v>
      </c>
      <c r="D4" s="1">
        <v>2.25</v>
      </c>
      <c r="E4" s="1">
        <v>2.375</v>
      </c>
      <c r="F4" s="1">
        <f t="shared" si="0"/>
        <v>2.3125</v>
      </c>
      <c r="G4" s="1">
        <v>60</v>
      </c>
      <c r="H4" s="1">
        <v>120</v>
      </c>
      <c r="I4" s="1" t="s">
        <v>6</v>
      </c>
      <c r="J4" s="1">
        <v>35.423999999999999</v>
      </c>
      <c r="K4" s="1">
        <v>0.61599999999999999</v>
      </c>
      <c r="L4" s="1">
        <v>0.624</v>
      </c>
      <c r="M4" s="1">
        <v>0.44</v>
      </c>
      <c r="N4" s="1">
        <f t="shared" si="1"/>
        <v>0.60220800000000008</v>
      </c>
      <c r="O4" s="1" t="s">
        <v>11</v>
      </c>
      <c r="P4" s="1" t="s">
        <v>13</v>
      </c>
    </row>
    <row r="5" spans="1:16" x14ac:dyDescent="0.2">
      <c r="A5" s="1" t="s">
        <v>16</v>
      </c>
      <c r="B5" s="1" t="s">
        <v>14</v>
      </c>
      <c r="C5" s="1">
        <v>7000</v>
      </c>
      <c r="D5" s="1">
        <v>2.375</v>
      </c>
      <c r="E5" s="1">
        <v>2.5</v>
      </c>
      <c r="F5" s="1">
        <f t="shared" si="0"/>
        <v>2.4375</v>
      </c>
      <c r="G5" s="1">
        <v>60</v>
      </c>
      <c r="H5" s="1">
        <v>120</v>
      </c>
      <c r="I5" s="1" t="s">
        <v>6</v>
      </c>
      <c r="J5" s="1">
        <v>46.584000000000003</v>
      </c>
      <c r="K5" s="1">
        <v>0.70399999999999996</v>
      </c>
      <c r="L5" s="1">
        <v>0.48</v>
      </c>
      <c r="M5" s="1">
        <v>0.58399999999999996</v>
      </c>
      <c r="N5" s="1">
        <f t="shared" si="1"/>
        <v>0.79192800000000008</v>
      </c>
      <c r="O5" s="1" t="s">
        <v>11</v>
      </c>
      <c r="P5" s="1" t="s">
        <v>13</v>
      </c>
    </row>
    <row r="6" spans="1:16" x14ac:dyDescent="0.2">
      <c r="A6" s="1" t="s">
        <v>16</v>
      </c>
      <c r="B6" s="1" t="s">
        <v>14</v>
      </c>
      <c r="C6" s="1">
        <v>7001</v>
      </c>
      <c r="D6" s="1">
        <v>2.5</v>
      </c>
      <c r="E6" s="1">
        <v>2.625</v>
      </c>
      <c r="F6" s="1">
        <f t="shared" si="0"/>
        <v>2.5625</v>
      </c>
      <c r="G6" s="1">
        <v>60</v>
      </c>
      <c r="H6" s="1">
        <v>120</v>
      </c>
      <c r="I6" s="1" t="s">
        <v>6</v>
      </c>
      <c r="J6" s="1">
        <v>55.015999999999998</v>
      </c>
      <c r="K6" s="1">
        <v>0.76</v>
      </c>
      <c r="L6" s="1">
        <v>0.54400000000000004</v>
      </c>
      <c r="M6" s="1">
        <v>0.68799999999999994</v>
      </c>
      <c r="N6" s="1">
        <f t="shared" si="1"/>
        <v>0.93527199999999999</v>
      </c>
      <c r="O6" s="1" t="s">
        <v>11</v>
      </c>
      <c r="P6" s="1" t="s">
        <v>13</v>
      </c>
    </row>
    <row r="7" spans="1:16" x14ac:dyDescent="0.2">
      <c r="A7" s="1" t="s">
        <v>16</v>
      </c>
      <c r="B7" s="1" t="s">
        <v>14</v>
      </c>
      <c r="C7" s="1">
        <v>7002</v>
      </c>
      <c r="D7" s="1">
        <v>2.625</v>
      </c>
      <c r="E7" s="1">
        <v>2.75</v>
      </c>
      <c r="F7" s="1">
        <f t="shared" si="0"/>
        <v>2.6875</v>
      </c>
      <c r="G7" s="1">
        <v>60</v>
      </c>
      <c r="H7" s="1">
        <v>120</v>
      </c>
      <c r="I7" s="1" t="s">
        <v>6</v>
      </c>
      <c r="J7" s="1">
        <v>61.351999999999997</v>
      </c>
      <c r="K7" s="1">
        <v>0.8</v>
      </c>
      <c r="L7" s="1">
        <v>0.55200000000000005</v>
      </c>
      <c r="M7" s="1">
        <v>0.76800000000000002</v>
      </c>
      <c r="N7" s="1">
        <f t="shared" si="1"/>
        <v>1.0429839999999999</v>
      </c>
      <c r="O7" s="1" t="s">
        <v>11</v>
      </c>
      <c r="P7" s="1" t="s">
        <v>13</v>
      </c>
    </row>
    <row r="8" spans="1:16" x14ac:dyDescent="0.2">
      <c r="A8" s="1" t="s">
        <v>16</v>
      </c>
      <c r="B8" s="1" t="s">
        <v>14</v>
      </c>
      <c r="C8" s="1">
        <v>7003</v>
      </c>
      <c r="D8" s="1">
        <v>2.75</v>
      </c>
      <c r="E8" s="1">
        <v>2.875</v>
      </c>
      <c r="F8" s="1">
        <f t="shared" si="0"/>
        <v>2.8125</v>
      </c>
      <c r="G8" s="1">
        <v>60</v>
      </c>
      <c r="H8" s="1">
        <v>120</v>
      </c>
      <c r="I8" s="1" t="s">
        <v>6</v>
      </c>
      <c r="J8" s="1">
        <v>66.447999999999993</v>
      </c>
      <c r="K8" s="1">
        <v>0.83199999999999996</v>
      </c>
      <c r="L8" s="1">
        <v>0.56000000000000005</v>
      </c>
      <c r="M8" s="1">
        <v>0.83199999999999996</v>
      </c>
      <c r="N8" s="1">
        <f t="shared" si="1"/>
        <v>1.129616</v>
      </c>
      <c r="O8" s="1" t="s">
        <v>11</v>
      </c>
      <c r="P8" s="1" t="s">
        <v>13</v>
      </c>
    </row>
    <row r="9" spans="1:16" x14ac:dyDescent="0.2">
      <c r="A9" s="1" t="s">
        <v>16</v>
      </c>
      <c r="B9" s="1" t="s">
        <v>14</v>
      </c>
      <c r="C9" s="1">
        <v>7004</v>
      </c>
      <c r="D9" s="1">
        <v>2.875</v>
      </c>
      <c r="E9" s="1">
        <v>3</v>
      </c>
      <c r="F9" s="1">
        <f t="shared" si="0"/>
        <v>2.9375</v>
      </c>
      <c r="G9" s="1">
        <v>60</v>
      </c>
      <c r="H9" s="1">
        <v>120</v>
      </c>
      <c r="I9" s="1" t="s">
        <v>6</v>
      </c>
      <c r="J9" s="1">
        <v>65.927999999999997</v>
      </c>
      <c r="K9" s="1">
        <v>0.82399999999999995</v>
      </c>
      <c r="L9" s="1">
        <v>0.52800000000000002</v>
      </c>
      <c r="M9" s="1">
        <v>0.82399999999999995</v>
      </c>
      <c r="N9" s="1">
        <f t="shared" si="1"/>
        <v>1.120776</v>
      </c>
      <c r="O9" s="1" t="s">
        <v>11</v>
      </c>
      <c r="P9" s="1" t="s">
        <v>13</v>
      </c>
    </row>
    <row r="10" spans="1:16" x14ac:dyDescent="0.2">
      <c r="A10" s="1" t="s">
        <v>16</v>
      </c>
      <c r="B10" s="1" t="s">
        <v>14</v>
      </c>
      <c r="C10" s="1">
        <v>7005</v>
      </c>
      <c r="D10" s="1">
        <v>3</v>
      </c>
      <c r="E10" s="1">
        <v>3.125</v>
      </c>
      <c r="F10" s="1">
        <f t="shared" si="0"/>
        <v>3.0625</v>
      </c>
      <c r="G10" s="1">
        <v>60</v>
      </c>
      <c r="H10" s="1">
        <v>120</v>
      </c>
      <c r="I10" s="1" t="s">
        <v>6</v>
      </c>
      <c r="J10" s="1">
        <v>62.264000000000003</v>
      </c>
      <c r="K10" s="1">
        <v>0.79200000000000004</v>
      </c>
      <c r="L10" s="1">
        <v>0.47199999999999998</v>
      </c>
      <c r="M10" s="1">
        <v>0.77600000000000002</v>
      </c>
      <c r="N10" s="1">
        <f t="shared" si="1"/>
        <v>1.0584880000000001</v>
      </c>
      <c r="O10" s="1" t="s">
        <v>11</v>
      </c>
      <c r="P10" s="1" t="s">
        <v>13</v>
      </c>
    </row>
    <row r="11" spans="1:16" x14ac:dyDescent="0.2">
      <c r="A11" s="1" t="s">
        <v>16</v>
      </c>
      <c r="B11" s="1" t="s">
        <v>14</v>
      </c>
      <c r="C11" s="1">
        <v>7006</v>
      </c>
      <c r="D11" s="1">
        <v>3.125</v>
      </c>
      <c r="E11" s="1">
        <v>3.25</v>
      </c>
      <c r="F11" s="1">
        <f t="shared" si="0"/>
        <v>3.1875</v>
      </c>
      <c r="G11" s="1">
        <v>60</v>
      </c>
      <c r="H11" s="1">
        <v>120</v>
      </c>
      <c r="I11" s="1" t="s">
        <v>6</v>
      </c>
      <c r="J11" s="1">
        <v>56.635199999999998</v>
      </c>
      <c r="K11" s="1">
        <v>0.76800000000000002</v>
      </c>
      <c r="L11" s="1">
        <v>0.46400000000000002</v>
      </c>
      <c r="M11" s="1">
        <v>0.71199999999999997</v>
      </c>
      <c r="N11" s="1">
        <f t="shared" si="1"/>
        <v>0.96279840000000005</v>
      </c>
      <c r="O11" s="1" t="s">
        <v>11</v>
      </c>
      <c r="P11" s="1" t="s">
        <v>13</v>
      </c>
    </row>
    <row r="12" spans="1:16" x14ac:dyDescent="0.2">
      <c r="A12" s="1" t="s">
        <v>16</v>
      </c>
      <c r="B12" s="1" t="s">
        <v>14</v>
      </c>
      <c r="C12" s="1">
        <v>7007</v>
      </c>
      <c r="D12" s="1">
        <v>3.25</v>
      </c>
      <c r="E12" s="1">
        <v>3.375</v>
      </c>
      <c r="F12" s="1">
        <f t="shared" si="0"/>
        <v>3.3125</v>
      </c>
      <c r="G12" s="1">
        <v>60</v>
      </c>
      <c r="H12" s="1">
        <v>120</v>
      </c>
      <c r="I12" s="1" t="s">
        <v>6</v>
      </c>
      <c r="J12" s="1">
        <v>47.152000000000001</v>
      </c>
      <c r="K12" s="1">
        <v>0.69599999999999995</v>
      </c>
      <c r="L12" s="1">
        <v>0.39200000000000002</v>
      </c>
      <c r="M12" s="1">
        <v>0.59199999999999997</v>
      </c>
      <c r="N12" s="1">
        <f t="shared" si="1"/>
        <v>0.80158400000000007</v>
      </c>
      <c r="O12" s="1" t="s">
        <v>11</v>
      </c>
      <c r="P12" s="1" t="s">
        <v>13</v>
      </c>
    </row>
    <row r="13" spans="1:16" x14ac:dyDescent="0.2">
      <c r="A13" s="1" t="s">
        <v>16</v>
      </c>
      <c r="B13" s="1" t="s">
        <v>14</v>
      </c>
      <c r="C13" s="1">
        <v>7008</v>
      </c>
      <c r="D13" s="1">
        <v>3.375</v>
      </c>
      <c r="E13" s="1">
        <v>3.5</v>
      </c>
      <c r="F13" s="1">
        <f t="shared" si="0"/>
        <v>3.4375</v>
      </c>
      <c r="G13" s="1">
        <v>60</v>
      </c>
      <c r="H13" s="1">
        <v>120</v>
      </c>
      <c r="I13" s="1" t="s">
        <v>6</v>
      </c>
      <c r="J13" s="1">
        <v>33.28</v>
      </c>
      <c r="K13" s="1">
        <v>0.58399999999999996</v>
      </c>
      <c r="L13" s="1">
        <v>0.32800000000000001</v>
      </c>
      <c r="M13" s="1">
        <v>0.41599999999999998</v>
      </c>
      <c r="N13" s="1">
        <f t="shared" si="1"/>
        <v>0.56576000000000004</v>
      </c>
      <c r="O13" s="1" t="s">
        <v>11</v>
      </c>
      <c r="P13" s="1" t="s">
        <v>13</v>
      </c>
    </row>
    <row r="14" spans="1:16" x14ac:dyDescent="0.2">
      <c r="A14" s="1" t="s">
        <v>16</v>
      </c>
      <c r="B14" s="1" t="s">
        <v>14</v>
      </c>
      <c r="C14" s="1">
        <v>7009</v>
      </c>
      <c r="D14" s="1">
        <v>3.5</v>
      </c>
      <c r="E14" s="1">
        <v>3.625</v>
      </c>
      <c r="F14" s="1">
        <f t="shared" si="0"/>
        <v>3.5625</v>
      </c>
      <c r="G14" s="1">
        <v>60</v>
      </c>
      <c r="H14" s="1">
        <v>120</v>
      </c>
      <c r="I14" s="1" t="s">
        <v>6</v>
      </c>
      <c r="J14" s="1">
        <v>23.167999999999999</v>
      </c>
      <c r="K14" s="1">
        <v>0.48799999999999999</v>
      </c>
      <c r="L14" s="1">
        <v>0.24</v>
      </c>
      <c r="M14" s="1">
        <v>0.28799999999999998</v>
      </c>
      <c r="N14" s="1">
        <f t="shared" si="1"/>
        <v>0.39385600000000004</v>
      </c>
      <c r="O14" s="1" t="s">
        <v>11</v>
      </c>
      <c r="P14" s="1" t="s">
        <v>13</v>
      </c>
    </row>
    <row r="15" spans="1:16" x14ac:dyDescent="0.2">
      <c r="A15" s="1" t="s">
        <v>16</v>
      </c>
      <c r="B15" s="1" t="s">
        <v>14</v>
      </c>
      <c r="C15" s="1">
        <v>7010</v>
      </c>
      <c r="D15" s="1">
        <v>3.625</v>
      </c>
      <c r="E15" s="1">
        <v>3.75</v>
      </c>
      <c r="F15" s="1">
        <f t="shared" si="0"/>
        <v>3.6875</v>
      </c>
      <c r="G15" s="1">
        <v>60</v>
      </c>
      <c r="H15" s="1">
        <v>120</v>
      </c>
      <c r="I15" s="1" t="s">
        <v>6</v>
      </c>
      <c r="J15" s="1">
        <v>13.928000000000001</v>
      </c>
      <c r="K15" s="1">
        <v>0.376</v>
      </c>
      <c r="L15" s="1">
        <v>0.184</v>
      </c>
      <c r="M15" s="1">
        <v>0.17599999999999999</v>
      </c>
      <c r="N15" s="1">
        <f t="shared" si="1"/>
        <v>0.23677600000000004</v>
      </c>
      <c r="O15" s="1" t="s">
        <v>11</v>
      </c>
      <c r="P15" s="1" t="s">
        <v>13</v>
      </c>
    </row>
    <row r="16" spans="1:16" x14ac:dyDescent="0.2">
      <c r="A16" s="1" t="s">
        <v>16</v>
      </c>
      <c r="B16" s="1" t="s">
        <v>14</v>
      </c>
      <c r="C16" s="1">
        <v>7011</v>
      </c>
      <c r="D16" s="1">
        <v>3.75</v>
      </c>
      <c r="E16" s="1">
        <v>3.875</v>
      </c>
      <c r="F16" s="1">
        <f t="shared" si="0"/>
        <v>3.8125</v>
      </c>
      <c r="G16" s="1">
        <v>60</v>
      </c>
      <c r="H16" s="1">
        <v>120</v>
      </c>
      <c r="I16" s="1" t="s">
        <v>6</v>
      </c>
      <c r="J16" s="1">
        <v>6.6</v>
      </c>
      <c r="K16" s="1">
        <v>0.25600000000000001</v>
      </c>
      <c r="L16" s="1">
        <v>0.112</v>
      </c>
      <c r="M16" s="1">
        <v>0.08</v>
      </c>
      <c r="N16" s="1">
        <f t="shared" si="1"/>
        <v>0.11220000000000001</v>
      </c>
      <c r="O16" s="1" t="s">
        <v>11</v>
      </c>
      <c r="P16" s="1" t="s">
        <v>13</v>
      </c>
    </row>
    <row r="17" spans="1:16" x14ac:dyDescent="0.2">
      <c r="A17" s="1" t="s">
        <v>16</v>
      </c>
      <c r="B17" s="1" t="s">
        <v>14</v>
      </c>
      <c r="C17" s="1">
        <v>7012</v>
      </c>
      <c r="D17" s="1">
        <v>3.875</v>
      </c>
      <c r="E17" s="1">
        <v>4</v>
      </c>
      <c r="F17" s="1">
        <f t="shared" si="0"/>
        <v>3.9375</v>
      </c>
      <c r="G17" s="1">
        <v>60</v>
      </c>
      <c r="H17" s="1">
        <v>120</v>
      </c>
      <c r="I17" s="1" t="s">
        <v>6</v>
      </c>
      <c r="J17" s="1">
        <v>2.5680000000000001</v>
      </c>
      <c r="K17" s="1">
        <v>0.16</v>
      </c>
      <c r="L17" s="1">
        <v>6.4000000000000001E-2</v>
      </c>
      <c r="M17" s="1">
        <v>3.2000000000000001E-2</v>
      </c>
      <c r="N17" s="1">
        <f t="shared" si="1"/>
        <v>4.3656000000000007E-2</v>
      </c>
      <c r="O17" s="1" t="s">
        <v>11</v>
      </c>
      <c r="P17" s="1" t="s">
        <v>13</v>
      </c>
    </row>
    <row r="18" spans="1:16" x14ac:dyDescent="0.2">
      <c r="A18" s="1" t="s">
        <v>16</v>
      </c>
      <c r="B18" s="1" t="s">
        <v>14</v>
      </c>
      <c r="C18" s="1">
        <v>7013</v>
      </c>
      <c r="D18" s="1">
        <v>4</v>
      </c>
      <c r="E18" s="1">
        <v>4.25</v>
      </c>
      <c r="F18" s="1">
        <f t="shared" si="0"/>
        <v>4.125</v>
      </c>
      <c r="G18" s="1">
        <v>60</v>
      </c>
      <c r="H18" s="1">
        <v>120</v>
      </c>
      <c r="I18" s="1" t="s">
        <v>6</v>
      </c>
      <c r="J18" s="1">
        <v>0.46</v>
      </c>
      <c r="K18" s="1">
        <v>5.1999999999999998E-2</v>
      </c>
      <c r="L18" s="1">
        <v>2.4E-2</v>
      </c>
      <c r="M18" s="1">
        <v>4.0000000000000001E-3</v>
      </c>
      <c r="N18" s="1">
        <f t="shared" si="1"/>
        <v>7.8200000000000006E-3</v>
      </c>
      <c r="O18" s="1" t="s">
        <v>11</v>
      </c>
      <c r="P18" s="1" t="s">
        <v>13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Microsoft Office User</cp:lastModifiedBy>
  <cp:revision>3</cp:revision>
  <dcterms:created xsi:type="dcterms:W3CDTF">2019-09-13T11:50:43Z</dcterms:created>
  <dcterms:modified xsi:type="dcterms:W3CDTF">2021-08-16T15:20:31Z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