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Downloads\"/>
    </mc:Choice>
  </mc:AlternateContent>
  <xr:revisionPtr revIDLastSave="0" documentId="13_ncr:1_{6C68E4D7-BB14-440C-9A9A-6A14B66FB33B}" xr6:coauthVersionLast="47" xr6:coauthVersionMax="47" xr10:uidLastSave="{00000000-0000-0000-0000-000000000000}"/>
  <bookViews>
    <workbookView xWindow="2055" yWindow="1980" windowWidth="21600" windowHeight="11385" xr2:uid="{37A69F60-906B-45BC-86F3-E3C8F900E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13" i="1"/>
  <c r="F12" i="1"/>
  <c r="F11" i="1"/>
  <c r="F10" i="1"/>
  <c r="F9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<sst xmlns="http://schemas.openxmlformats.org/spreadsheetml/2006/main" count="44" uniqueCount="12">
  <si>
    <t>col</t>
  </si>
  <si>
    <t>obs</t>
  </si>
  <si>
    <t>A_PV_e</t>
  </si>
  <si>
    <t>Slac-2148</t>
  </si>
  <si>
    <t>d</t>
  </si>
  <si>
    <t>stat_u</t>
  </si>
  <si>
    <t>Slac-2319</t>
  </si>
  <si>
    <t>X</t>
  </si>
  <si>
    <t xml:space="preserve">Y </t>
  </si>
  <si>
    <t>Q2</t>
  </si>
  <si>
    <t>target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</si>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</sst>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313-B148-44D4-98B7-619F87D31BCD}">
  <dimension ref="A1:H13"/>
  <sheetViews>
    <sheetView tabSelected="1" workbookViewId="0">
      <selection activeCell="I9" sqref="I9"/>
    </sheetView>
  </sheetViews>
  <sheetFormatPr defaultRowHeight="15" x14ac:dyDescent="0.25"/>
  <cols>
    <col min="1" max="1" width="10.85546875" customWidth="1"/>
    <col min="3" max="3" width="9.85546875" customWidth="1"/>
  </cols>
  <sheetData>
    <row r="1" spans="1:8" ht="31.5" customHeight="1" x14ac:dyDescent="0.25">
      <c r="A1" t="s">
        <v>0</v>
      </c>
      <c r="B1" s="1" t="s">
        <v>1</v>
      </c>
      <c r="C1" s="2" t="s">
        <v>11</v>
      </c>
      <c r="D1" s="1" t="s">
        <v>9</v>
      </c>
      <c r="E1" s="1" t="s">
        <v>10</v>
      </c>
      <c r="F1" s="1" t="s">
        <v>5</v>
      </c>
      <c r="G1" s="1" t="s">
        <v>7</v>
      </c>
      <c r="H1" s="1" t="s">
        <v>8</v>
      </c>
    </row>
    <row r="2" spans="1:8" x14ac:dyDescent="0.25">
      <c r="A2" t="s">
        <v>3</v>
      </c>
      <c r="B2" t="s">
        <v>2</v>
      </c>
      <c r="C2">
        <f>-9.5*10^(-5)*D2</f>
        <v>-1.5200000000000001E-4</v>
      </c>
      <c r="D2">
        <v>1.6</v>
      </c>
      <c r="E2" t="s">
        <v>4</v>
      </c>
      <c r="F2">
        <f>1.6*10^(-5)</f>
        <v>1.6000000000000003E-5</v>
      </c>
      <c r="G2">
        <v>0.2</v>
      </c>
      <c r="H2">
        <v>0.21</v>
      </c>
    </row>
    <row r="3" spans="1:8" x14ac:dyDescent="0.25">
      <c r="A3" t="s">
        <v>6</v>
      </c>
      <c r="B3" t="s">
        <v>2</v>
      </c>
      <c r="C3">
        <f t="shared" ref="C3:C13" si="0">-9.7*10^(-5)*D3</f>
        <v>-8.9240000000000006E-5</v>
      </c>
      <c r="D3">
        <v>0.92</v>
      </c>
      <c r="E3" t="s">
        <v>4</v>
      </c>
      <c r="F3">
        <f>4.5*10^(-5)</f>
        <v>4.5000000000000003E-5</v>
      </c>
      <c r="G3">
        <v>0.14000000000000001</v>
      </c>
      <c r="H3">
        <v>0.22</v>
      </c>
    </row>
    <row r="4" spans="1:8" x14ac:dyDescent="0.25">
      <c r="A4" t="s">
        <v>6</v>
      </c>
      <c r="B4" t="s">
        <v>2</v>
      </c>
      <c r="C4">
        <f t="shared" si="0"/>
        <v>-1.4841E-4</v>
      </c>
      <c r="D4">
        <v>1.53</v>
      </c>
      <c r="E4" t="s">
        <v>4</v>
      </c>
      <c r="F4">
        <f>1.3*10^(-5)</f>
        <v>1.3000000000000001E-5</v>
      </c>
      <c r="G4">
        <v>0.28000000000000003</v>
      </c>
      <c r="H4">
        <v>0.15</v>
      </c>
    </row>
    <row r="5" spans="1:8" x14ac:dyDescent="0.25">
      <c r="A5" t="s">
        <v>6</v>
      </c>
      <c r="B5" t="s">
        <v>2</v>
      </c>
      <c r="C5">
        <f t="shared" si="0"/>
        <v>-1.4744000000000001E-4</v>
      </c>
      <c r="D5">
        <v>1.52</v>
      </c>
      <c r="E5" t="s">
        <v>4</v>
      </c>
      <c r="F5">
        <f>1.7*10^(-5)</f>
        <v>1.7E-5</v>
      </c>
      <c r="G5">
        <v>0.26</v>
      </c>
      <c r="H5">
        <v>0.16</v>
      </c>
    </row>
    <row r="6" spans="1:8" x14ac:dyDescent="0.25">
      <c r="A6" t="s">
        <v>6</v>
      </c>
      <c r="B6" t="s">
        <v>2</v>
      </c>
      <c r="C6">
        <f t="shared" si="0"/>
        <v>-1.2901000000000001E-4</v>
      </c>
      <c r="D6">
        <v>1.33</v>
      </c>
      <c r="E6" t="s">
        <v>4</v>
      </c>
      <c r="F6">
        <f>1.7*10^(-5)</f>
        <v>1.7E-5</v>
      </c>
      <c r="G6">
        <v>0.16</v>
      </c>
      <c r="H6">
        <v>0.23</v>
      </c>
    </row>
    <row r="7" spans="1:8" x14ac:dyDescent="0.25">
      <c r="A7" t="s">
        <v>6</v>
      </c>
      <c r="B7" t="s">
        <v>2</v>
      </c>
      <c r="C7">
        <f t="shared" si="0"/>
        <v>-1.2416E-4</v>
      </c>
      <c r="D7">
        <v>1.28</v>
      </c>
      <c r="E7" t="s">
        <v>4</v>
      </c>
      <c r="F7">
        <f>1.8*10^(-5)</f>
        <v>1.8E-5</v>
      </c>
      <c r="G7">
        <v>0.14000000000000001</v>
      </c>
      <c r="H7">
        <v>0.25</v>
      </c>
    </row>
    <row r="8" spans="1:8" x14ac:dyDescent="0.25">
      <c r="A8" t="s">
        <v>6</v>
      </c>
      <c r="B8" t="s">
        <v>2</v>
      </c>
      <c r="C8">
        <f t="shared" si="0"/>
        <v>-1.2124999999999999E-4</v>
      </c>
      <c r="D8">
        <v>1.25</v>
      </c>
      <c r="E8" t="s">
        <v>4</v>
      </c>
      <c r="F8">
        <f>2*10^(-5)</f>
        <v>2.0000000000000002E-5</v>
      </c>
      <c r="G8">
        <v>0.13</v>
      </c>
      <c r="H8">
        <v>0.26</v>
      </c>
    </row>
    <row r="9" spans="1:8" x14ac:dyDescent="0.25">
      <c r="A9" t="s">
        <v>6</v>
      </c>
      <c r="B9" t="s">
        <v>2</v>
      </c>
      <c r="C9">
        <f t="shared" si="0"/>
        <v>-1.1251999999999999E-4</v>
      </c>
      <c r="D9">
        <v>1.1599999999999999</v>
      </c>
      <c r="E9" t="s">
        <v>4</v>
      </c>
      <c r="F9">
        <f>1.8*10^(-5)</f>
        <v>1.8E-5</v>
      </c>
      <c r="G9">
        <v>0.11</v>
      </c>
      <c r="H9">
        <v>0.28999999999999998</v>
      </c>
    </row>
    <row r="10" spans="1:8" x14ac:dyDescent="0.25">
      <c r="A10" t="s">
        <v>6</v>
      </c>
      <c r="B10" t="s">
        <v>2</v>
      </c>
      <c r="C10">
        <f t="shared" si="0"/>
        <v>-1.0379000000000001E-4</v>
      </c>
      <c r="D10">
        <v>1.07</v>
      </c>
      <c r="E10" t="s">
        <v>4</v>
      </c>
      <c r="F10">
        <f>2.9*10^(-5)</f>
        <v>2.9E-5</v>
      </c>
      <c r="G10">
        <v>0.09</v>
      </c>
      <c r="H10">
        <v>0.32</v>
      </c>
    </row>
    <row r="11" spans="1:8" x14ac:dyDescent="0.25">
      <c r="A11" t="s">
        <v>6</v>
      </c>
      <c r="B11" t="s">
        <v>2</v>
      </c>
      <c r="C11">
        <f t="shared" si="0"/>
        <v>-9.0210000000000005E-5</v>
      </c>
      <c r="D11">
        <v>0.93</v>
      </c>
      <c r="E11" t="s">
        <v>4</v>
      </c>
      <c r="F11">
        <f>3*10^(-5)</f>
        <v>3.0000000000000004E-5</v>
      </c>
      <c r="G11">
        <v>7.0000000000000007E-2</v>
      </c>
      <c r="H11">
        <v>0.36</v>
      </c>
    </row>
    <row r="12" spans="1:8" x14ac:dyDescent="0.25">
      <c r="A12" t="s">
        <v>6</v>
      </c>
      <c r="B12" t="s">
        <v>2</v>
      </c>
      <c r="C12">
        <f t="shared" si="0"/>
        <v>-1.9012E-4</v>
      </c>
      <c r="D12">
        <v>1.96</v>
      </c>
      <c r="E12" t="s">
        <v>4</v>
      </c>
      <c r="F12">
        <f>2.1*10^(-5)</f>
        <v>2.1000000000000002E-5</v>
      </c>
      <c r="G12">
        <v>0.28000000000000003</v>
      </c>
      <c r="H12">
        <v>0.17</v>
      </c>
    </row>
    <row r="13" spans="1:8" x14ac:dyDescent="0.25">
      <c r="A13" t="s">
        <v>6</v>
      </c>
      <c r="B13" t="s">
        <v>2</v>
      </c>
      <c r="C13">
        <f t="shared" si="0"/>
        <v>-1.6102E-4</v>
      </c>
      <c r="D13">
        <v>1.66</v>
      </c>
      <c r="E13" t="s">
        <v>4</v>
      </c>
      <c r="F13">
        <f>2.8*10^(-5)</f>
        <v>2.8E-5</v>
      </c>
      <c r="G13">
        <v>0.15</v>
      </c>
      <c r="H13">
        <v>0.26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2021-11-25T17:23:12Z</dcterms:created>
  <dcterms:modified xsi:type="dcterms:W3CDTF">2021-12-02T23:51:31Z</dcterms:modified>
</cp:coreProperties>
</file>