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n/Downloads/"/>
    </mc:Choice>
  </mc:AlternateContent>
  <xr:revisionPtr revIDLastSave="0" documentId="13_ncr:1_{2A8DEF95-6989-AC41-A454-3254745F430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final result" sheetId="14" r:id="rId1"/>
    <sheet name="n050_d005" sheetId="15" r:id="rId2"/>
    <sheet name="n050_d015" sheetId="16" r:id="rId3"/>
    <sheet name="n050_d030" sheetId="17" r:id="rId4"/>
    <sheet name="n050_d050" sheetId="18" r:id="rId5"/>
    <sheet name="n050_d070" sheetId="19" r:id="rId6"/>
    <sheet name="n100_d005" sheetId="1" r:id="rId7"/>
    <sheet name="n100_d015" sheetId="2" r:id="rId8"/>
    <sheet name="n100_d030" sheetId="3" r:id="rId9"/>
    <sheet name="n100_d050" sheetId="4" r:id="rId10"/>
    <sheet name="n100_d070" sheetId="5" r:id="rId11"/>
    <sheet name="n150_d005" sheetId="6" r:id="rId12"/>
    <sheet name="n150_d015" sheetId="7" r:id="rId13"/>
    <sheet name="n150_d100" sheetId="8" r:id="rId14"/>
    <sheet name="n200_d005" sheetId="9" r:id="rId15"/>
    <sheet name="n200_d015" sheetId="10" r:id="rId16"/>
    <sheet name="n250_d005" sheetId="11" r:id="rId17"/>
    <sheet name="n250_d050" sheetId="12" r:id="rId18"/>
    <sheet name="n250_d070" sheetId="1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" i="7" l="1"/>
  <c r="AH67" i="1"/>
  <c r="AH43" i="15"/>
  <c r="AH79" i="1"/>
  <c r="AH85" i="1"/>
  <c r="AH73" i="15"/>
  <c r="AH67" i="15"/>
  <c r="AG32" i="15"/>
  <c r="AI37" i="15"/>
  <c r="AJ37" i="15"/>
  <c r="AK37" i="15"/>
  <c r="C6" i="14"/>
  <c r="D6" i="14"/>
  <c r="E6" i="14"/>
  <c r="F6" i="14"/>
  <c r="G6" i="14"/>
  <c r="I6" i="14"/>
  <c r="J6" i="14"/>
  <c r="K6" i="14"/>
  <c r="L6" i="14"/>
  <c r="N6" i="14"/>
  <c r="O6" i="14"/>
  <c r="P6" i="14"/>
  <c r="Q6" i="14"/>
  <c r="R6" i="14"/>
  <c r="S6" i="14"/>
  <c r="AK91" i="15"/>
  <c r="AJ91" i="15"/>
  <c r="AI91" i="15"/>
  <c r="AK90" i="15"/>
  <c r="AJ90" i="15"/>
  <c r="AI90" i="15"/>
  <c r="AK89" i="15"/>
  <c r="AJ89" i="15"/>
  <c r="AI89" i="15"/>
  <c r="AK88" i="15"/>
  <c r="AJ88" i="15"/>
  <c r="AI88" i="15"/>
  <c r="AK87" i="15"/>
  <c r="AJ87" i="15"/>
  <c r="AI87" i="15"/>
  <c r="AK86" i="15"/>
  <c r="AJ86" i="15"/>
  <c r="AI86" i="15"/>
  <c r="AG86" i="15"/>
  <c r="AH86" i="15" s="1"/>
  <c r="AK85" i="15"/>
  <c r="AJ85" i="15"/>
  <c r="AI85" i="15"/>
  <c r="AK84" i="15"/>
  <c r="AJ84" i="15"/>
  <c r="AI84" i="15"/>
  <c r="AK83" i="15"/>
  <c r="AJ83" i="15"/>
  <c r="AI83" i="15"/>
  <c r="AK82" i="15"/>
  <c r="AJ82" i="15"/>
  <c r="AI82" i="15"/>
  <c r="AK81" i="15"/>
  <c r="AJ81" i="15"/>
  <c r="AI81" i="15"/>
  <c r="AK80" i="15"/>
  <c r="AJ80" i="15"/>
  <c r="AI80" i="15"/>
  <c r="AG80" i="15"/>
  <c r="AG81" i="15" s="1"/>
  <c r="AK79" i="15"/>
  <c r="AJ79" i="15"/>
  <c r="AI79" i="15"/>
  <c r="AK78" i="15"/>
  <c r="AJ78" i="15"/>
  <c r="AI78" i="15"/>
  <c r="AK77" i="15"/>
  <c r="AJ77" i="15"/>
  <c r="AI77" i="15"/>
  <c r="AK76" i="15"/>
  <c r="AJ76" i="15"/>
  <c r="AI76" i="15"/>
  <c r="AK75" i="15"/>
  <c r="AJ75" i="15"/>
  <c r="AI75" i="15"/>
  <c r="AH75" i="15"/>
  <c r="AG75" i="15"/>
  <c r="AG76" i="15" s="1"/>
  <c r="AK74" i="15"/>
  <c r="AJ74" i="15"/>
  <c r="AI74" i="15"/>
  <c r="AG74" i="15"/>
  <c r="AH74" i="15" s="1"/>
  <c r="AK73" i="15"/>
  <c r="AJ73" i="15"/>
  <c r="AI73" i="15"/>
  <c r="AK72" i="15"/>
  <c r="AJ72" i="15"/>
  <c r="AI72" i="15"/>
  <c r="AK71" i="15"/>
  <c r="AJ71" i="15"/>
  <c r="AI71" i="15"/>
  <c r="AK70" i="15"/>
  <c r="AJ70" i="15"/>
  <c r="AI70" i="15"/>
  <c r="AK69" i="15"/>
  <c r="AJ69" i="15"/>
  <c r="AI69" i="15"/>
  <c r="AK68" i="15"/>
  <c r="AJ68" i="15"/>
  <c r="AI68" i="15"/>
  <c r="AG68" i="15"/>
  <c r="AG69" i="15" s="1"/>
  <c r="AK67" i="15"/>
  <c r="AJ67" i="15"/>
  <c r="AI67" i="15"/>
  <c r="AK66" i="15"/>
  <c r="AJ66" i="15"/>
  <c r="AI66" i="15"/>
  <c r="AK65" i="15"/>
  <c r="AJ65" i="15"/>
  <c r="AI65" i="15"/>
  <c r="AK64" i="15"/>
  <c r="AJ64" i="15"/>
  <c r="AI64" i="15"/>
  <c r="AK63" i="15"/>
  <c r="AJ63" i="15"/>
  <c r="AI63" i="15"/>
  <c r="AK62" i="15"/>
  <c r="AJ62" i="15"/>
  <c r="AI62" i="15"/>
  <c r="AG62" i="15"/>
  <c r="AH62" i="15" s="1"/>
  <c r="AK61" i="15"/>
  <c r="AJ61" i="15"/>
  <c r="AI61" i="15"/>
  <c r="AK60" i="15"/>
  <c r="AJ60" i="15"/>
  <c r="AI60" i="15"/>
  <c r="AK59" i="15"/>
  <c r="AJ59" i="15"/>
  <c r="AI59" i="15"/>
  <c r="AK58" i="15"/>
  <c r="AJ58" i="15"/>
  <c r="AI58" i="15"/>
  <c r="AG58" i="15"/>
  <c r="AG59" i="15" s="1"/>
  <c r="AK57" i="15"/>
  <c r="AJ57" i="15"/>
  <c r="AI57" i="15"/>
  <c r="AH57" i="15"/>
  <c r="AG57" i="15"/>
  <c r="AK56" i="15"/>
  <c r="AJ56" i="15"/>
  <c r="AI56" i="15"/>
  <c r="AG56" i="15"/>
  <c r="AH56" i="15" s="1"/>
  <c r="AK55" i="15"/>
  <c r="AJ55" i="15"/>
  <c r="AI55" i="15"/>
  <c r="AK54" i="15"/>
  <c r="AJ54" i="15"/>
  <c r="AI54" i="15"/>
  <c r="AK53" i="15"/>
  <c r="AJ53" i="15"/>
  <c r="AI53" i="15"/>
  <c r="AK52" i="15"/>
  <c r="AJ52" i="15"/>
  <c r="AI52" i="15"/>
  <c r="AK51" i="15"/>
  <c r="AJ51" i="15"/>
  <c r="AI51" i="15"/>
  <c r="AK50" i="15"/>
  <c r="AJ50" i="15"/>
  <c r="AI50" i="15"/>
  <c r="AG50" i="15"/>
  <c r="AG51" i="15" s="1"/>
  <c r="AK49" i="15"/>
  <c r="AJ49" i="15"/>
  <c r="AI49" i="15"/>
  <c r="AK48" i="15"/>
  <c r="AJ48" i="15"/>
  <c r="AI48" i="15"/>
  <c r="AK47" i="15"/>
  <c r="AJ47" i="15"/>
  <c r="AI47" i="15"/>
  <c r="AK46" i="15"/>
  <c r="AJ46" i="15"/>
  <c r="AI46" i="15"/>
  <c r="AK45" i="15"/>
  <c r="AJ45" i="15"/>
  <c r="AI45" i="15"/>
  <c r="AK44" i="15"/>
  <c r="AJ44" i="15"/>
  <c r="AI44" i="15"/>
  <c r="AG44" i="15"/>
  <c r="AG45" i="15" s="1"/>
  <c r="AK43" i="15"/>
  <c r="AJ43" i="15"/>
  <c r="AI43" i="15"/>
  <c r="AK42" i="15"/>
  <c r="AJ42" i="15"/>
  <c r="AI42" i="15"/>
  <c r="AK41" i="15"/>
  <c r="AJ41" i="15"/>
  <c r="AI41" i="15"/>
  <c r="AK40" i="15"/>
  <c r="AJ40" i="15"/>
  <c r="AI40" i="15"/>
  <c r="AK39" i="15"/>
  <c r="AJ39" i="15"/>
  <c r="AI39" i="15"/>
  <c r="AK38" i="15"/>
  <c r="AJ38" i="15"/>
  <c r="AI38" i="15"/>
  <c r="AG38" i="15"/>
  <c r="AH38" i="15" s="1"/>
  <c r="AK36" i="15"/>
  <c r="AJ36" i="15"/>
  <c r="AI36" i="15"/>
  <c r="AK35" i="15"/>
  <c r="AJ35" i="15"/>
  <c r="AI35" i="15"/>
  <c r="AK34" i="15"/>
  <c r="AJ34" i="15"/>
  <c r="AI34" i="15"/>
  <c r="AK33" i="15"/>
  <c r="AJ33" i="15"/>
  <c r="AI33" i="15"/>
  <c r="AK32" i="15"/>
  <c r="AJ32" i="15"/>
  <c r="AI32" i="15"/>
  <c r="AH32" i="15"/>
  <c r="AK31" i="15"/>
  <c r="AJ31" i="15"/>
  <c r="AI31" i="15"/>
  <c r="AK30" i="15"/>
  <c r="AJ30" i="15"/>
  <c r="AI30" i="15"/>
  <c r="AK29" i="15"/>
  <c r="AJ29" i="15"/>
  <c r="AI29" i="15"/>
  <c r="AK28" i="15"/>
  <c r="AJ28" i="15"/>
  <c r="AI28" i="15"/>
  <c r="AK27" i="15"/>
  <c r="AJ27" i="15"/>
  <c r="AI27" i="15"/>
  <c r="AK26" i="15"/>
  <c r="AJ26" i="15"/>
  <c r="AI26" i="15"/>
  <c r="AG26" i="15"/>
  <c r="AG27" i="15" s="1"/>
  <c r="AK25" i="15"/>
  <c r="AJ25" i="15"/>
  <c r="AI25" i="15"/>
  <c r="AK24" i="15"/>
  <c r="AJ24" i="15"/>
  <c r="AI24" i="15"/>
  <c r="AK23" i="15"/>
  <c r="AJ23" i="15"/>
  <c r="AI23" i="15"/>
  <c r="AK22" i="15"/>
  <c r="AJ22" i="15"/>
  <c r="AI22" i="15"/>
  <c r="AK21" i="15"/>
  <c r="AJ21" i="15"/>
  <c r="AI21" i="15"/>
  <c r="AH21" i="15"/>
  <c r="AG21" i="15"/>
  <c r="AG22" i="15" s="1"/>
  <c r="AK20" i="15"/>
  <c r="AJ20" i="15"/>
  <c r="AI20" i="15"/>
  <c r="AG20" i="15"/>
  <c r="AH20" i="15" s="1"/>
  <c r="AK19" i="15"/>
  <c r="AJ19" i="15"/>
  <c r="AI19" i="15"/>
  <c r="AK18" i="15"/>
  <c r="AJ18" i="15"/>
  <c r="AI18" i="15"/>
  <c r="AK17" i="15"/>
  <c r="AJ17" i="15"/>
  <c r="AI17" i="15"/>
  <c r="AK16" i="15"/>
  <c r="AJ16" i="15"/>
  <c r="AI16" i="15"/>
  <c r="AK15" i="15"/>
  <c r="AJ15" i="15"/>
  <c r="AI15" i="15"/>
  <c r="AK14" i="15"/>
  <c r="AJ14" i="15"/>
  <c r="AI14" i="15"/>
  <c r="AG14" i="15"/>
  <c r="AH14" i="15" s="1"/>
  <c r="AK13" i="15"/>
  <c r="AJ13" i="15"/>
  <c r="AI13" i="15"/>
  <c r="AK12" i="15"/>
  <c r="AJ12" i="15"/>
  <c r="AI12" i="15"/>
  <c r="AK11" i="15"/>
  <c r="AJ11" i="15"/>
  <c r="AI11" i="15"/>
  <c r="AK10" i="15"/>
  <c r="AJ10" i="15"/>
  <c r="AI10" i="15"/>
  <c r="AG10" i="15"/>
  <c r="AG11" i="15" s="1"/>
  <c r="AK9" i="15"/>
  <c r="AJ9" i="15"/>
  <c r="AI9" i="15"/>
  <c r="AH9" i="15"/>
  <c r="AG9" i="15"/>
  <c r="AK8" i="15"/>
  <c r="AJ8" i="15"/>
  <c r="AI8" i="15"/>
  <c r="AH8" i="15"/>
  <c r="AG8" i="15"/>
  <c r="AQ7" i="15"/>
  <c r="AK7" i="15"/>
  <c r="AJ7" i="15"/>
  <c r="AI7" i="15"/>
  <c r="AK6" i="15"/>
  <c r="AQ6" i="15" s="1"/>
  <c r="AJ6" i="15"/>
  <c r="AI6" i="15"/>
  <c r="AQ5" i="15"/>
  <c r="AK5" i="15"/>
  <c r="AJ5" i="15"/>
  <c r="AI5" i="15"/>
  <c r="AQ4" i="15"/>
  <c r="AK4" i="15"/>
  <c r="AJ4" i="15"/>
  <c r="AI4" i="15"/>
  <c r="AK3" i="15"/>
  <c r="AQ3" i="15" s="1"/>
  <c r="AJ3" i="15"/>
  <c r="AI3" i="15"/>
  <c r="AK2" i="15"/>
  <c r="AQ2" i="15" s="1"/>
  <c r="AJ2" i="15"/>
  <c r="AI2" i="15"/>
  <c r="AG2" i="15"/>
  <c r="AH2" i="15" s="1"/>
  <c r="AK1" i="15"/>
  <c r="AJ1" i="15"/>
  <c r="AI1" i="15"/>
  <c r="C5" i="14"/>
  <c r="C2" i="14"/>
  <c r="C3" i="14"/>
  <c r="C7" i="14"/>
  <c r="C4" i="14"/>
  <c r="AN3" i="16"/>
  <c r="AH3" i="16"/>
  <c r="AH4" i="16"/>
  <c r="AH5" i="16"/>
  <c r="AH6" i="16"/>
  <c r="AH7" i="16"/>
  <c r="AH8" i="16"/>
  <c r="AH9" i="16"/>
  <c r="AH10" i="16"/>
  <c r="AH11" i="16"/>
  <c r="AH12" i="16"/>
  <c r="AH13" i="16"/>
  <c r="AH14" i="16"/>
  <c r="AH15" i="16"/>
  <c r="AH16" i="16"/>
  <c r="AH17" i="16"/>
  <c r="AH18" i="16"/>
  <c r="AH19" i="16"/>
  <c r="AH20" i="16"/>
  <c r="AH21" i="16"/>
  <c r="AH22" i="16"/>
  <c r="AH23" i="16"/>
  <c r="AH24" i="16"/>
  <c r="AH25" i="16"/>
  <c r="AH26" i="16"/>
  <c r="AH27" i="16"/>
  <c r="AH28" i="16"/>
  <c r="AH29" i="16"/>
  <c r="AH30" i="16"/>
  <c r="AH31" i="16"/>
  <c r="AH32" i="16"/>
  <c r="AH33" i="16"/>
  <c r="AH34" i="16"/>
  <c r="AH35" i="16"/>
  <c r="AH36" i="16"/>
  <c r="AH37" i="16"/>
  <c r="AH38" i="16"/>
  <c r="AH39" i="16"/>
  <c r="AH40" i="16"/>
  <c r="AH41" i="16"/>
  <c r="AH42" i="16"/>
  <c r="AH43" i="16"/>
  <c r="AH44" i="16"/>
  <c r="AH45" i="16"/>
  <c r="AH46" i="16"/>
  <c r="AH47" i="16"/>
  <c r="AH48" i="16"/>
  <c r="AH49" i="16"/>
  <c r="AH50" i="16"/>
  <c r="AH51" i="16"/>
  <c r="AH52" i="16"/>
  <c r="AH53" i="16"/>
  <c r="AH54" i="16"/>
  <c r="AH55" i="16"/>
  <c r="AH56" i="16"/>
  <c r="AH57" i="16"/>
  <c r="AH58" i="16"/>
  <c r="AH59" i="16"/>
  <c r="AH60" i="16"/>
  <c r="AH61" i="16"/>
  <c r="AH62" i="16"/>
  <c r="AH63" i="16"/>
  <c r="AH64" i="16"/>
  <c r="AH65" i="16"/>
  <c r="AH66" i="16"/>
  <c r="AH67" i="16"/>
  <c r="AH68" i="16"/>
  <c r="AH69" i="16"/>
  <c r="AH70" i="16"/>
  <c r="AH71" i="16"/>
  <c r="AH72" i="16"/>
  <c r="AH73" i="16"/>
  <c r="AK73" i="16"/>
  <c r="AJ73" i="16"/>
  <c r="AI73" i="16"/>
  <c r="AK72" i="16"/>
  <c r="AJ72" i="16"/>
  <c r="AI72" i="16"/>
  <c r="AK71" i="16"/>
  <c r="AJ71" i="16"/>
  <c r="AI71" i="16"/>
  <c r="AK70" i="16"/>
  <c r="AJ70" i="16"/>
  <c r="AI70" i="16"/>
  <c r="AK69" i="16"/>
  <c r="AJ69" i="16"/>
  <c r="AI69" i="16"/>
  <c r="AK68" i="16"/>
  <c r="AJ68" i="16"/>
  <c r="AI68" i="16"/>
  <c r="AG68" i="16"/>
  <c r="AG69" i="16" s="1"/>
  <c r="AK67" i="16"/>
  <c r="AJ67" i="16"/>
  <c r="AI67" i="16"/>
  <c r="AK66" i="16"/>
  <c r="AJ66" i="16"/>
  <c r="AI66" i="16"/>
  <c r="AK65" i="16"/>
  <c r="AJ65" i="16"/>
  <c r="AI65" i="16"/>
  <c r="AK64" i="16"/>
  <c r="AJ64" i="16"/>
  <c r="AI64" i="16"/>
  <c r="AK63" i="16"/>
  <c r="AJ63" i="16"/>
  <c r="AI63" i="16"/>
  <c r="AG63" i="16"/>
  <c r="AG64" i="16" s="1"/>
  <c r="AK62" i="16"/>
  <c r="AJ62" i="16"/>
  <c r="AI62" i="16"/>
  <c r="AG62" i="16"/>
  <c r="AK61" i="16"/>
  <c r="AJ61" i="16"/>
  <c r="AI61" i="16"/>
  <c r="AK60" i="16"/>
  <c r="AJ60" i="16"/>
  <c r="AI60" i="16"/>
  <c r="AK59" i="16"/>
  <c r="AJ59" i="16"/>
  <c r="AI59" i="16"/>
  <c r="AK58" i="16"/>
  <c r="AJ58" i="16"/>
  <c r="AI58" i="16"/>
  <c r="AK57" i="16"/>
  <c r="AJ57" i="16"/>
  <c r="AI57" i="16"/>
  <c r="AK56" i="16"/>
  <c r="AJ56" i="16"/>
  <c r="AI56" i="16"/>
  <c r="AG56" i="16"/>
  <c r="AG57" i="16" s="1"/>
  <c r="AK55" i="16"/>
  <c r="AJ55" i="16"/>
  <c r="AI55" i="16"/>
  <c r="AK54" i="16"/>
  <c r="AJ54" i="16"/>
  <c r="AI54" i="16"/>
  <c r="AK53" i="16"/>
  <c r="AJ53" i="16"/>
  <c r="AI53" i="16"/>
  <c r="AK52" i="16"/>
  <c r="AJ52" i="16"/>
  <c r="AI52" i="16"/>
  <c r="AK51" i="16"/>
  <c r="AJ51" i="16"/>
  <c r="AI51" i="16"/>
  <c r="AK50" i="16"/>
  <c r="AJ50" i="16"/>
  <c r="AI50" i="16"/>
  <c r="AG50" i="16"/>
  <c r="AG51" i="16" s="1"/>
  <c r="AK49" i="16"/>
  <c r="AJ49" i="16"/>
  <c r="AI49" i="16"/>
  <c r="AK48" i="16"/>
  <c r="AJ48" i="16"/>
  <c r="AI48" i="16"/>
  <c r="AK47" i="16"/>
  <c r="AJ47" i="16"/>
  <c r="AI47" i="16"/>
  <c r="AK46" i="16"/>
  <c r="AJ46" i="16"/>
  <c r="AI46" i="16"/>
  <c r="AK45" i="16"/>
  <c r="AJ45" i="16"/>
  <c r="AI45" i="16"/>
  <c r="AG45" i="16"/>
  <c r="AG46" i="16" s="1"/>
  <c r="AK44" i="16"/>
  <c r="AJ44" i="16"/>
  <c r="AI44" i="16"/>
  <c r="AG44" i="16"/>
  <c r="AK43" i="16"/>
  <c r="AJ43" i="16"/>
  <c r="AI43" i="16"/>
  <c r="AK42" i="16"/>
  <c r="AJ42" i="16"/>
  <c r="AI42" i="16"/>
  <c r="AK41" i="16"/>
  <c r="AJ41" i="16"/>
  <c r="AI41" i="16"/>
  <c r="AK40" i="16"/>
  <c r="AJ40" i="16"/>
  <c r="AI40" i="16"/>
  <c r="AK39" i="16"/>
  <c r="AJ39" i="16"/>
  <c r="AI39" i="16"/>
  <c r="AG39" i="16"/>
  <c r="AG40" i="16" s="1"/>
  <c r="AK38" i="16"/>
  <c r="AJ38" i="16"/>
  <c r="AI38" i="16"/>
  <c r="AG38" i="16"/>
  <c r="AK37" i="16"/>
  <c r="AJ37" i="16"/>
  <c r="AI37" i="16"/>
  <c r="AK36" i="16"/>
  <c r="AJ36" i="16"/>
  <c r="AI36" i="16"/>
  <c r="AK35" i="16"/>
  <c r="AJ35" i="16"/>
  <c r="AI35" i="16"/>
  <c r="AK34" i="16"/>
  <c r="AJ34" i="16"/>
  <c r="AI34" i="16"/>
  <c r="AG34" i="16"/>
  <c r="AG35" i="16" s="1"/>
  <c r="AK33" i="16"/>
  <c r="AJ33" i="16"/>
  <c r="AI33" i="16"/>
  <c r="AG33" i="16"/>
  <c r="AK32" i="16"/>
  <c r="AJ32" i="16"/>
  <c r="AI32" i="16"/>
  <c r="AG32" i="16"/>
  <c r="AK31" i="16"/>
  <c r="AJ31" i="16"/>
  <c r="AI31" i="16"/>
  <c r="AK30" i="16"/>
  <c r="AJ30" i="16"/>
  <c r="AI30" i="16"/>
  <c r="AK29" i="16"/>
  <c r="AJ29" i="16"/>
  <c r="AI29" i="16"/>
  <c r="AK28" i="16"/>
  <c r="AJ28" i="16"/>
  <c r="AI28" i="16"/>
  <c r="AK27" i="16"/>
  <c r="AJ27" i="16"/>
  <c r="AI27" i="16"/>
  <c r="AK26" i="16"/>
  <c r="AJ26" i="16"/>
  <c r="AI26" i="16"/>
  <c r="AG26" i="16"/>
  <c r="AG27" i="16" s="1"/>
  <c r="AK25" i="16"/>
  <c r="AJ25" i="16"/>
  <c r="AI25" i="16"/>
  <c r="AK24" i="16"/>
  <c r="AJ24" i="16"/>
  <c r="AI24" i="16"/>
  <c r="AK23" i="16"/>
  <c r="AJ23" i="16"/>
  <c r="AI23" i="16"/>
  <c r="AK22" i="16"/>
  <c r="AJ22" i="16"/>
  <c r="AI22" i="16"/>
  <c r="AK21" i="16"/>
  <c r="AJ21" i="16"/>
  <c r="AI21" i="16"/>
  <c r="AG21" i="16"/>
  <c r="AG22" i="16" s="1"/>
  <c r="AK20" i="16"/>
  <c r="AJ20" i="16"/>
  <c r="AI20" i="16"/>
  <c r="AG20" i="16"/>
  <c r="AK19" i="16"/>
  <c r="AJ19" i="16"/>
  <c r="AI19" i="16"/>
  <c r="AK18" i="16"/>
  <c r="AJ18" i="16"/>
  <c r="AI18" i="16"/>
  <c r="AK17" i="16"/>
  <c r="AJ17" i="16"/>
  <c r="AI17" i="16"/>
  <c r="AK16" i="16"/>
  <c r="AJ16" i="16"/>
  <c r="AI16" i="16"/>
  <c r="AK15" i="16"/>
  <c r="AJ15" i="16"/>
  <c r="AI15" i="16"/>
  <c r="AG15" i="16"/>
  <c r="AG16" i="16" s="1"/>
  <c r="AK14" i="16"/>
  <c r="AJ14" i="16"/>
  <c r="AI14" i="16"/>
  <c r="AG14" i="16"/>
  <c r="AK13" i="16"/>
  <c r="AJ13" i="16"/>
  <c r="AI13" i="16"/>
  <c r="AK12" i="16"/>
  <c r="AJ12" i="16"/>
  <c r="AI12" i="16"/>
  <c r="AK11" i="16"/>
  <c r="AJ11" i="16"/>
  <c r="AI11" i="16"/>
  <c r="AK10" i="16"/>
  <c r="AJ10" i="16"/>
  <c r="AI10" i="16"/>
  <c r="AG10" i="16"/>
  <c r="AG11" i="16" s="1"/>
  <c r="AK9" i="16"/>
  <c r="AJ9" i="16"/>
  <c r="AI9" i="16"/>
  <c r="AG9" i="16"/>
  <c r="AK8" i="16"/>
  <c r="AJ8" i="16"/>
  <c r="AI8" i="16"/>
  <c r="AG8" i="16"/>
  <c r="AK7" i="16"/>
  <c r="AQ7" i="16" s="1"/>
  <c r="AJ7" i="16"/>
  <c r="AI7" i="16"/>
  <c r="AK6" i="16"/>
  <c r="AQ6" i="16" s="1"/>
  <c r="AJ6" i="16"/>
  <c r="AI6" i="16"/>
  <c r="AQ5" i="16"/>
  <c r="AK5" i="16"/>
  <c r="AJ5" i="16"/>
  <c r="AI5" i="16"/>
  <c r="AQ4" i="16"/>
  <c r="AK4" i="16"/>
  <c r="AJ4" i="16"/>
  <c r="AI4" i="16"/>
  <c r="AK3" i="16"/>
  <c r="AQ3" i="16" s="1"/>
  <c r="AJ3" i="16"/>
  <c r="AI3" i="16"/>
  <c r="AK2" i="16"/>
  <c r="AQ2" i="16" s="1"/>
  <c r="AJ2" i="16"/>
  <c r="AI2" i="16"/>
  <c r="AG2" i="16"/>
  <c r="AH2" i="16" s="1"/>
  <c r="AK1" i="16"/>
  <c r="AJ1" i="16"/>
  <c r="AI1" i="16"/>
  <c r="D2" i="14"/>
  <c r="D3" i="14"/>
  <c r="D7" i="14"/>
  <c r="D5" i="14"/>
  <c r="D4" i="14"/>
  <c r="AN3" i="17"/>
  <c r="AK19" i="17"/>
  <c r="AJ19" i="17"/>
  <c r="AI19" i="17"/>
  <c r="AK18" i="17"/>
  <c r="AJ18" i="17"/>
  <c r="AI18" i="17"/>
  <c r="AK17" i="17"/>
  <c r="AJ17" i="17"/>
  <c r="AI17" i="17"/>
  <c r="AK16" i="17"/>
  <c r="AJ16" i="17"/>
  <c r="AI16" i="17"/>
  <c r="AK15" i="17"/>
  <c r="AJ15" i="17"/>
  <c r="AI15" i="17"/>
  <c r="AK14" i="17"/>
  <c r="AJ14" i="17"/>
  <c r="AI14" i="17"/>
  <c r="AG14" i="17"/>
  <c r="AG15" i="17" s="1"/>
  <c r="AK13" i="17"/>
  <c r="AJ13" i="17"/>
  <c r="AI13" i="17"/>
  <c r="AK12" i="17"/>
  <c r="AJ12" i="17"/>
  <c r="AI12" i="17"/>
  <c r="AK11" i="17"/>
  <c r="AJ11" i="17"/>
  <c r="AI11" i="17"/>
  <c r="AK10" i="17"/>
  <c r="AJ10" i="17"/>
  <c r="AI10" i="17"/>
  <c r="AK9" i="17"/>
  <c r="AJ9" i="17"/>
  <c r="AI9" i="17"/>
  <c r="AK8" i="17"/>
  <c r="AJ8" i="17"/>
  <c r="AI8" i="17"/>
  <c r="AG8" i="17"/>
  <c r="AG9" i="17" s="1"/>
  <c r="AQ7" i="17"/>
  <c r="AK7" i="17"/>
  <c r="AJ7" i="17"/>
  <c r="AI7" i="17"/>
  <c r="AK6" i="17"/>
  <c r="AQ6" i="17" s="1"/>
  <c r="AJ6" i="17"/>
  <c r="AI6" i="17"/>
  <c r="AK5" i="17"/>
  <c r="AQ5" i="17" s="1"/>
  <c r="AJ5" i="17"/>
  <c r="AI5" i="17"/>
  <c r="AK4" i="17"/>
  <c r="AQ4" i="17" s="1"/>
  <c r="AJ4" i="17"/>
  <c r="AI4" i="17"/>
  <c r="AK3" i="17"/>
  <c r="AQ3" i="17" s="1"/>
  <c r="AJ3" i="17"/>
  <c r="AI3" i="17"/>
  <c r="AK2" i="17"/>
  <c r="AQ2" i="17" s="1"/>
  <c r="AJ2" i="17"/>
  <c r="AI2" i="17"/>
  <c r="AG2" i="17"/>
  <c r="AG3" i="17" s="1"/>
  <c r="E2" i="14"/>
  <c r="E3" i="14"/>
  <c r="E7" i="14"/>
  <c r="E5" i="14"/>
  <c r="E4" i="14"/>
  <c r="AK13" i="18"/>
  <c r="AJ13" i="18"/>
  <c r="AI13" i="18"/>
  <c r="AK12" i="18"/>
  <c r="AJ12" i="18"/>
  <c r="AI12" i="18"/>
  <c r="AK11" i="18"/>
  <c r="AJ11" i="18"/>
  <c r="AI11" i="18"/>
  <c r="AK10" i="18"/>
  <c r="AJ10" i="18"/>
  <c r="AI10" i="18"/>
  <c r="AK9" i="18"/>
  <c r="AJ9" i="18"/>
  <c r="AI9" i="18"/>
  <c r="AK8" i="18"/>
  <c r="AJ8" i="18"/>
  <c r="AI8" i="18"/>
  <c r="AG8" i="18"/>
  <c r="AG9" i="18" s="1"/>
  <c r="AQ7" i="18"/>
  <c r="AK7" i="18"/>
  <c r="AJ7" i="18"/>
  <c r="AI7" i="18"/>
  <c r="AK6" i="18"/>
  <c r="AQ6" i="18" s="1"/>
  <c r="AJ6" i="18"/>
  <c r="AI6" i="18"/>
  <c r="AK5" i="18"/>
  <c r="AQ5" i="18" s="1"/>
  <c r="AJ5" i="18"/>
  <c r="AI5" i="18"/>
  <c r="AK4" i="18"/>
  <c r="AQ4" i="18" s="1"/>
  <c r="AJ4" i="18"/>
  <c r="AI4" i="18"/>
  <c r="AK3" i="18"/>
  <c r="AQ3" i="18" s="1"/>
  <c r="AJ3" i="18"/>
  <c r="AI3" i="18"/>
  <c r="AK2" i="18"/>
  <c r="AQ2" i="18" s="1"/>
  <c r="AJ2" i="18"/>
  <c r="AI2" i="18"/>
  <c r="AG2" i="18"/>
  <c r="AG3" i="18" s="1"/>
  <c r="F2" i="14"/>
  <c r="F3" i="14"/>
  <c r="F7" i="14"/>
  <c r="F5" i="14"/>
  <c r="F4" i="14"/>
  <c r="AK13" i="19"/>
  <c r="AJ13" i="19"/>
  <c r="AI13" i="19"/>
  <c r="AK12" i="19"/>
  <c r="AJ12" i="19"/>
  <c r="AI12" i="19"/>
  <c r="AK11" i="19"/>
  <c r="AJ11" i="19"/>
  <c r="AI11" i="19"/>
  <c r="AK10" i="19"/>
  <c r="AJ10" i="19"/>
  <c r="AI10" i="19"/>
  <c r="AK9" i="19"/>
  <c r="AJ9" i="19"/>
  <c r="AI9" i="19"/>
  <c r="AK8" i="19"/>
  <c r="AJ8" i="19"/>
  <c r="AI8" i="19"/>
  <c r="AG8" i="19"/>
  <c r="AG9" i="19" s="1"/>
  <c r="AQ7" i="19"/>
  <c r="AK7" i="19"/>
  <c r="AJ7" i="19"/>
  <c r="AI7" i="19"/>
  <c r="AK6" i="19"/>
  <c r="AQ6" i="19" s="1"/>
  <c r="AJ6" i="19"/>
  <c r="AI6" i="19"/>
  <c r="AK5" i="19"/>
  <c r="AQ5" i="19" s="1"/>
  <c r="AJ5" i="19"/>
  <c r="AI5" i="19"/>
  <c r="AK4" i="19"/>
  <c r="AQ4" i="19" s="1"/>
  <c r="AJ4" i="19"/>
  <c r="AI4" i="19"/>
  <c r="AK3" i="19"/>
  <c r="AQ3" i="19" s="1"/>
  <c r="AJ3" i="19"/>
  <c r="AI3" i="19"/>
  <c r="AK2" i="19"/>
  <c r="AQ2" i="19" s="1"/>
  <c r="AJ2" i="19"/>
  <c r="AI2" i="19"/>
  <c r="AG2" i="19"/>
  <c r="AG3" i="19" s="1"/>
  <c r="AN7" i="1"/>
  <c r="G5" i="14" s="1"/>
  <c r="AK91" i="1"/>
  <c r="AJ91" i="1"/>
  <c r="AI91" i="1"/>
  <c r="AK90" i="1"/>
  <c r="AJ90" i="1"/>
  <c r="AI90" i="1"/>
  <c r="AK89" i="1"/>
  <c r="AJ89" i="1"/>
  <c r="AI89" i="1"/>
  <c r="AK88" i="1"/>
  <c r="AJ88" i="1"/>
  <c r="AI88" i="1"/>
  <c r="AK87" i="1"/>
  <c r="AJ87" i="1"/>
  <c r="AI87" i="1"/>
  <c r="AG87" i="1"/>
  <c r="AH87" i="1" s="1"/>
  <c r="AK86" i="1"/>
  <c r="AJ86" i="1"/>
  <c r="AI86" i="1"/>
  <c r="AG86" i="1"/>
  <c r="AH86" i="1" s="1"/>
  <c r="AK85" i="1"/>
  <c r="AJ85" i="1"/>
  <c r="AI85" i="1"/>
  <c r="AK84" i="1"/>
  <c r="AJ84" i="1"/>
  <c r="AI84" i="1"/>
  <c r="AK83" i="1"/>
  <c r="AJ83" i="1"/>
  <c r="AI83" i="1"/>
  <c r="AK82" i="1"/>
  <c r="AJ82" i="1"/>
  <c r="AI82" i="1"/>
  <c r="AK81" i="1"/>
  <c r="AJ81" i="1"/>
  <c r="AI81" i="1"/>
  <c r="AK80" i="1"/>
  <c r="AJ80" i="1"/>
  <c r="AI80" i="1"/>
  <c r="AG80" i="1"/>
  <c r="AG81" i="1" s="1"/>
  <c r="AK79" i="1"/>
  <c r="AJ79" i="1"/>
  <c r="AI79" i="1"/>
  <c r="AK78" i="1"/>
  <c r="AJ78" i="1"/>
  <c r="AI78" i="1"/>
  <c r="AK77" i="1"/>
  <c r="AJ77" i="1"/>
  <c r="AI77" i="1"/>
  <c r="AK76" i="1"/>
  <c r="AJ76" i="1"/>
  <c r="AI76" i="1"/>
  <c r="AK75" i="1"/>
  <c r="AJ75" i="1"/>
  <c r="AI75" i="1"/>
  <c r="AK74" i="1"/>
  <c r="AJ74" i="1"/>
  <c r="AI74" i="1"/>
  <c r="AG74" i="1"/>
  <c r="AG75" i="1" s="1"/>
  <c r="AK73" i="1"/>
  <c r="AJ73" i="1"/>
  <c r="AI73" i="1"/>
  <c r="AK72" i="1"/>
  <c r="AJ72" i="1"/>
  <c r="AI72" i="1"/>
  <c r="AK71" i="1"/>
  <c r="AJ71" i="1"/>
  <c r="AI71" i="1"/>
  <c r="AK70" i="1"/>
  <c r="AJ70" i="1"/>
  <c r="AI70" i="1"/>
  <c r="AK69" i="1"/>
  <c r="AJ69" i="1"/>
  <c r="AI69" i="1"/>
  <c r="AH69" i="1"/>
  <c r="AG69" i="1"/>
  <c r="AG70" i="1" s="1"/>
  <c r="AK68" i="1"/>
  <c r="AJ68" i="1"/>
  <c r="AI68" i="1"/>
  <c r="AG68" i="1"/>
  <c r="AH68" i="1" s="1"/>
  <c r="AK67" i="1"/>
  <c r="AJ67" i="1"/>
  <c r="AI67" i="1"/>
  <c r="AK66" i="1"/>
  <c r="AJ66" i="1"/>
  <c r="AI66" i="1"/>
  <c r="AK65" i="1"/>
  <c r="AJ65" i="1"/>
  <c r="AI65" i="1"/>
  <c r="AK64" i="1"/>
  <c r="AJ64" i="1"/>
  <c r="AI64" i="1"/>
  <c r="AK63" i="1"/>
  <c r="AJ63" i="1"/>
  <c r="AI63" i="1"/>
  <c r="AK62" i="1"/>
  <c r="AJ62" i="1"/>
  <c r="AI62" i="1"/>
  <c r="AG62" i="1"/>
  <c r="AH62" i="1" s="1"/>
  <c r="AK61" i="1"/>
  <c r="AJ61" i="1"/>
  <c r="AI61" i="1"/>
  <c r="AK60" i="1"/>
  <c r="AJ60" i="1"/>
  <c r="AI60" i="1"/>
  <c r="AK59" i="1"/>
  <c r="AJ59" i="1"/>
  <c r="AI59" i="1"/>
  <c r="AK58" i="1"/>
  <c r="AJ58" i="1"/>
  <c r="AI58" i="1"/>
  <c r="AK57" i="1"/>
  <c r="AJ57" i="1"/>
  <c r="AI57" i="1"/>
  <c r="AK56" i="1"/>
  <c r="AJ56" i="1"/>
  <c r="AI56" i="1"/>
  <c r="AG56" i="1"/>
  <c r="AG57" i="1" s="1"/>
  <c r="AK55" i="1"/>
  <c r="AJ55" i="1"/>
  <c r="AI55" i="1"/>
  <c r="AK54" i="1"/>
  <c r="AJ54" i="1"/>
  <c r="AI54" i="1"/>
  <c r="AK53" i="1"/>
  <c r="AJ53" i="1"/>
  <c r="AI53" i="1"/>
  <c r="AK52" i="1"/>
  <c r="AJ52" i="1"/>
  <c r="AI52" i="1"/>
  <c r="AK51" i="1"/>
  <c r="AJ51" i="1"/>
  <c r="AI51" i="1"/>
  <c r="AK50" i="1"/>
  <c r="AJ50" i="1"/>
  <c r="AI50" i="1"/>
  <c r="AG50" i="1"/>
  <c r="AG51" i="1" s="1"/>
  <c r="AK49" i="1"/>
  <c r="AJ49" i="1"/>
  <c r="AI49" i="1"/>
  <c r="AK48" i="1"/>
  <c r="AJ48" i="1"/>
  <c r="AI48" i="1"/>
  <c r="AK47" i="1"/>
  <c r="AJ47" i="1"/>
  <c r="AI47" i="1"/>
  <c r="AK46" i="1"/>
  <c r="AJ46" i="1"/>
  <c r="AI46" i="1"/>
  <c r="AK45" i="1"/>
  <c r="AJ45" i="1"/>
  <c r="AI45" i="1"/>
  <c r="AG45" i="1"/>
  <c r="AG46" i="1" s="1"/>
  <c r="AK44" i="1"/>
  <c r="AJ44" i="1"/>
  <c r="AI44" i="1"/>
  <c r="AG44" i="1"/>
  <c r="AH44" i="1" s="1"/>
  <c r="AK43" i="1"/>
  <c r="AJ43" i="1"/>
  <c r="AI43" i="1"/>
  <c r="AK42" i="1"/>
  <c r="AJ42" i="1"/>
  <c r="AI42" i="1"/>
  <c r="AK41" i="1"/>
  <c r="AJ41" i="1"/>
  <c r="AI41" i="1"/>
  <c r="AK40" i="1"/>
  <c r="AJ40" i="1"/>
  <c r="AI40" i="1"/>
  <c r="AK39" i="1"/>
  <c r="AJ39" i="1"/>
  <c r="AI39" i="1"/>
  <c r="AK38" i="1"/>
  <c r="AJ38" i="1"/>
  <c r="AI38" i="1"/>
  <c r="AG38" i="1"/>
  <c r="AH38" i="1" s="1"/>
  <c r="AK37" i="1"/>
  <c r="AJ37" i="1"/>
  <c r="AI37" i="1"/>
  <c r="AK36" i="1"/>
  <c r="AJ36" i="1"/>
  <c r="AI36" i="1"/>
  <c r="AK35" i="1"/>
  <c r="AJ35" i="1"/>
  <c r="AI35" i="1"/>
  <c r="AK34" i="1"/>
  <c r="AJ34" i="1"/>
  <c r="AI34" i="1"/>
  <c r="AK33" i="1"/>
  <c r="AJ33" i="1"/>
  <c r="AI33" i="1"/>
  <c r="AK32" i="1"/>
  <c r="AJ32" i="1"/>
  <c r="AI32" i="1"/>
  <c r="AG32" i="1"/>
  <c r="AG33" i="1" s="1"/>
  <c r="AK31" i="1"/>
  <c r="AJ31" i="1"/>
  <c r="AI31" i="1"/>
  <c r="AK30" i="1"/>
  <c r="AJ30" i="1"/>
  <c r="AI30" i="1"/>
  <c r="AK29" i="1"/>
  <c r="AJ29" i="1"/>
  <c r="AI29" i="1"/>
  <c r="AK28" i="1"/>
  <c r="AJ28" i="1"/>
  <c r="AI28" i="1"/>
  <c r="AK27" i="1"/>
  <c r="AJ27" i="1"/>
  <c r="AI27" i="1"/>
  <c r="AK26" i="1"/>
  <c r="AJ26" i="1"/>
  <c r="AI26" i="1"/>
  <c r="AG26" i="1"/>
  <c r="AG27" i="1" s="1"/>
  <c r="AK25" i="1"/>
  <c r="AJ25" i="1"/>
  <c r="AI25" i="1"/>
  <c r="AK24" i="1"/>
  <c r="AJ24" i="1"/>
  <c r="AI24" i="1"/>
  <c r="AK23" i="1"/>
  <c r="AJ23" i="1"/>
  <c r="AI23" i="1"/>
  <c r="AK22" i="1"/>
  <c r="AJ22" i="1"/>
  <c r="AI22" i="1"/>
  <c r="AK21" i="1"/>
  <c r="AJ21" i="1"/>
  <c r="AI21" i="1"/>
  <c r="AG21" i="1"/>
  <c r="AG22" i="1" s="1"/>
  <c r="AK20" i="1"/>
  <c r="AJ20" i="1"/>
  <c r="AI20" i="1"/>
  <c r="AG20" i="1"/>
  <c r="AH20" i="1" s="1"/>
  <c r="AK19" i="1"/>
  <c r="AJ19" i="1"/>
  <c r="AI19" i="1"/>
  <c r="AK18" i="1"/>
  <c r="AJ18" i="1"/>
  <c r="AI18" i="1"/>
  <c r="AK17" i="1"/>
  <c r="AJ17" i="1"/>
  <c r="AI17" i="1"/>
  <c r="AK16" i="1"/>
  <c r="AJ16" i="1"/>
  <c r="AI16" i="1"/>
  <c r="AK15" i="1"/>
  <c r="AJ15" i="1"/>
  <c r="AI15" i="1"/>
  <c r="AK14" i="1"/>
  <c r="AJ14" i="1"/>
  <c r="AI14" i="1"/>
  <c r="AG14" i="1"/>
  <c r="AH14" i="1" s="1"/>
  <c r="AK13" i="1"/>
  <c r="AJ13" i="1"/>
  <c r="AI13" i="1"/>
  <c r="AK12" i="1"/>
  <c r="AJ12" i="1"/>
  <c r="AI12" i="1"/>
  <c r="AK11" i="1"/>
  <c r="AJ11" i="1"/>
  <c r="AI11" i="1"/>
  <c r="AK10" i="1"/>
  <c r="AJ10" i="1"/>
  <c r="AI10" i="1"/>
  <c r="AK9" i="1"/>
  <c r="AJ9" i="1"/>
  <c r="AI9" i="1"/>
  <c r="AK8" i="1"/>
  <c r="AJ8" i="1"/>
  <c r="AI8" i="1"/>
  <c r="AG8" i="1"/>
  <c r="AG9" i="1" s="1"/>
  <c r="AK7" i="1"/>
  <c r="AQ7" i="1" s="1"/>
  <c r="AJ7" i="1"/>
  <c r="AI7" i="1"/>
  <c r="AQ6" i="1"/>
  <c r="AK6" i="1"/>
  <c r="AJ6" i="1"/>
  <c r="AI6" i="1"/>
  <c r="AQ5" i="1"/>
  <c r="AK5" i="1"/>
  <c r="AJ5" i="1"/>
  <c r="AI5" i="1"/>
  <c r="AK4" i="1"/>
  <c r="AQ4" i="1" s="1"/>
  <c r="AJ4" i="1"/>
  <c r="AI4" i="1"/>
  <c r="AK3" i="1"/>
  <c r="AQ3" i="1" s="1"/>
  <c r="AJ3" i="1"/>
  <c r="AI3" i="1"/>
  <c r="AK2" i="1"/>
  <c r="AQ2" i="1" s="1"/>
  <c r="AJ2" i="1"/>
  <c r="AI2" i="1"/>
  <c r="AG2" i="1"/>
  <c r="AH2" i="1" s="1"/>
  <c r="AK1" i="1"/>
  <c r="AJ1" i="1"/>
  <c r="AI1" i="1"/>
  <c r="AH13" i="2"/>
  <c r="AK55" i="2"/>
  <c r="AJ55" i="2"/>
  <c r="AI55" i="2"/>
  <c r="AK54" i="2"/>
  <c r="AJ54" i="2"/>
  <c r="AI54" i="2"/>
  <c r="AK53" i="2"/>
  <c r="AJ53" i="2"/>
  <c r="AI53" i="2"/>
  <c r="AK52" i="2"/>
  <c r="AJ52" i="2"/>
  <c r="AI52" i="2"/>
  <c r="AK51" i="2"/>
  <c r="AJ51" i="2"/>
  <c r="AI51" i="2"/>
  <c r="AH51" i="2"/>
  <c r="AG51" i="2"/>
  <c r="AG52" i="2" s="1"/>
  <c r="AK50" i="2"/>
  <c r="AJ50" i="2"/>
  <c r="AI50" i="2"/>
  <c r="AG50" i="2"/>
  <c r="AH50" i="2" s="1"/>
  <c r="AK49" i="2"/>
  <c r="AJ49" i="2"/>
  <c r="AI49" i="2"/>
  <c r="AK48" i="2"/>
  <c r="AJ48" i="2"/>
  <c r="AI48" i="2"/>
  <c r="AK47" i="2"/>
  <c r="AJ47" i="2"/>
  <c r="AI47" i="2"/>
  <c r="AK46" i="2"/>
  <c r="AJ46" i="2"/>
  <c r="AI46" i="2"/>
  <c r="AK45" i="2"/>
  <c r="AJ45" i="2"/>
  <c r="AI45" i="2"/>
  <c r="AG45" i="2"/>
  <c r="AG46" i="2" s="1"/>
  <c r="AG47" i="2" s="1"/>
  <c r="AK44" i="2"/>
  <c r="AJ44" i="2"/>
  <c r="AI44" i="2"/>
  <c r="AG44" i="2"/>
  <c r="AH44" i="2" s="1"/>
  <c r="AK43" i="2"/>
  <c r="AJ43" i="2"/>
  <c r="AI43" i="2"/>
  <c r="AK42" i="2"/>
  <c r="AJ42" i="2"/>
  <c r="AI42" i="2"/>
  <c r="AK41" i="2"/>
  <c r="AJ41" i="2"/>
  <c r="AI41" i="2"/>
  <c r="AK40" i="2"/>
  <c r="AJ40" i="2"/>
  <c r="AI40" i="2"/>
  <c r="AK39" i="2"/>
  <c r="AJ39" i="2"/>
  <c r="AI39" i="2"/>
  <c r="AK38" i="2"/>
  <c r="AJ38" i="2"/>
  <c r="AI38" i="2"/>
  <c r="AG38" i="2"/>
  <c r="AG39" i="2" s="1"/>
  <c r="AK37" i="2"/>
  <c r="AJ37" i="2"/>
  <c r="AI37" i="2"/>
  <c r="AK36" i="2"/>
  <c r="AJ36" i="2"/>
  <c r="AI36" i="2"/>
  <c r="AK35" i="2"/>
  <c r="AJ35" i="2"/>
  <c r="AI35" i="2"/>
  <c r="AK34" i="2"/>
  <c r="AJ34" i="2"/>
  <c r="AI34" i="2"/>
  <c r="AK33" i="2"/>
  <c r="AJ33" i="2"/>
  <c r="AI33" i="2"/>
  <c r="AK32" i="2"/>
  <c r="AJ32" i="2"/>
  <c r="AI32" i="2"/>
  <c r="AG32" i="2"/>
  <c r="AG33" i="2" s="1"/>
  <c r="AK31" i="2"/>
  <c r="AJ31" i="2"/>
  <c r="AI31" i="2"/>
  <c r="AK30" i="2"/>
  <c r="AJ30" i="2"/>
  <c r="AI30" i="2"/>
  <c r="AK29" i="2"/>
  <c r="AJ29" i="2"/>
  <c r="AI29" i="2"/>
  <c r="AK28" i="2"/>
  <c r="AJ28" i="2"/>
  <c r="AI28" i="2"/>
  <c r="AK27" i="2"/>
  <c r="AJ27" i="2"/>
  <c r="AI27" i="2"/>
  <c r="AH27" i="2"/>
  <c r="AG27" i="2"/>
  <c r="AG28" i="2" s="1"/>
  <c r="AK26" i="2"/>
  <c r="AJ26" i="2"/>
  <c r="AI26" i="2"/>
  <c r="AG26" i="2"/>
  <c r="AH26" i="2" s="1"/>
  <c r="AK25" i="2"/>
  <c r="AJ25" i="2"/>
  <c r="AI25" i="2"/>
  <c r="AK24" i="2"/>
  <c r="AJ24" i="2"/>
  <c r="AI24" i="2"/>
  <c r="AK23" i="2"/>
  <c r="AJ23" i="2"/>
  <c r="AI23" i="2"/>
  <c r="AK22" i="2"/>
  <c r="AJ22" i="2"/>
  <c r="AI22" i="2"/>
  <c r="AK21" i="2"/>
  <c r="AJ21" i="2"/>
  <c r="AI21" i="2"/>
  <c r="AK20" i="2"/>
  <c r="AJ20" i="2"/>
  <c r="AI20" i="2"/>
  <c r="AG20" i="2"/>
  <c r="AH20" i="2" s="1"/>
  <c r="AK19" i="2"/>
  <c r="AJ19" i="2"/>
  <c r="AI19" i="2"/>
  <c r="AK18" i="2"/>
  <c r="AJ18" i="2"/>
  <c r="AI18" i="2"/>
  <c r="AK17" i="2"/>
  <c r="AJ17" i="2"/>
  <c r="AI17" i="2"/>
  <c r="AK16" i="2"/>
  <c r="AJ16" i="2"/>
  <c r="AI16" i="2"/>
  <c r="AK15" i="2"/>
  <c r="AJ15" i="2"/>
  <c r="AI15" i="2"/>
  <c r="AK14" i="2"/>
  <c r="AJ14" i="2"/>
  <c r="AI14" i="2"/>
  <c r="AG14" i="2"/>
  <c r="AG15" i="2" s="1"/>
  <c r="AK13" i="2"/>
  <c r="AJ13" i="2"/>
  <c r="AI13" i="2"/>
  <c r="AK12" i="2"/>
  <c r="AJ12" i="2"/>
  <c r="AI12" i="2"/>
  <c r="AK11" i="2"/>
  <c r="AJ11" i="2"/>
  <c r="AI11" i="2"/>
  <c r="AK10" i="2"/>
  <c r="AJ10" i="2"/>
  <c r="AI10" i="2"/>
  <c r="AK9" i="2"/>
  <c r="AJ9" i="2"/>
  <c r="AI9" i="2"/>
  <c r="AG9" i="2"/>
  <c r="AG10" i="2" s="1"/>
  <c r="AK8" i="2"/>
  <c r="AJ8" i="2"/>
  <c r="AI8" i="2"/>
  <c r="AH8" i="2"/>
  <c r="AG8" i="2"/>
  <c r="AK7" i="2"/>
  <c r="AQ7" i="2" s="1"/>
  <c r="AJ7" i="2"/>
  <c r="AI7" i="2"/>
  <c r="AK6" i="2"/>
  <c r="AQ6" i="2" s="1"/>
  <c r="AJ6" i="2"/>
  <c r="AI6" i="2"/>
  <c r="AK5" i="2"/>
  <c r="AQ5" i="2" s="1"/>
  <c r="AJ5" i="2"/>
  <c r="AI5" i="2"/>
  <c r="AK4" i="2"/>
  <c r="AQ4" i="2" s="1"/>
  <c r="AJ4" i="2"/>
  <c r="AI4" i="2"/>
  <c r="AK3" i="2"/>
  <c r="AQ3" i="2" s="1"/>
  <c r="AJ3" i="2"/>
  <c r="AI3" i="2"/>
  <c r="AG3" i="2"/>
  <c r="AG4" i="2" s="1"/>
  <c r="AK2" i="2"/>
  <c r="AQ2" i="2" s="1"/>
  <c r="AJ2" i="2"/>
  <c r="AI2" i="2"/>
  <c r="AG2" i="2"/>
  <c r="AH2" i="2" s="1"/>
  <c r="AK1" i="2"/>
  <c r="AJ1" i="2"/>
  <c r="AI1" i="2"/>
  <c r="I2" i="14"/>
  <c r="I3" i="14"/>
  <c r="I7" i="14"/>
  <c r="I5" i="14"/>
  <c r="I4" i="14"/>
  <c r="AK19" i="3"/>
  <c r="AJ19" i="3"/>
  <c r="AI19" i="3"/>
  <c r="AK18" i="3"/>
  <c r="AJ18" i="3"/>
  <c r="AI18" i="3"/>
  <c r="AK17" i="3"/>
  <c r="AJ17" i="3"/>
  <c r="AI17" i="3"/>
  <c r="AK16" i="3"/>
  <c r="AJ16" i="3"/>
  <c r="AI16" i="3"/>
  <c r="AK15" i="3"/>
  <c r="AJ15" i="3"/>
  <c r="AI15" i="3"/>
  <c r="AK14" i="3"/>
  <c r="AJ14" i="3"/>
  <c r="AI14" i="3"/>
  <c r="AG14" i="3"/>
  <c r="AG15" i="3" s="1"/>
  <c r="AK13" i="3"/>
  <c r="AJ13" i="3"/>
  <c r="AI13" i="3"/>
  <c r="AK12" i="3"/>
  <c r="AJ12" i="3"/>
  <c r="AI12" i="3"/>
  <c r="AK11" i="3"/>
  <c r="AJ11" i="3"/>
  <c r="AI11" i="3"/>
  <c r="AK10" i="3"/>
  <c r="AJ10" i="3"/>
  <c r="AI10" i="3"/>
  <c r="AK9" i="3"/>
  <c r="AJ9" i="3"/>
  <c r="AI9" i="3"/>
  <c r="AH9" i="3"/>
  <c r="AG9" i="3"/>
  <c r="AG10" i="3" s="1"/>
  <c r="AK8" i="3"/>
  <c r="AJ8" i="3"/>
  <c r="AI8" i="3"/>
  <c r="AG8" i="3"/>
  <c r="AH8" i="3" s="1"/>
  <c r="AK7" i="3"/>
  <c r="AQ7" i="3" s="1"/>
  <c r="AJ7" i="3"/>
  <c r="AI7" i="3"/>
  <c r="AK6" i="3"/>
  <c r="AQ6" i="3" s="1"/>
  <c r="AJ6" i="3"/>
  <c r="AI6" i="3"/>
  <c r="AK5" i="3"/>
  <c r="AQ5" i="3" s="1"/>
  <c r="AJ5" i="3"/>
  <c r="AI5" i="3"/>
  <c r="AK4" i="3"/>
  <c r="AQ4" i="3" s="1"/>
  <c r="AJ4" i="3"/>
  <c r="AI4" i="3"/>
  <c r="AK3" i="3"/>
  <c r="AQ3" i="3" s="1"/>
  <c r="AJ3" i="3"/>
  <c r="AI3" i="3"/>
  <c r="AQ2" i="3"/>
  <c r="AK2" i="3"/>
  <c r="AJ2" i="3"/>
  <c r="AI2" i="3"/>
  <c r="AG2" i="3"/>
  <c r="AH2" i="3" s="1"/>
  <c r="AI1" i="3"/>
  <c r="AJ1" i="3"/>
  <c r="J2" i="14"/>
  <c r="J3" i="14"/>
  <c r="J7" i="14"/>
  <c r="J5" i="14"/>
  <c r="J4" i="14"/>
  <c r="AN2" i="4"/>
  <c r="AK25" i="4"/>
  <c r="AJ25" i="4"/>
  <c r="AI25" i="4"/>
  <c r="AG25" i="4"/>
  <c r="AH25" i="4" s="1"/>
  <c r="AK24" i="4"/>
  <c r="AJ24" i="4"/>
  <c r="AI24" i="4"/>
  <c r="AK23" i="4"/>
  <c r="AJ23" i="4"/>
  <c r="AI23" i="4"/>
  <c r="AK22" i="4"/>
  <c r="AJ22" i="4"/>
  <c r="AI22" i="4"/>
  <c r="AG22" i="4"/>
  <c r="AG23" i="4" s="1"/>
  <c r="AK21" i="4"/>
  <c r="AJ21" i="4"/>
  <c r="AI21" i="4"/>
  <c r="AH21" i="4"/>
  <c r="AG21" i="4"/>
  <c r="AK20" i="4"/>
  <c r="AJ20" i="4"/>
  <c r="AI20" i="4"/>
  <c r="AH20" i="4"/>
  <c r="AG20" i="4"/>
  <c r="AK19" i="4"/>
  <c r="AJ19" i="4"/>
  <c r="AI19" i="4"/>
  <c r="AK18" i="4"/>
  <c r="AJ18" i="4"/>
  <c r="AI18" i="4"/>
  <c r="AK17" i="4"/>
  <c r="AJ17" i="4"/>
  <c r="AI17" i="4"/>
  <c r="AK16" i="4"/>
  <c r="AJ16" i="4"/>
  <c r="AI16" i="4"/>
  <c r="AK15" i="4"/>
  <c r="AJ15" i="4"/>
  <c r="AI15" i="4"/>
  <c r="AK14" i="4"/>
  <c r="AJ14" i="4"/>
  <c r="AI14" i="4"/>
  <c r="AG14" i="4"/>
  <c r="AG15" i="4" s="1"/>
  <c r="AK13" i="4"/>
  <c r="AJ13" i="4"/>
  <c r="AI13" i="4"/>
  <c r="AK12" i="4"/>
  <c r="AJ12" i="4"/>
  <c r="AI12" i="4"/>
  <c r="AK11" i="4"/>
  <c r="AJ11" i="4"/>
  <c r="AI11" i="4"/>
  <c r="AK10" i="4"/>
  <c r="AJ10" i="4"/>
  <c r="AI10" i="4"/>
  <c r="AK9" i="4"/>
  <c r="AJ9" i="4"/>
  <c r="AI9" i="4"/>
  <c r="AG9" i="4"/>
  <c r="AG10" i="4" s="1"/>
  <c r="AK8" i="4"/>
  <c r="AJ8" i="4"/>
  <c r="AI8" i="4"/>
  <c r="AH8" i="4"/>
  <c r="AG8" i="4"/>
  <c r="AK7" i="4"/>
  <c r="AQ7" i="4" s="1"/>
  <c r="AJ7" i="4"/>
  <c r="AI7" i="4"/>
  <c r="AK6" i="4"/>
  <c r="AQ6" i="4" s="1"/>
  <c r="AJ6" i="4"/>
  <c r="AI6" i="4"/>
  <c r="AK5" i="4"/>
  <c r="AQ5" i="4" s="1"/>
  <c r="AJ5" i="4"/>
  <c r="AI5" i="4"/>
  <c r="AK4" i="4"/>
  <c r="AQ4" i="4" s="1"/>
  <c r="AJ4" i="4"/>
  <c r="AI4" i="4"/>
  <c r="AK3" i="4"/>
  <c r="AQ3" i="4" s="1"/>
  <c r="AJ3" i="4"/>
  <c r="AI3" i="4"/>
  <c r="AG3" i="4"/>
  <c r="AG4" i="4" s="1"/>
  <c r="AK2" i="4"/>
  <c r="AQ2" i="4" s="1"/>
  <c r="AJ2" i="4"/>
  <c r="AI2" i="4"/>
  <c r="AG2" i="4"/>
  <c r="AH2" i="4" s="1"/>
  <c r="AK1" i="4"/>
  <c r="AJ1" i="4"/>
  <c r="AI1" i="4"/>
  <c r="K2" i="14"/>
  <c r="K3" i="14"/>
  <c r="K7" i="14"/>
  <c r="K5" i="14"/>
  <c r="K4" i="14"/>
  <c r="AN7" i="5"/>
  <c r="AN3" i="5"/>
  <c r="AN4" i="5"/>
  <c r="AN5" i="5"/>
  <c r="AN6" i="5"/>
  <c r="AK12" i="5"/>
  <c r="AJ12" i="5"/>
  <c r="AI12" i="5"/>
  <c r="AK11" i="5"/>
  <c r="AJ11" i="5"/>
  <c r="AI11" i="5"/>
  <c r="AK10" i="5"/>
  <c r="AJ10" i="5"/>
  <c r="AI10" i="5"/>
  <c r="AG10" i="5"/>
  <c r="AG11" i="5" s="1"/>
  <c r="AK9" i="5"/>
  <c r="AJ9" i="5"/>
  <c r="AI9" i="5"/>
  <c r="AG9" i="5"/>
  <c r="AH9" i="5" s="1"/>
  <c r="AK8" i="5"/>
  <c r="AJ8" i="5"/>
  <c r="AI8" i="5"/>
  <c r="AH8" i="5"/>
  <c r="AG8" i="5"/>
  <c r="AK7" i="5"/>
  <c r="AQ7" i="5" s="1"/>
  <c r="AJ7" i="5"/>
  <c r="AI7" i="5"/>
  <c r="AG7" i="5"/>
  <c r="AH7" i="5" s="1"/>
  <c r="AK6" i="5"/>
  <c r="AQ6" i="5" s="1"/>
  <c r="AJ6" i="5"/>
  <c r="AI6" i="5"/>
  <c r="AG6" i="5"/>
  <c r="AH6" i="5" s="1"/>
  <c r="AQ5" i="5"/>
  <c r="AK5" i="5"/>
  <c r="AJ5" i="5"/>
  <c r="AI5" i="5"/>
  <c r="AG5" i="5"/>
  <c r="AH5" i="5" s="1"/>
  <c r="AQ4" i="5"/>
  <c r="AK4" i="5"/>
  <c r="AJ4" i="5"/>
  <c r="AI4" i="5"/>
  <c r="AG4" i="5"/>
  <c r="AH4" i="5" s="1"/>
  <c r="AK3" i="5"/>
  <c r="AQ3" i="5" s="1"/>
  <c r="AJ3" i="5"/>
  <c r="AI3" i="5"/>
  <c r="AG3" i="5"/>
  <c r="AH3" i="5" s="1"/>
  <c r="AK2" i="5"/>
  <c r="AQ2" i="5" s="1"/>
  <c r="AJ2" i="5"/>
  <c r="AI2" i="5"/>
  <c r="AG2" i="5"/>
  <c r="AH2" i="5" s="1"/>
  <c r="AN2" i="5" s="1"/>
  <c r="AI1" i="5"/>
  <c r="AJ1" i="5"/>
  <c r="L2" i="14"/>
  <c r="L3" i="14"/>
  <c r="L7" i="14"/>
  <c r="L5" i="14"/>
  <c r="M5" i="14"/>
  <c r="L4" i="14"/>
  <c r="AN3" i="6"/>
  <c r="AN4" i="6"/>
  <c r="AN5" i="6"/>
  <c r="AN6" i="6"/>
  <c r="AN7" i="6"/>
  <c r="AN2" i="6"/>
  <c r="AH13" i="6"/>
  <c r="AK43" i="6"/>
  <c r="AJ43" i="6"/>
  <c r="AI43" i="6"/>
  <c r="AK42" i="6"/>
  <c r="AJ42" i="6"/>
  <c r="AI42" i="6"/>
  <c r="AK41" i="6"/>
  <c r="AJ41" i="6"/>
  <c r="AI41" i="6"/>
  <c r="AK40" i="6"/>
  <c r="AJ40" i="6"/>
  <c r="AI40" i="6"/>
  <c r="AK39" i="6"/>
  <c r="AJ39" i="6"/>
  <c r="AI39" i="6"/>
  <c r="AK38" i="6"/>
  <c r="AJ38" i="6"/>
  <c r="AI38" i="6"/>
  <c r="AG38" i="6"/>
  <c r="AG39" i="6" s="1"/>
  <c r="AK37" i="6"/>
  <c r="AJ37" i="6"/>
  <c r="AI37" i="6"/>
  <c r="AK36" i="6"/>
  <c r="AJ36" i="6"/>
  <c r="AI36" i="6"/>
  <c r="AK35" i="6"/>
  <c r="AJ35" i="6"/>
  <c r="AI35" i="6"/>
  <c r="AK34" i="6"/>
  <c r="AJ34" i="6"/>
  <c r="AI34" i="6"/>
  <c r="AK33" i="6"/>
  <c r="AJ33" i="6"/>
  <c r="AI33" i="6"/>
  <c r="AK32" i="6"/>
  <c r="AJ32" i="6"/>
  <c r="AI32" i="6"/>
  <c r="AG32" i="6"/>
  <c r="AG33" i="6" s="1"/>
  <c r="AK31" i="6"/>
  <c r="AJ31" i="6"/>
  <c r="AI31" i="6"/>
  <c r="AK30" i="6"/>
  <c r="AJ30" i="6"/>
  <c r="AI30" i="6"/>
  <c r="AK29" i="6"/>
  <c r="AJ29" i="6"/>
  <c r="AI29" i="6"/>
  <c r="AK28" i="6"/>
  <c r="AJ28" i="6"/>
  <c r="AI28" i="6"/>
  <c r="AK27" i="6"/>
  <c r="AJ27" i="6"/>
  <c r="AI27" i="6"/>
  <c r="AK26" i="6"/>
  <c r="AJ26" i="6"/>
  <c r="AI26" i="6"/>
  <c r="AG26" i="6"/>
  <c r="AH26" i="6" s="1"/>
  <c r="AK25" i="6"/>
  <c r="AJ25" i="6"/>
  <c r="AI25" i="6"/>
  <c r="AK24" i="6"/>
  <c r="AJ24" i="6"/>
  <c r="AI24" i="6"/>
  <c r="AK23" i="6"/>
  <c r="AJ23" i="6"/>
  <c r="AI23" i="6"/>
  <c r="AK22" i="6"/>
  <c r="AJ22" i="6"/>
  <c r="AI22" i="6"/>
  <c r="AK21" i="6"/>
  <c r="AJ21" i="6"/>
  <c r="AI21" i="6"/>
  <c r="AG21" i="6"/>
  <c r="AH21" i="6" s="1"/>
  <c r="AK20" i="6"/>
  <c r="AJ20" i="6"/>
  <c r="AI20" i="6"/>
  <c r="AG20" i="6"/>
  <c r="AH20" i="6" s="1"/>
  <c r="AK19" i="6"/>
  <c r="AJ19" i="6"/>
  <c r="AI19" i="6"/>
  <c r="AK18" i="6"/>
  <c r="AJ18" i="6"/>
  <c r="AI18" i="6"/>
  <c r="AK17" i="6"/>
  <c r="AJ17" i="6"/>
  <c r="AI17" i="6"/>
  <c r="AK16" i="6"/>
  <c r="AJ16" i="6"/>
  <c r="AI16" i="6"/>
  <c r="AK15" i="6"/>
  <c r="AJ15" i="6"/>
  <c r="AI15" i="6"/>
  <c r="AK14" i="6"/>
  <c r="AJ14" i="6"/>
  <c r="AI14" i="6"/>
  <c r="AG14" i="6"/>
  <c r="AG15" i="6" s="1"/>
  <c r="AK13" i="6"/>
  <c r="AJ13" i="6"/>
  <c r="AI13" i="6"/>
  <c r="AK12" i="6"/>
  <c r="AJ12" i="6"/>
  <c r="AI12" i="6"/>
  <c r="AK11" i="6"/>
  <c r="AJ11" i="6"/>
  <c r="AI11" i="6"/>
  <c r="AK10" i="6"/>
  <c r="AJ10" i="6"/>
  <c r="AI10" i="6"/>
  <c r="AK9" i="6"/>
  <c r="AJ9" i="6"/>
  <c r="AI9" i="6"/>
  <c r="AG9" i="6"/>
  <c r="AH9" i="6" s="1"/>
  <c r="AK8" i="6"/>
  <c r="AJ8" i="6"/>
  <c r="AI8" i="6"/>
  <c r="AG8" i="6"/>
  <c r="AH8" i="6" s="1"/>
  <c r="AK7" i="6"/>
  <c r="AQ7" i="6" s="1"/>
  <c r="AJ7" i="6"/>
  <c r="AI7" i="6"/>
  <c r="AK6" i="6"/>
  <c r="AQ6" i="6" s="1"/>
  <c r="AJ6" i="6"/>
  <c r="AI6" i="6"/>
  <c r="AK5" i="6"/>
  <c r="AQ5" i="6" s="1"/>
  <c r="AJ5" i="6"/>
  <c r="AI5" i="6"/>
  <c r="AK4" i="6"/>
  <c r="AQ4" i="6" s="1"/>
  <c r="AJ4" i="6"/>
  <c r="AI4" i="6"/>
  <c r="AK3" i="6"/>
  <c r="AQ3" i="6" s="1"/>
  <c r="AJ3" i="6"/>
  <c r="AI3" i="6"/>
  <c r="AK2" i="6"/>
  <c r="AQ2" i="6" s="1"/>
  <c r="AJ2" i="6"/>
  <c r="AI2" i="6"/>
  <c r="AG2" i="6"/>
  <c r="AH2" i="6" s="1"/>
  <c r="AK1" i="6"/>
  <c r="AJ1" i="6"/>
  <c r="AI1" i="6"/>
  <c r="AN7" i="7"/>
  <c r="AK61" i="7"/>
  <c r="AJ61" i="7"/>
  <c r="AI61" i="7"/>
  <c r="AK60" i="7"/>
  <c r="AJ60" i="7"/>
  <c r="AI60" i="7"/>
  <c r="AK59" i="7"/>
  <c r="AJ59" i="7"/>
  <c r="AI59" i="7"/>
  <c r="AK58" i="7"/>
  <c r="AJ58" i="7"/>
  <c r="AI58" i="7"/>
  <c r="AK57" i="7"/>
  <c r="AJ57" i="7"/>
  <c r="AI57" i="7"/>
  <c r="AK56" i="7"/>
  <c r="AJ56" i="7"/>
  <c r="AI56" i="7"/>
  <c r="AH56" i="7"/>
  <c r="AG56" i="7"/>
  <c r="AG57" i="7" s="1"/>
  <c r="AK55" i="7"/>
  <c r="AJ55" i="7"/>
  <c r="AI55" i="7"/>
  <c r="AK54" i="7"/>
  <c r="AJ54" i="7"/>
  <c r="AI54" i="7"/>
  <c r="AG54" i="7"/>
  <c r="AG55" i="7" s="1"/>
  <c r="AH55" i="7" s="1"/>
  <c r="AK53" i="7"/>
  <c r="AJ53" i="7"/>
  <c r="AI53" i="7"/>
  <c r="AG53" i="7"/>
  <c r="AH53" i="7" s="1"/>
  <c r="AK52" i="7"/>
  <c r="AJ52" i="7"/>
  <c r="AI52" i="7"/>
  <c r="AG52" i="7"/>
  <c r="AH52" i="7" s="1"/>
  <c r="AK51" i="7"/>
  <c r="AJ51" i="7"/>
  <c r="AI51" i="7"/>
  <c r="AH51" i="7"/>
  <c r="AG51" i="7"/>
  <c r="AK50" i="7"/>
  <c r="AJ50" i="7"/>
  <c r="AI50" i="7"/>
  <c r="AG50" i="7"/>
  <c r="AH50" i="7" s="1"/>
  <c r="AK49" i="7"/>
  <c r="AJ49" i="7"/>
  <c r="AI49" i="7"/>
  <c r="AK48" i="7"/>
  <c r="AJ48" i="7"/>
  <c r="AI48" i="7"/>
  <c r="AK47" i="7"/>
  <c r="AJ47" i="7"/>
  <c r="AI47" i="7"/>
  <c r="AK46" i="7"/>
  <c r="AJ46" i="7"/>
  <c r="AI46" i="7"/>
  <c r="AK45" i="7"/>
  <c r="AJ45" i="7"/>
  <c r="AI45" i="7"/>
  <c r="AK44" i="7"/>
  <c r="AJ44" i="7"/>
  <c r="AI44" i="7"/>
  <c r="AG44" i="7"/>
  <c r="AG45" i="7" s="1"/>
  <c r="AK43" i="7"/>
  <c r="AJ43" i="7"/>
  <c r="AI43" i="7"/>
  <c r="AK42" i="7"/>
  <c r="AJ42" i="7"/>
  <c r="AI42" i="7"/>
  <c r="AK41" i="7"/>
  <c r="AJ41" i="7"/>
  <c r="AI41" i="7"/>
  <c r="AK40" i="7"/>
  <c r="AJ40" i="7"/>
  <c r="AI40" i="7"/>
  <c r="AK39" i="7"/>
  <c r="AJ39" i="7"/>
  <c r="AI39" i="7"/>
  <c r="AK38" i="7"/>
  <c r="AJ38" i="7"/>
  <c r="AI38" i="7"/>
  <c r="AG38" i="7"/>
  <c r="AH38" i="7" s="1"/>
  <c r="AK37" i="7"/>
  <c r="AJ37" i="7"/>
  <c r="AI37" i="7"/>
  <c r="AK36" i="7"/>
  <c r="AJ36" i="7"/>
  <c r="AI36" i="7"/>
  <c r="AK35" i="7"/>
  <c r="AJ35" i="7"/>
  <c r="AI35" i="7"/>
  <c r="AK34" i="7"/>
  <c r="AJ34" i="7"/>
  <c r="AI34" i="7"/>
  <c r="AK33" i="7"/>
  <c r="AJ33" i="7"/>
  <c r="AI33" i="7"/>
  <c r="AK32" i="7"/>
  <c r="AJ32" i="7"/>
  <c r="AI32" i="7"/>
  <c r="AG32" i="7"/>
  <c r="AH32" i="7" s="1"/>
  <c r="AK31" i="7"/>
  <c r="AJ31" i="7"/>
  <c r="AI31" i="7"/>
  <c r="AK30" i="7"/>
  <c r="AJ30" i="7"/>
  <c r="AI30" i="7"/>
  <c r="AK29" i="7"/>
  <c r="AJ29" i="7"/>
  <c r="AI29" i="7"/>
  <c r="AK28" i="7"/>
  <c r="AJ28" i="7"/>
  <c r="AI28" i="7"/>
  <c r="AK27" i="7"/>
  <c r="AJ27" i="7"/>
  <c r="AI27" i="7"/>
  <c r="AK26" i="7"/>
  <c r="AJ26" i="7"/>
  <c r="AI26" i="7"/>
  <c r="AG26" i="7"/>
  <c r="AG27" i="7" s="1"/>
  <c r="AK25" i="7"/>
  <c r="AJ25" i="7"/>
  <c r="AI25" i="7"/>
  <c r="AK24" i="7"/>
  <c r="AJ24" i="7"/>
  <c r="AI24" i="7"/>
  <c r="AK23" i="7"/>
  <c r="AJ23" i="7"/>
  <c r="AI23" i="7"/>
  <c r="AK22" i="7"/>
  <c r="AJ22" i="7"/>
  <c r="AI22" i="7"/>
  <c r="AK21" i="7"/>
  <c r="AJ21" i="7"/>
  <c r="AI21" i="7"/>
  <c r="AK20" i="7"/>
  <c r="AJ20" i="7"/>
  <c r="AI20" i="7"/>
  <c r="AG20" i="7"/>
  <c r="AG21" i="7" s="1"/>
  <c r="AK19" i="7"/>
  <c r="AJ19" i="7"/>
  <c r="AI19" i="7"/>
  <c r="AK18" i="7"/>
  <c r="AJ18" i="7"/>
  <c r="AI18" i="7"/>
  <c r="AK17" i="7"/>
  <c r="AJ17" i="7"/>
  <c r="AI17" i="7"/>
  <c r="AK16" i="7"/>
  <c r="AJ16" i="7"/>
  <c r="AI16" i="7"/>
  <c r="AK15" i="7"/>
  <c r="AJ15" i="7"/>
  <c r="AI15" i="7"/>
  <c r="AG15" i="7"/>
  <c r="AG16" i="7" s="1"/>
  <c r="AK14" i="7"/>
  <c r="AJ14" i="7"/>
  <c r="AI14" i="7"/>
  <c r="AG14" i="7"/>
  <c r="AH14" i="7" s="1"/>
  <c r="AK13" i="7"/>
  <c r="AJ13" i="7"/>
  <c r="AI13" i="7"/>
  <c r="AK12" i="7"/>
  <c r="AJ12" i="7"/>
  <c r="AI12" i="7"/>
  <c r="AK11" i="7"/>
  <c r="AJ11" i="7"/>
  <c r="AI11" i="7"/>
  <c r="AK10" i="7"/>
  <c r="AJ10" i="7"/>
  <c r="AI10" i="7"/>
  <c r="AK9" i="7"/>
  <c r="AJ9" i="7"/>
  <c r="AI9" i="7"/>
  <c r="AK8" i="7"/>
  <c r="AJ8" i="7"/>
  <c r="AI8" i="7"/>
  <c r="AG8" i="7"/>
  <c r="AH8" i="7" s="1"/>
  <c r="AN2" i="7" s="1"/>
  <c r="M4" i="14" s="1"/>
  <c r="AK7" i="7"/>
  <c r="AQ7" i="7" s="1"/>
  <c r="AJ7" i="7"/>
  <c r="AI7" i="7"/>
  <c r="AK6" i="7"/>
  <c r="AQ6" i="7" s="1"/>
  <c r="AJ6" i="7"/>
  <c r="AI6" i="7"/>
  <c r="AK5" i="7"/>
  <c r="AQ5" i="7" s="1"/>
  <c r="AJ5" i="7"/>
  <c r="AI5" i="7"/>
  <c r="AQ4" i="7"/>
  <c r="AK4" i="7"/>
  <c r="AJ4" i="7"/>
  <c r="AI4" i="7"/>
  <c r="AQ3" i="7"/>
  <c r="AK3" i="7"/>
  <c r="AJ3" i="7"/>
  <c r="AI3" i="7"/>
  <c r="AK2" i="7"/>
  <c r="AQ2" i="7" s="1"/>
  <c r="AJ2" i="7"/>
  <c r="AI2" i="7"/>
  <c r="AG2" i="7"/>
  <c r="AH2" i="7" s="1"/>
  <c r="AK1" i="7"/>
  <c r="AJ1" i="7"/>
  <c r="AI1" i="7"/>
  <c r="N2" i="14"/>
  <c r="N3" i="14"/>
  <c r="N7" i="14"/>
  <c r="N5" i="14"/>
  <c r="N4" i="14"/>
  <c r="AK19" i="8"/>
  <c r="AJ19" i="8"/>
  <c r="AI19" i="8"/>
  <c r="AK18" i="8"/>
  <c r="AJ18" i="8"/>
  <c r="AI18" i="8"/>
  <c r="AK17" i="8"/>
  <c r="AJ17" i="8"/>
  <c r="AI17" i="8"/>
  <c r="AK16" i="8"/>
  <c r="AJ16" i="8"/>
  <c r="AI16" i="8"/>
  <c r="AK15" i="8"/>
  <c r="AJ15" i="8"/>
  <c r="AI15" i="8"/>
  <c r="AG15" i="8"/>
  <c r="AG16" i="8" s="1"/>
  <c r="AK14" i="8"/>
  <c r="AJ14" i="8"/>
  <c r="AI14" i="8"/>
  <c r="AG14" i="8"/>
  <c r="AH14" i="8" s="1"/>
  <c r="AK13" i="8"/>
  <c r="AJ13" i="8"/>
  <c r="AI13" i="8"/>
  <c r="AK12" i="8"/>
  <c r="AJ12" i="8"/>
  <c r="AI12" i="8"/>
  <c r="AK11" i="8"/>
  <c r="AJ11" i="8"/>
  <c r="AI11" i="8"/>
  <c r="AK10" i="8"/>
  <c r="AJ10" i="8"/>
  <c r="AI10" i="8"/>
  <c r="AG10" i="8"/>
  <c r="AG11" i="8" s="1"/>
  <c r="AK9" i="8"/>
  <c r="AJ9" i="8"/>
  <c r="AI9" i="8"/>
  <c r="AG9" i="8"/>
  <c r="AH9" i="8" s="1"/>
  <c r="AK8" i="8"/>
  <c r="AJ8" i="8"/>
  <c r="AI8" i="8"/>
  <c r="AG8" i="8"/>
  <c r="AH8" i="8" s="1"/>
  <c r="AK7" i="8"/>
  <c r="AQ7" i="8" s="1"/>
  <c r="AJ7" i="8"/>
  <c r="AI7" i="8"/>
  <c r="AK6" i="8"/>
  <c r="AQ6" i="8" s="1"/>
  <c r="AJ6" i="8"/>
  <c r="AI6" i="8"/>
  <c r="AG6" i="8"/>
  <c r="AG7" i="8" s="1"/>
  <c r="AH7" i="8" s="1"/>
  <c r="AK5" i="8"/>
  <c r="AQ5" i="8" s="1"/>
  <c r="AJ5" i="8"/>
  <c r="AI5" i="8"/>
  <c r="AG5" i="8"/>
  <c r="AH5" i="8" s="1"/>
  <c r="AQ4" i="8"/>
  <c r="AK4" i="8"/>
  <c r="AJ4" i="8"/>
  <c r="AI4" i="8"/>
  <c r="AG4" i="8"/>
  <c r="AH4" i="8" s="1"/>
  <c r="AQ3" i="8"/>
  <c r="AK3" i="8"/>
  <c r="AJ3" i="8"/>
  <c r="AI3" i="8"/>
  <c r="AG3" i="8"/>
  <c r="AH3" i="8" s="1"/>
  <c r="AK2" i="8"/>
  <c r="AQ2" i="8" s="1"/>
  <c r="AJ2" i="8"/>
  <c r="AI2" i="8"/>
  <c r="AG2" i="8"/>
  <c r="AH2" i="8" s="1"/>
  <c r="AK1" i="8"/>
  <c r="AJ1" i="8"/>
  <c r="AI1" i="8"/>
  <c r="O2" i="14"/>
  <c r="O3" i="14"/>
  <c r="O7" i="14"/>
  <c r="O5" i="14"/>
  <c r="O4" i="14"/>
  <c r="AN3" i="9"/>
  <c r="AN4" i="9"/>
  <c r="AN5" i="9"/>
  <c r="AN6" i="9"/>
  <c r="AN7" i="9"/>
  <c r="AN2" i="9"/>
  <c r="AK25" i="9"/>
  <c r="AJ25" i="9"/>
  <c r="AI25" i="9"/>
  <c r="AK24" i="9"/>
  <c r="AJ24" i="9"/>
  <c r="AI24" i="9"/>
  <c r="AK23" i="9"/>
  <c r="AJ23" i="9"/>
  <c r="AI23" i="9"/>
  <c r="AK22" i="9"/>
  <c r="AJ22" i="9"/>
  <c r="AI22" i="9"/>
  <c r="AK21" i="9"/>
  <c r="AJ21" i="9"/>
  <c r="AI21" i="9"/>
  <c r="AK20" i="9"/>
  <c r="AJ20" i="9"/>
  <c r="AI20" i="9"/>
  <c r="AG20" i="9"/>
  <c r="AG21" i="9" s="1"/>
  <c r="AK19" i="9"/>
  <c r="AJ19" i="9"/>
  <c r="AI19" i="9"/>
  <c r="AK18" i="9"/>
  <c r="AJ18" i="9"/>
  <c r="AI18" i="9"/>
  <c r="AK17" i="9"/>
  <c r="AJ17" i="9"/>
  <c r="AI17" i="9"/>
  <c r="AK16" i="9"/>
  <c r="AJ16" i="9"/>
  <c r="AI16" i="9"/>
  <c r="AK15" i="9"/>
  <c r="AJ15" i="9"/>
  <c r="AI15" i="9"/>
  <c r="AK14" i="9"/>
  <c r="AJ14" i="9"/>
  <c r="AI14" i="9"/>
  <c r="AG14" i="9"/>
  <c r="AG15" i="9" s="1"/>
  <c r="AK13" i="9"/>
  <c r="AJ13" i="9"/>
  <c r="AI13" i="9"/>
  <c r="AK12" i="9"/>
  <c r="AJ12" i="9"/>
  <c r="AI12" i="9"/>
  <c r="AK11" i="9"/>
  <c r="AJ11" i="9"/>
  <c r="AI11" i="9"/>
  <c r="AK10" i="9"/>
  <c r="AJ10" i="9"/>
  <c r="AI10" i="9"/>
  <c r="AK9" i="9"/>
  <c r="AJ9" i="9"/>
  <c r="AI9" i="9"/>
  <c r="AK8" i="9"/>
  <c r="AJ8" i="9"/>
  <c r="AI8" i="9"/>
  <c r="AG8" i="9"/>
  <c r="AG9" i="9" s="1"/>
  <c r="AK7" i="9"/>
  <c r="AQ7" i="9" s="1"/>
  <c r="AJ7" i="9"/>
  <c r="AI7" i="9"/>
  <c r="AQ6" i="9"/>
  <c r="AK6" i="9"/>
  <c r="AJ6" i="9"/>
  <c r="AI6" i="9"/>
  <c r="AQ5" i="9"/>
  <c r="AK5" i="9"/>
  <c r="AJ5" i="9"/>
  <c r="AI5" i="9"/>
  <c r="AK4" i="9"/>
  <c r="AQ4" i="9" s="1"/>
  <c r="AJ4" i="9"/>
  <c r="AI4" i="9"/>
  <c r="AK3" i="9"/>
  <c r="AQ3" i="9" s="1"/>
  <c r="AJ3" i="9"/>
  <c r="AI3" i="9"/>
  <c r="AG3" i="9"/>
  <c r="AH3" i="9" s="1"/>
  <c r="AQ2" i="9"/>
  <c r="AK2" i="9"/>
  <c r="AJ2" i="9"/>
  <c r="AI2" i="9"/>
  <c r="AG2" i="9"/>
  <c r="AH2" i="9" s="1"/>
  <c r="AK1" i="9"/>
  <c r="AJ1" i="9"/>
  <c r="AI1" i="9"/>
  <c r="P2" i="14"/>
  <c r="P3" i="14"/>
  <c r="P7" i="14"/>
  <c r="P5" i="14"/>
  <c r="P4" i="14"/>
  <c r="AN4" i="10"/>
  <c r="AK7" i="10"/>
  <c r="AQ7" i="10" s="1"/>
  <c r="AJ7" i="10"/>
  <c r="AI7" i="10"/>
  <c r="AQ6" i="10"/>
  <c r="AK6" i="10"/>
  <c r="AJ6" i="10"/>
  <c r="AI6" i="10"/>
  <c r="AQ5" i="10"/>
  <c r="AK5" i="10"/>
  <c r="AJ5" i="10"/>
  <c r="AI5" i="10"/>
  <c r="AK4" i="10"/>
  <c r="AQ4" i="10" s="1"/>
  <c r="AJ4" i="10"/>
  <c r="AI4" i="10"/>
  <c r="AK3" i="10"/>
  <c r="AQ3" i="10" s="1"/>
  <c r="AJ3" i="10"/>
  <c r="AI3" i="10"/>
  <c r="AK2" i="10"/>
  <c r="AQ2" i="10" s="1"/>
  <c r="AJ2" i="10"/>
  <c r="AI2" i="10"/>
  <c r="AH2" i="10"/>
  <c r="AN2" i="10" s="1"/>
  <c r="AG2" i="10"/>
  <c r="AG3" i="10" s="1"/>
  <c r="AK1" i="10"/>
  <c r="AJ1" i="10"/>
  <c r="AI1" i="10"/>
  <c r="S7" i="14"/>
  <c r="S5" i="14"/>
  <c r="S4" i="14"/>
  <c r="AK7" i="13"/>
  <c r="AQ7" i="13" s="1"/>
  <c r="AJ7" i="13"/>
  <c r="AI7" i="13"/>
  <c r="AQ6" i="13"/>
  <c r="AK6" i="13"/>
  <c r="AJ6" i="13"/>
  <c r="AI6" i="13"/>
  <c r="AK5" i="13"/>
  <c r="AQ5" i="13" s="1"/>
  <c r="AJ5" i="13"/>
  <c r="AI5" i="13"/>
  <c r="AQ4" i="13"/>
  <c r="AK4" i="13"/>
  <c r="AJ4" i="13"/>
  <c r="AI4" i="13"/>
  <c r="AK3" i="13"/>
  <c r="AQ3" i="13" s="1"/>
  <c r="AJ3" i="13"/>
  <c r="AI3" i="13"/>
  <c r="AK2" i="13"/>
  <c r="AQ2" i="13" s="1"/>
  <c r="AJ2" i="13"/>
  <c r="AI2" i="13"/>
  <c r="AG2" i="13"/>
  <c r="AG3" i="13" s="1"/>
  <c r="AK1" i="13"/>
  <c r="AJ1" i="13"/>
  <c r="AI1" i="13"/>
  <c r="R7" i="14"/>
  <c r="R5" i="14"/>
  <c r="R4" i="14"/>
  <c r="AN2" i="12"/>
  <c r="AN3" i="12"/>
  <c r="AN6" i="12"/>
  <c r="AK7" i="12"/>
  <c r="AQ7" i="12" s="1"/>
  <c r="AJ7" i="12"/>
  <c r="AI7" i="12"/>
  <c r="AG7" i="12"/>
  <c r="AH7" i="12" s="1"/>
  <c r="AN7" i="12" s="1"/>
  <c r="AQ6" i="12"/>
  <c r="AK6" i="12"/>
  <c r="AJ6" i="12"/>
  <c r="AI6" i="12"/>
  <c r="AG6" i="12"/>
  <c r="AH6" i="12" s="1"/>
  <c r="AQ5" i="12"/>
  <c r="AK5" i="12"/>
  <c r="AJ5" i="12"/>
  <c r="AI5" i="12"/>
  <c r="AG5" i="12"/>
  <c r="AH5" i="12" s="1"/>
  <c r="AK4" i="12"/>
  <c r="AQ4" i="12" s="1"/>
  <c r="AJ4" i="12"/>
  <c r="AI4" i="12"/>
  <c r="AG4" i="12"/>
  <c r="AH4" i="12" s="1"/>
  <c r="AK3" i="12"/>
  <c r="AQ3" i="12" s="1"/>
  <c r="AJ3" i="12"/>
  <c r="AI3" i="12"/>
  <c r="AG3" i="12"/>
  <c r="AH3" i="12" s="1"/>
  <c r="AK2" i="12"/>
  <c r="AQ2" i="12" s="1"/>
  <c r="AJ2" i="12"/>
  <c r="AI2" i="12"/>
  <c r="AH2" i="12"/>
  <c r="AG2" i="12"/>
  <c r="AK1" i="12"/>
  <c r="AJ1" i="12"/>
  <c r="AI1" i="12"/>
  <c r="Q5" i="14"/>
  <c r="AQ3" i="11"/>
  <c r="AQ4" i="11"/>
  <c r="AQ5" i="11"/>
  <c r="AQ6" i="11"/>
  <c r="AQ7" i="11"/>
  <c r="AQ2" i="11"/>
  <c r="AN5" i="11"/>
  <c r="AG9" i="7" l="1"/>
  <c r="AH45" i="2"/>
  <c r="AG33" i="15"/>
  <c r="AG87" i="15"/>
  <c r="AH76" i="15"/>
  <c r="AG77" i="15"/>
  <c r="AG82" i="15"/>
  <c r="AH81" i="15"/>
  <c r="AH80" i="15"/>
  <c r="AH22" i="15"/>
  <c r="AG23" i="15"/>
  <c r="AH51" i="15"/>
  <c r="AG52" i="15"/>
  <c r="AH27" i="15"/>
  <c r="AG28" i="15"/>
  <c r="AH11" i="15"/>
  <c r="AG12" i="15"/>
  <c r="AH59" i="15"/>
  <c r="AG60" i="15"/>
  <c r="AG70" i="15"/>
  <c r="AH69" i="15"/>
  <c r="AH45" i="15"/>
  <c r="AG46" i="15"/>
  <c r="AH10" i="15"/>
  <c r="AG15" i="15"/>
  <c r="AH26" i="15"/>
  <c r="AG39" i="15"/>
  <c r="AH50" i="15"/>
  <c r="AH58" i="15"/>
  <c r="AG63" i="15"/>
  <c r="AG3" i="15"/>
  <c r="AH44" i="15"/>
  <c r="AH68" i="15"/>
  <c r="AN2" i="15" s="1"/>
  <c r="B4" i="14" s="1"/>
  <c r="AG52" i="16"/>
  <c r="AG36" i="16"/>
  <c r="AG47" i="16"/>
  <c r="AG41" i="16"/>
  <c r="AG58" i="16"/>
  <c r="AG65" i="16"/>
  <c r="AG70" i="16"/>
  <c r="AG17" i="16"/>
  <c r="AG23" i="16"/>
  <c r="AG28" i="16"/>
  <c r="AG12" i="16"/>
  <c r="AN2" i="16"/>
  <c r="AG3" i="16"/>
  <c r="AG16" i="17"/>
  <c r="AH15" i="17"/>
  <c r="AH14" i="17"/>
  <c r="AG4" i="17"/>
  <c r="AH3" i="17"/>
  <c r="AG10" i="17"/>
  <c r="AH9" i="17"/>
  <c r="AH2" i="17"/>
  <c r="AH8" i="17"/>
  <c r="AH9" i="18"/>
  <c r="AG10" i="18"/>
  <c r="AH3" i="18"/>
  <c r="AG4" i="18"/>
  <c r="AH2" i="18"/>
  <c r="AH8" i="18"/>
  <c r="AG4" i="19"/>
  <c r="AH3" i="19"/>
  <c r="AG10" i="19"/>
  <c r="AH9" i="19"/>
  <c r="AH2" i="19"/>
  <c r="AH8" i="19"/>
  <c r="AG88" i="1"/>
  <c r="AG82" i="1"/>
  <c r="AH81" i="1"/>
  <c r="AH80" i="1"/>
  <c r="AN2" i="1" s="1"/>
  <c r="G4" i="14" s="1"/>
  <c r="AH57" i="1"/>
  <c r="AG58" i="1"/>
  <c r="AH70" i="1"/>
  <c r="AG71" i="1"/>
  <c r="AG76" i="1"/>
  <c r="AH75" i="1"/>
  <c r="AH56" i="1"/>
  <c r="AG63" i="1"/>
  <c r="AH74" i="1"/>
  <c r="AH22" i="1"/>
  <c r="AG23" i="1"/>
  <c r="AH33" i="1"/>
  <c r="AG34" i="1"/>
  <c r="AH46" i="1"/>
  <c r="AG47" i="1"/>
  <c r="AG52" i="1"/>
  <c r="AH51" i="1"/>
  <c r="AH27" i="1"/>
  <c r="AG28" i="1"/>
  <c r="AH9" i="1"/>
  <c r="AG10" i="1"/>
  <c r="AH8" i="1"/>
  <c r="AH32" i="1"/>
  <c r="AH21" i="1"/>
  <c r="AH45" i="1"/>
  <c r="AG15" i="1"/>
  <c r="AH26" i="1"/>
  <c r="AG39" i="1"/>
  <c r="AH50" i="1"/>
  <c r="AG3" i="1"/>
  <c r="AH10" i="2"/>
  <c r="AG11" i="2"/>
  <c r="AH15" i="2"/>
  <c r="AG16" i="2"/>
  <c r="AH28" i="2"/>
  <c r="AG29" i="2"/>
  <c r="AH47" i="2"/>
  <c r="AG48" i="2"/>
  <c r="AH52" i="2"/>
  <c r="AG53" i="2"/>
  <c r="AH33" i="2"/>
  <c r="AG34" i="2"/>
  <c r="AG5" i="2"/>
  <c r="AH4" i="2"/>
  <c r="AH39" i="2"/>
  <c r="AG40" i="2"/>
  <c r="AH3" i="2"/>
  <c r="AH9" i="2"/>
  <c r="AH14" i="2"/>
  <c r="AH38" i="2"/>
  <c r="AN2" i="2" s="1"/>
  <c r="H4" i="14" s="1"/>
  <c r="AH46" i="2"/>
  <c r="AG21" i="2"/>
  <c r="AH32" i="2"/>
  <c r="AH10" i="3"/>
  <c r="AG11" i="3"/>
  <c r="AG16" i="3"/>
  <c r="AH15" i="3"/>
  <c r="AG3" i="3"/>
  <c r="AH14" i="3"/>
  <c r="AN2" i="3" s="1"/>
  <c r="AH10" i="4"/>
  <c r="AG11" i="4"/>
  <c r="AH15" i="4"/>
  <c r="AG16" i="4"/>
  <c r="AG5" i="4"/>
  <c r="AH4" i="4"/>
  <c r="AH23" i="4"/>
  <c r="AG24" i="4"/>
  <c r="AH24" i="4" s="1"/>
  <c r="AH3" i="4"/>
  <c r="AH9" i="4"/>
  <c r="AH14" i="4"/>
  <c r="AH22" i="4"/>
  <c r="AH11" i="5"/>
  <c r="AG12" i="5"/>
  <c r="AH12" i="5" s="1"/>
  <c r="AH10" i="5"/>
  <c r="AG3" i="6"/>
  <c r="AG4" i="6" s="1"/>
  <c r="AG22" i="6"/>
  <c r="AH22" i="6" s="1"/>
  <c r="AG27" i="6"/>
  <c r="AG28" i="6" s="1"/>
  <c r="AH28" i="6" s="1"/>
  <c r="AH39" i="6"/>
  <c r="AG40" i="6"/>
  <c r="AH15" i="6"/>
  <c r="AG16" i="6"/>
  <c r="AG5" i="6"/>
  <c r="AH4" i="6"/>
  <c r="AG34" i="6"/>
  <c r="AH33" i="6"/>
  <c r="AH14" i="6"/>
  <c r="AH32" i="6"/>
  <c r="AH38" i="6"/>
  <c r="AG10" i="6"/>
  <c r="AG23" i="6"/>
  <c r="AH3" i="6"/>
  <c r="AH27" i="6"/>
  <c r="AG58" i="7"/>
  <c r="AH57" i="7"/>
  <c r="AH54" i="7"/>
  <c r="AH27" i="7"/>
  <c r="AG28" i="7"/>
  <c r="AG46" i="7"/>
  <c r="AH45" i="7"/>
  <c r="AH26" i="7"/>
  <c r="AG39" i="7"/>
  <c r="AG33" i="7"/>
  <c r="AH44" i="7"/>
  <c r="AH16" i="7"/>
  <c r="AG17" i="7"/>
  <c r="AG22" i="7"/>
  <c r="AH21" i="7"/>
  <c r="AH15" i="7"/>
  <c r="AG3" i="7"/>
  <c r="AH20" i="7"/>
  <c r="AH11" i="8"/>
  <c r="AG12" i="8"/>
  <c r="AH16" i="8"/>
  <c r="AG17" i="8"/>
  <c r="AN2" i="8"/>
  <c r="AH6" i="8"/>
  <c r="AH10" i="8"/>
  <c r="AH15" i="8"/>
  <c r="AN3" i="8" s="1"/>
  <c r="AG22" i="9"/>
  <c r="AH21" i="9"/>
  <c r="AH20" i="9"/>
  <c r="AH15" i="9"/>
  <c r="AG16" i="9"/>
  <c r="AH14" i="9"/>
  <c r="AH9" i="9"/>
  <c r="AG10" i="9"/>
  <c r="AH8" i="9"/>
  <c r="AG4" i="9"/>
  <c r="AH3" i="10"/>
  <c r="AN3" i="10" s="1"/>
  <c r="AG4" i="10"/>
  <c r="AG4" i="13"/>
  <c r="AH3" i="13"/>
  <c r="AN3" i="13" s="1"/>
  <c r="AH2" i="13"/>
  <c r="AN2" i="13" s="1"/>
  <c r="AN3" i="11"/>
  <c r="AN6" i="11"/>
  <c r="AN7" i="11"/>
  <c r="AN2" i="11"/>
  <c r="AI17" i="11"/>
  <c r="AJ17" i="11"/>
  <c r="AK17" i="11"/>
  <c r="AI18" i="11"/>
  <c r="AJ18" i="11"/>
  <c r="AK18" i="11"/>
  <c r="AI19" i="11"/>
  <c r="AJ19" i="11"/>
  <c r="AK19" i="11"/>
  <c r="AK9" i="11"/>
  <c r="AK10" i="11"/>
  <c r="AK11" i="11"/>
  <c r="AK12" i="11"/>
  <c r="AK13" i="11"/>
  <c r="AK14" i="11"/>
  <c r="AK15" i="11"/>
  <c r="AK16" i="11"/>
  <c r="AK1" i="11"/>
  <c r="AK2" i="11"/>
  <c r="AK3" i="11"/>
  <c r="AK4" i="11"/>
  <c r="AK5" i="11"/>
  <c r="AK6" i="11"/>
  <c r="AK7" i="11"/>
  <c r="AK8" i="11"/>
  <c r="AH9" i="11"/>
  <c r="AH15" i="11"/>
  <c r="AH16" i="11"/>
  <c r="AH17" i="11"/>
  <c r="AG14" i="11"/>
  <c r="AG15" i="11" s="1"/>
  <c r="AG16" i="11" s="1"/>
  <c r="AG17" i="11" s="1"/>
  <c r="AG18" i="11" s="1"/>
  <c r="AG19" i="11" s="1"/>
  <c r="AH19" i="11" s="1"/>
  <c r="AG8" i="11"/>
  <c r="AG9" i="11" s="1"/>
  <c r="AG10" i="11" s="1"/>
  <c r="AG11" i="11" s="1"/>
  <c r="AG12" i="11" s="1"/>
  <c r="AG13" i="11" s="1"/>
  <c r="AH13" i="11" s="1"/>
  <c r="AG2" i="11"/>
  <c r="AH2" i="11" s="1"/>
  <c r="AG10" i="7" l="1"/>
  <c r="AH9" i="7"/>
  <c r="AN3" i="7" s="1"/>
  <c r="M6" i="14" s="1"/>
  <c r="AH33" i="15"/>
  <c r="AG34" i="15"/>
  <c r="AG88" i="15"/>
  <c r="AH87" i="15"/>
  <c r="AH82" i="15"/>
  <c r="AG83" i="15"/>
  <c r="AH77" i="15"/>
  <c r="AG78" i="15"/>
  <c r="AG40" i="15"/>
  <c r="AH39" i="15"/>
  <c r="AG29" i="15"/>
  <c r="AH28" i="15"/>
  <c r="AH70" i="15"/>
  <c r="AG71" i="15"/>
  <c r="AH3" i="15"/>
  <c r="AG4" i="15"/>
  <c r="AG24" i="15"/>
  <c r="AH23" i="15"/>
  <c r="AG53" i="15"/>
  <c r="AH52" i="15"/>
  <c r="AG16" i="15"/>
  <c r="AH15" i="15"/>
  <c r="AG61" i="15"/>
  <c r="AH61" i="15" s="1"/>
  <c r="AH60" i="15"/>
  <c r="AG64" i="15"/>
  <c r="AH63" i="15"/>
  <c r="AH46" i="15"/>
  <c r="AG47" i="15"/>
  <c r="AG13" i="15"/>
  <c r="AH13" i="15" s="1"/>
  <c r="AH12" i="15"/>
  <c r="AG48" i="16"/>
  <c r="AG42" i="16"/>
  <c r="AG18" i="16"/>
  <c r="AG13" i="16"/>
  <c r="AG71" i="16"/>
  <c r="AG29" i="16"/>
  <c r="AG37" i="16"/>
  <c r="AG66" i="16"/>
  <c r="AG24" i="16"/>
  <c r="AG59" i="16"/>
  <c r="AG53" i="16"/>
  <c r="AG4" i="16"/>
  <c r="AH16" i="17"/>
  <c r="AG17" i="17"/>
  <c r="AH10" i="17"/>
  <c r="AG11" i="17"/>
  <c r="AH4" i="17"/>
  <c r="AG5" i="17"/>
  <c r="AH4" i="18"/>
  <c r="AG5" i="18"/>
  <c r="AH10" i="18"/>
  <c r="AG11" i="18"/>
  <c r="AH10" i="19"/>
  <c r="AG11" i="19"/>
  <c r="AH4" i="19"/>
  <c r="AG5" i="19"/>
  <c r="AH88" i="1"/>
  <c r="AG89" i="1"/>
  <c r="AH82" i="1"/>
  <c r="AG83" i="1"/>
  <c r="AH63" i="1"/>
  <c r="AN3" i="1" s="1"/>
  <c r="AG64" i="1"/>
  <c r="AH76" i="1"/>
  <c r="AG77" i="1"/>
  <c r="AH71" i="1"/>
  <c r="AG72" i="1"/>
  <c r="AG59" i="1"/>
  <c r="AH58" i="1"/>
  <c r="AH52" i="1"/>
  <c r="AG53" i="1"/>
  <c r="AG35" i="1"/>
  <c r="AH34" i="1"/>
  <c r="AH39" i="1"/>
  <c r="AG40" i="1"/>
  <c r="AH28" i="1"/>
  <c r="AG29" i="1"/>
  <c r="AG24" i="1"/>
  <c r="AH23" i="1"/>
  <c r="AH3" i="1"/>
  <c r="AG4" i="1"/>
  <c r="AG48" i="1"/>
  <c r="AH47" i="1"/>
  <c r="AG11" i="1"/>
  <c r="AH10" i="1"/>
  <c r="AG16" i="1"/>
  <c r="AH15" i="1"/>
  <c r="AH5" i="2"/>
  <c r="AG6" i="2"/>
  <c r="AG49" i="2"/>
  <c r="AH49" i="2" s="1"/>
  <c r="AH48" i="2"/>
  <c r="AH29" i="2"/>
  <c r="AG30" i="2"/>
  <c r="AH34" i="2"/>
  <c r="AG35" i="2"/>
  <c r="AG17" i="2"/>
  <c r="AH16" i="2"/>
  <c r="AG41" i="2"/>
  <c r="AH40" i="2"/>
  <c r="AG54" i="2"/>
  <c r="AH53" i="2"/>
  <c r="AG12" i="2"/>
  <c r="AH11" i="2"/>
  <c r="AH21" i="2"/>
  <c r="AN3" i="2" s="1"/>
  <c r="AG22" i="2"/>
  <c r="AG4" i="3"/>
  <c r="AH3" i="3"/>
  <c r="AN3" i="3" s="1"/>
  <c r="AH16" i="3"/>
  <c r="AG17" i="3"/>
  <c r="AG12" i="3"/>
  <c r="AH11" i="3"/>
  <c r="AH5" i="4"/>
  <c r="AG6" i="4"/>
  <c r="AH16" i="4"/>
  <c r="AN4" i="4" s="1"/>
  <c r="AG17" i="4"/>
  <c r="AG12" i="4"/>
  <c r="AH11" i="4"/>
  <c r="AN3" i="4"/>
  <c r="AG29" i="6"/>
  <c r="AG30" i="6" s="1"/>
  <c r="AH10" i="6"/>
  <c r="AG11" i="6"/>
  <c r="AG35" i="6"/>
  <c r="AH34" i="6"/>
  <c r="AH5" i="6"/>
  <c r="AG6" i="6"/>
  <c r="AG17" i="6"/>
  <c r="AH16" i="6"/>
  <c r="AG41" i="6"/>
  <c r="AH40" i="6"/>
  <c r="AH23" i="6"/>
  <c r="AG24" i="6"/>
  <c r="AH58" i="7"/>
  <c r="AG59" i="7"/>
  <c r="AG29" i="7"/>
  <c r="AH28" i="7"/>
  <c r="AH33" i="7"/>
  <c r="AG34" i="7"/>
  <c r="AG40" i="7"/>
  <c r="AH39" i="7"/>
  <c r="AH46" i="7"/>
  <c r="AG47" i="7"/>
  <c r="AH22" i="7"/>
  <c r="AG23" i="7"/>
  <c r="AG18" i="7"/>
  <c r="AH17" i="7"/>
  <c r="AH3" i="7"/>
  <c r="AG4" i="7"/>
  <c r="AG13" i="8"/>
  <c r="AH13" i="8" s="1"/>
  <c r="AH12" i="8"/>
  <c r="AG18" i="8"/>
  <c r="AH17" i="8"/>
  <c r="AN4" i="8"/>
  <c r="AH22" i="9"/>
  <c r="AG23" i="9"/>
  <c r="AH16" i="9"/>
  <c r="AG17" i="9"/>
  <c r="AH10" i="9"/>
  <c r="AG11" i="9"/>
  <c r="AG5" i="9"/>
  <c r="AH4" i="9"/>
  <c r="AH4" i="10"/>
  <c r="AG5" i="10"/>
  <c r="AH4" i="13"/>
  <c r="AG5" i="13"/>
  <c r="AH12" i="11"/>
  <c r="AH11" i="11"/>
  <c r="AH14" i="11"/>
  <c r="AH18" i="11"/>
  <c r="AH10" i="11"/>
  <c r="AH8" i="11"/>
  <c r="AH85" i="12"/>
  <c r="AI7" i="11"/>
  <c r="AJ7" i="11"/>
  <c r="AI8" i="11"/>
  <c r="AJ8" i="11"/>
  <c r="AI9" i="11"/>
  <c r="AJ9" i="11"/>
  <c r="AI10" i="11"/>
  <c r="AJ10" i="11"/>
  <c r="AI11" i="11"/>
  <c r="AJ11" i="11"/>
  <c r="AI12" i="11"/>
  <c r="AJ12" i="11"/>
  <c r="AI13" i="11"/>
  <c r="AJ13" i="11"/>
  <c r="AI14" i="11"/>
  <c r="AJ14" i="11"/>
  <c r="AI15" i="11"/>
  <c r="AJ15" i="11"/>
  <c r="AI16" i="11"/>
  <c r="AJ16" i="11"/>
  <c r="AJ6" i="11"/>
  <c r="AI6" i="11"/>
  <c r="AJ5" i="11"/>
  <c r="AI5" i="11"/>
  <c r="AJ4" i="11"/>
  <c r="AI4" i="11"/>
  <c r="AJ3" i="11"/>
  <c r="AI3" i="11"/>
  <c r="AJ2" i="11"/>
  <c r="AI2" i="11"/>
  <c r="AG3" i="11"/>
  <c r="AJ1" i="11"/>
  <c r="AI1" i="11"/>
  <c r="AG11" i="7" l="1"/>
  <c r="AH10" i="7"/>
  <c r="AN4" i="7" s="1"/>
  <c r="M2" i="14" s="1"/>
  <c r="AN3" i="15"/>
  <c r="B6" i="14" s="1"/>
  <c r="AN4" i="1"/>
  <c r="AG35" i="15"/>
  <c r="AH34" i="15"/>
  <c r="AH88" i="15"/>
  <c r="AG89" i="15"/>
  <c r="AG84" i="15"/>
  <c r="AH83" i="15"/>
  <c r="AG79" i="15"/>
  <c r="AH79" i="15" s="1"/>
  <c r="AH78" i="15"/>
  <c r="AG72" i="15"/>
  <c r="AH71" i="15"/>
  <c r="AH16" i="15"/>
  <c r="AG17" i="15"/>
  <c r="AG48" i="15"/>
  <c r="AH47" i="15"/>
  <c r="AH29" i="15"/>
  <c r="AG30" i="15"/>
  <c r="AH64" i="15"/>
  <c r="AG65" i="15"/>
  <c r="AH24" i="15"/>
  <c r="AG25" i="15"/>
  <c r="AH25" i="15" s="1"/>
  <c r="AH40" i="15"/>
  <c r="AG41" i="15"/>
  <c r="AH53" i="15"/>
  <c r="AG54" i="15"/>
  <c r="AH4" i="15"/>
  <c r="AG5" i="15"/>
  <c r="AG25" i="16"/>
  <c r="AN4" i="16"/>
  <c r="AG5" i="16"/>
  <c r="AG67" i="16"/>
  <c r="AG72" i="16"/>
  <c r="AG43" i="16"/>
  <c r="AG30" i="16"/>
  <c r="AG49" i="16"/>
  <c r="AG19" i="16"/>
  <c r="AG54" i="16"/>
  <c r="AG60" i="16"/>
  <c r="AG18" i="17"/>
  <c r="AH17" i="17"/>
  <c r="AH5" i="17"/>
  <c r="AG6" i="17"/>
  <c r="AG12" i="17"/>
  <c r="AH11" i="17"/>
  <c r="AG12" i="18"/>
  <c r="AH11" i="18"/>
  <c r="AH5" i="18"/>
  <c r="AG6" i="18"/>
  <c r="AH5" i="19"/>
  <c r="AG6" i="19"/>
  <c r="AG12" i="19"/>
  <c r="AH11" i="19"/>
  <c r="AG90" i="1"/>
  <c r="AH89" i="1"/>
  <c r="AG84" i="1"/>
  <c r="AH83" i="1"/>
  <c r="AG60" i="1"/>
  <c r="AH59" i="1"/>
  <c r="AG73" i="1"/>
  <c r="AH73" i="1" s="1"/>
  <c r="AH72" i="1"/>
  <c r="AG78" i="1"/>
  <c r="AH77" i="1"/>
  <c r="AG65" i="1"/>
  <c r="AH64" i="1"/>
  <c r="AG41" i="1"/>
  <c r="AH40" i="1"/>
  <c r="AH4" i="1"/>
  <c r="AG5" i="1"/>
  <c r="AH35" i="1"/>
  <c r="AG36" i="1"/>
  <c r="AG54" i="1"/>
  <c r="AH53" i="1"/>
  <c r="AH11" i="1"/>
  <c r="AG12" i="1"/>
  <c r="AG49" i="1"/>
  <c r="AH49" i="1" s="1"/>
  <c r="AH48" i="1"/>
  <c r="AG17" i="1"/>
  <c r="AH16" i="1"/>
  <c r="AG25" i="1"/>
  <c r="AH25" i="1" s="1"/>
  <c r="AH24" i="1"/>
  <c r="AG30" i="1"/>
  <c r="AH29" i="1"/>
  <c r="AG55" i="2"/>
  <c r="AH55" i="2" s="1"/>
  <c r="AH54" i="2"/>
  <c r="AG42" i="2"/>
  <c r="AH41" i="2"/>
  <c r="AG31" i="2"/>
  <c r="AH31" i="2" s="1"/>
  <c r="AH30" i="2"/>
  <c r="AG23" i="2"/>
  <c r="AH22" i="2"/>
  <c r="AN4" i="2" s="1"/>
  <c r="AH17" i="2"/>
  <c r="AG18" i="2"/>
  <c r="AG36" i="2"/>
  <c r="AH35" i="2"/>
  <c r="AG13" i="2"/>
  <c r="AH12" i="2"/>
  <c r="AH6" i="2"/>
  <c r="AG7" i="2"/>
  <c r="AH7" i="2" s="1"/>
  <c r="AG13" i="3"/>
  <c r="AH13" i="3" s="1"/>
  <c r="AH12" i="3"/>
  <c r="AG18" i="3"/>
  <c r="AH17" i="3"/>
  <c r="AG5" i="3"/>
  <c r="AH4" i="3"/>
  <c r="AN4" i="3" s="1"/>
  <c r="AG13" i="4"/>
  <c r="AH13" i="4" s="1"/>
  <c r="AH12" i="4"/>
  <c r="AG18" i="4"/>
  <c r="AH17" i="4"/>
  <c r="AH6" i="4"/>
  <c r="AG7" i="4"/>
  <c r="AH7" i="4" s="1"/>
  <c r="AN5" i="4"/>
  <c r="AH29" i="6"/>
  <c r="AH6" i="6"/>
  <c r="AG7" i="6"/>
  <c r="AH7" i="6" s="1"/>
  <c r="AH17" i="6"/>
  <c r="AG18" i="6"/>
  <c r="AG25" i="6"/>
  <c r="AH25" i="6" s="1"/>
  <c r="AH24" i="6"/>
  <c r="AG36" i="6"/>
  <c r="AH35" i="6"/>
  <c r="AG12" i="6"/>
  <c r="AH11" i="6"/>
  <c r="AH41" i="6"/>
  <c r="AG42" i="6"/>
  <c r="AG31" i="6"/>
  <c r="AH31" i="6" s="1"/>
  <c r="AH30" i="6"/>
  <c r="AG60" i="7"/>
  <c r="AH59" i="7"/>
  <c r="AH40" i="7"/>
  <c r="AG41" i="7"/>
  <c r="AG48" i="7"/>
  <c r="AH47" i="7"/>
  <c r="AG35" i="7"/>
  <c r="AH34" i="7"/>
  <c r="AG30" i="7"/>
  <c r="AH29" i="7"/>
  <c r="AG5" i="7"/>
  <c r="AH4" i="7"/>
  <c r="AH18" i="7"/>
  <c r="AG19" i="7"/>
  <c r="AH19" i="7" s="1"/>
  <c r="AH23" i="7"/>
  <c r="AG24" i="7"/>
  <c r="AN5" i="8"/>
  <c r="AG19" i="8"/>
  <c r="AH19" i="8" s="1"/>
  <c r="AH18" i="8"/>
  <c r="AG24" i="9"/>
  <c r="AH23" i="9"/>
  <c r="AH17" i="9"/>
  <c r="AG18" i="9"/>
  <c r="AG12" i="9"/>
  <c r="AH11" i="9"/>
  <c r="AH5" i="9"/>
  <c r="AG6" i="9"/>
  <c r="AH5" i="10"/>
  <c r="AN5" i="10" s="1"/>
  <c r="AG6" i="10"/>
  <c r="AH5" i="13"/>
  <c r="AG6" i="13"/>
  <c r="AG4" i="11"/>
  <c r="AH4" i="11" s="1"/>
  <c r="AH3" i="11"/>
  <c r="AH88" i="13"/>
  <c r="AH87" i="13"/>
  <c r="AH89" i="12"/>
  <c r="AH86" i="12"/>
  <c r="AG5" i="11"/>
  <c r="AH5" i="11" s="1"/>
  <c r="AJ1" i="19"/>
  <c r="AI1" i="19"/>
  <c r="AJ1" i="18"/>
  <c r="AI1" i="18"/>
  <c r="AJ1" i="17"/>
  <c r="AI1" i="17"/>
  <c r="A1" i="14" a="1"/>
  <c r="A1" i="14" s="1"/>
  <c r="AH11" i="7" l="1"/>
  <c r="AN5" i="7" s="1"/>
  <c r="M3" i="14" s="1"/>
  <c r="AG12" i="7"/>
  <c r="AN4" i="15"/>
  <c r="B2" i="14" s="1"/>
  <c r="AH35" i="15"/>
  <c r="AG36" i="15"/>
  <c r="AH89" i="15"/>
  <c r="AG90" i="15"/>
  <c r="AH84" i="15"/>
  <c r="AG85" i="15"/>
  <c r="AH85" i="15" s="1"/>
  <c r="AH41" i="15"/>
  <c r="AG42" i="15"/>
  <c r="AH48" i="15"/>
  <c r="AG49" i="15"/>
  <c r="AH49" i="15" s="1"/>
  <c r="AH54" i="15"/>
  <c r="AG55" i="15"/>
  <c r="AH55" i="15" s="1"/>
  <c r="AH17" i="15"/>
  <c r="AG18" i="15"/>
  <c r="AH30" i="15"/>
  <c r="AG31" i="15"/>
  <c r="AH31" i="15" s="1"/>
  <c r="AG6" i="15"/>
  <c r="AH5" i="15"/>
  <c r="AG66" i="15"/>
  <c r="AH65" i="15"/>
  <c r="AH72" i="15"/>
  <c r="AG73" i="15"/>
  <c r="AG73" i="16"/>
  <c r="AN5" i="16"/>
  <c r="AG6" i="16"/>
  <c r="AG55" i="16"/>
  <c r="AG31" i="16"/>
  <c r="AG61" i="16"/>
  <c r="AH18" i="17"/>
  <c r="AG19" i="17"/>
  <c r="AH19" i="17" s="1"/>
  <c r="AH12" i="17"/>
  <c r="AG13" i="17"/>
  <c r="AH13" i="17" s="1"/>
  <c r="AH6" i="17"/>
  <c r="AN6" i="17" s="1"/>
  <c r="AG7" i="17"/>
  <c r="AH7" i="17" s="1"/>
  <c r="AH85" i="17"/>
  <c r="AH6" i="18"/>
  <c r="AG7" i="18"/>
  <c r="AH7" i="18" s="1"/>
  <c r="AH12" i="18"/>
  <c r="AG13" i="18"/>
  <c r="AH13" i="18" s="1"/>
  <c r="AH12" i="19"/>
  <c r="AG13" i="19"/>
  <c r="AH13" i="19" s="1"/>
  <c r="AH6" i="19"/>
  <c r="AN6" i="19" s="1"/>
  <c r="AG7" i="19"/>
  <c r="AH7" i="19" s="1"/>
  <c r="AG91" i="1"/>
  <c r="AH91" i="1" s="1"/>
  <c r="AH90" i="1"/>
  <c r="AH84" i="1"/>
  <c r="AG85" i="1"/>
  <c r="AH65" i="1"/>
  <c r="AN5" i="1" s="1"/>
  <c r="AG66" i="1"/>
  <c r="AH78" i="1"/>
  <c r="AG79" i="1"/>
  <c r="AH60" i="1"/>
  <c r="AG61" i="1"/>
  <c r="AH61" i="1" s="1"/>
  <c r="AH54" i="1"/>
  <c r="AG55" i="1"/>
  <c r="AH36" i="1"/>
  <c r="AG37" i="1"/>
  <c r="AH37" i="1" s="1"/>
  <c r="AH17" i="1"/>
  <c r="AG18" i="1"/>
  <c r="AH5" i="1"/>
  <c r="AG6" i="1"/>
  <c r="AG13" i="1"/>
  <c r="AH13" i="1" s="1"/>
  <c r="AH12" i="1"/>
  <c r="AH30" i="1"/>
  <c r="AG31" i="1"/>
  <c r="AH31" i="1" s="1"/>
  <c r="AH41" i="1"/>
  <c r="AG42" i="1"/>
  <c r="AH36" i="2"/>
  <c r="AG37" i="2"/>
  <c r="AH37" i="2" s="1"/>
  <c r="AH42" i="2"/>
  <c r="AG43" i="2"/>
  <c r="AH43" i="2" s="1"/>
  <c r="AH18" i="2"/>
  <c r="AG19" i="2"/>
  <c r="AH19" i="2" s="1"/>
  <c r="AH23" i="2"/>
  <c r="AN5" i="2" s="1"/>
  <c r="AG24" i="2"/>
  <c r="AG6" i="3"/>
  <c r="AH5" i="3"/>
  <c r="AN5" i="3" s="1"/>
  <c r="AH18" i="3"/>
  <c r="AG19" i="3"/>
  <c r="AH19" i="3" s="1"/>
  <c r="AH18" i="4"/>
  <c r="AN6" i="4" s="1"/>
  <c r="AG19" i="4"/>
  <c r="AH19" i="4" s="1"/>
  <c r="AN7" i="4"/>
  <c r="AG13" i="6"/>
  <c r="AH12" i="6"/>
  <c r="AH18" i="6"/>
  <c r="AH84" i="6" s="1"/>
  <c r="AG19" i="6"/>
  <c r="AH19" i="6" s="1"/>
  <c r="AH36" i="6"/>
  <c r="AG37" i="6"/>
  <c r="AH37" i="6" s="1"/>
  <c r="AH42" i="6"/>
  <c r="AG43" i="6"/>
  <c r="AH43" i="6" s="1"/>
  <c r="AH60" i="7"/>
  <c r="AG61" i="7"/>
  <c r="AH61" i="7" s="1"/>
  <c r="AH30" i="7"/>
  <c r="AG31" i="7"/>
  <c r="AH31" i="7" s="1"/>
  <c r="AH35" i="7"/>
  <c r="AG36" i="7"/>
  <c r="AH48" i="7"/>
  <c r="AG49" i="7"/>
  <c r="AH49" i="7" s="1"/>
  <c r="AH41" i="7"/>
  <c r="AG42" i="7"/>
  <c r="AH24" i="7"/>
  <c r="AG25" i="7"/>
  <c r="AH25" i="7" s="1"/>
  <c r="AH5" i="7"/>
  <c r="AG6" i="7"/>
  <c r="AN6" i="8"/>
  <c r="AN7" i="8"/>
  <c r="AH24" i="9"/>
  <c r="AG25" i="9"/>
  <c r="AH25" i="9" s="1"/>
  <c r="AH18" i="9"/>
  <c r="AG19" i="9"/>
  <c r="AH19" i="9" s="1"/>
  <c r="AH12" i="9"/>
  <c r="AG13" i="9"/>
  <c r="AH13" i="9" s="1"/>
  <c r="AH6" i="9"/>
  <c r="AG7" i="9"/>
  <c r="AH7" i="9" s="1"/>
  <c r="AG7" i="10"/>
  <c r="AH7" i="10" s="1"/>
  <c r="AN7" i="10" s="1"/>
  <c r="AH6" i="10"/>
  <c r="AN6" i="10" s="1"/>
  <c r="AH6" i="13"/>
  <c r="AN6" i="13" s="1"/>
  <c r="AG7" i="13"/>
  <c r="AH7" i="13" s="1"/>
  <c r="AN7" i="13" s="1"/>
  <c r="AH91" i="13"/>
  <c r="AG6" i="11"/>
  <c r="AH86" i="10"/>
  <c r="AH85" i="10"/>
  <c r="AH83" i="6"/>
  <c r="AH85" i="8"/>
  <c r="AH86" i="5"/>
  <c r="AH85" i="5"/>
  <c r="AH85" i="4"/>
  <c r="AH86" i="18"/>
  <c r="AH85" i="18"/>
  <c r="AH12" i="7" l="1"/>
  <c r="AN6" i="7" s="1"/>
  <c r="M7" i="14" s="1"/>
  <c r="AG13" i="7"/>
  <c r="AN5" i="15"/>
  <c r="B3" i="14" s="1"/>
  <c r="AH36" i="15"/>
  <c r="AG37" i="15"/>
  <c r="AH37" i="15" s="1"/>
  <c r="AN7" i="15" s="1"/>
  <c r="B5" i="14" s="1"/>
  <c r="AG91" i="15"/>
  <c r="AH91" i="15" s="1"/>
  <c r="AH90" i="15"/>
  <c r="AG19" i="15"/>
  <c r="AH19" i="15" s="1"/>
  <c r="AH18" i="15"/>
  <c r="AG67" i="15"/>
  <c r="AH66" i="15"/>
  <c r="AG43" i="15"/>
  <c r="AH42" i="15"/>
  <c r="AG7" i="15"/>
  <c r="AH7" i="15" s="1"/>
  <c r="AH6" i="15"/>
  <c r="AG7" i="16"/>
  <c r="AN7" i="16" s="1"/>
  <c r="AN6" i="16"/>
  <c r="AN7" i="17"/>
  <c r="AH86" i="17"/>
  <c r="AN2" i="18"/>
  <c r="AN7" i="18"/>
  <c r="AN6" i="18"/>
  <c r="AH85" i="19"/>
  <c r="AG67" i="1"/>
  <c r="AH66" i="1"/>
  <c r="AN6" i="1" s="1"/>
  <c r="AH6" i="1"/>
  <c r="AG7" i="1"/>
  <c r="AH7" i="1" s="1"/>
  <c r="AG43" i="1"/>
  <c r="AH43" i="1" s="1"/>
  <c r="AH42" i="1"/>
  <c r="AG19" i="1"/>
  <c r="AH19" i="1" s="1"/>
  <c r="AH18" i="1"/>
  <c r="AH55" i="1"/>
  <c r="AG25" i="2"/>
  <c r="AH25" i="2" s="1"/>
  <c r="AN7" i="2" s="1"/>
  <c r="H5" i="14" s="1"/>
  <c r="AH24" i="2"/>
  <c r="AN6" i="2" s="1"/>
  <c r="AH85" i="2"/>
  <c r="AH6" i="3"/>
  <c r="AN6" i="3" s="1"/>
  <c r="AG7" i="3"/>
  <c r="AH7" i="3" s="1"/>
  <c r="AH86" i="4"/>
  <c r="AG43" i="7"/>
  <c r="AH43" i="7" s="1"/>
  <c r="AH42" i="7"/>
  <c r="AG37" i="7"/>
  <c r="AH37" i="7" s="1"/>
  <c r="AH36" i="7"/>
  <c r="AG7" i="7"/>
  <c r="AH7" i="7" s="1"/>
  <c r="AH6" i="7"/>
  <c r="AH85" i="7"/>
  <c r="AH85" i="9"/>
  <c r="AG7" i="11"/>
  <c r="AH7" i="11" s="1"/>
  <c r="Q4" i="14" s="1"/>
  <c r="AH6" i="11"/>
  <c r="AH87" i="10"/>
  <c r="AH86" i="9"/>
  <c r="AH86" i="8"/>
  <c r="AH87" i="4"/>
  <c r="AH86" i="3"/>
  <c r="AH87" i="3"/>
  <c r="AH86" i="2"/>
  <c r="H6" i="14" s="1"/>
  <c r="U6" i="14" s="1"/>
  <c r="AH86" i="19"/>
  <c r="AH87" i="19"/>
  <c r="AH87" i="18"/>
  <c r="U5" i="14" l="1"/>
  <c r="AN6" i="15"/>
  <c r="B7" i="14" s="1"/>
  <c r="AN2" i="17"/>
  <c r="AN3" i="18"/>
  <c r="AN2" i="19"/>
  <c r="AN3" i="19"/>
  <c r="AN7" i="19"/>
  <c r="AN7" i="3"/>
  <c r="AH85" i="3"/>
  <c r="U4" i="14" s="1"/>
  <c r="AH87" i="8"/>
  <c r="Q7" i="14"/>
  <c r="Q3" i="14"/>
  <c r="AH89" i="10"/>
  <c r="AH88" i="10"/>
  <c r="AH87" i="9"/>
  <c r="AH85" i="6"/>
  <c r="AH86" i="7"/>
  <c r="AH87" i="5"/>
  <c r="AH89" i="5"/>
  <c r="AH88" i="5"/>
  <c r="AH89" i="4"/>
  <c r="AH88" i="4"/>
  <c r="AH88" i="3"/>
  <c r="AH89" i="3"/>
  <c r="AH87" i="2"/>
  <c r="H2" i="14" s="1"/>
  <c r="AH89" i="19"/>
  <c r="AH88" i="19"/>
  <c r="AH88" i="18"/>
  <c r="AH89" i="18"/>
  <c r="AH87" i="17" l="1"/>
  <c r="AH89" i="17"/>
  <c r="AN5" i="18"/>
  <c r="AN4" i="18"/>
  <c r="AN4" i="19"/>
  <c r="AN5" i="19"/>
  <c r="G2" i="14"/>
  <c r="AH89" i="8"/>
  <c r="AH88" i="8"/>
  <c r="AH88" i="9"/>
  <c r="AH89" i="9"/>
  <c r="AH87" i="6"/>
  <c r="AH86" i="6"/>
  <c r="AH87" i="7"/>
  <c r="AH88" i="2"/>
  <c r="H3" i="14" s="1"/>
  <c r="AH89" i="2"/>
  <c r="H7" i="14" s="1"/>
  <c r="AN5" i="17" l="1"/>
  <c r="AH88" i="17"/>
  <c r="G3" i="14"/>
  <c r="G7" i="14"/>
  <c r="U2" i="14"/>
  <c r="AH89" i="7"/>
  <c r="AH88" i="7"/>
  <c r="AN4" i="17" l="1"/>
  <c r="U3" i="14"/>
  <c r="U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<sst xmlns="http://schemas.openxmlformats.org/spreadsheetml/2006/main" count="2597" uniqueCount="930">
  <si>
    <t>File name</t>
  </si>
  <si>
    <t>Name of instance</t>
  </si>
  <si>
    <t>Cut Vertices Number</t>
  </si>
  <si>
    <t>Largest BiComponent Size</t>
  </si>
  <si>
    <t>Core Number</t>
  </si>
  <si>
    <t>Largest Component Size</t>
  </si>
  <si>
    <t>Triangles Density (%)</t>
  </si>
  <si>
    <t>Min_Maximal_Matching (%)</t>
  </si>
  <si>
    <t>Global Efficiency</t>
  </si>
  <si>
    <t>Density (%)</t>
  </si>
  <si>
    <t>Is planar</t>
  </si>
  <si>
    <t>Is Chordal</t>
  </si>
  <si>
    <t>Number of vertices</t>
  </si>
  <si>
    <t>Number of edges</t>
  </si>
  <si>
    <t>Number of partitions</t>
  </si>
  <si>
    <t>Method</t>
  </si>
  <si>
    <t>Peel</t>
  </si>
  <si>
    <t>Decompose</t>
  </si>
  <si>
    <t>Fold</t>
  </si>
  <si>
    <t>Curvature Type</t>
  </si>
  <si>
    <t>Num of bi-comp</t>
  </si>
  <si>
    <t>Vertex num in largest comp</t>
  </si>
  <si>
    <t>Edge num in largest comp</t>
  </si>
  <si>
    <t>Pre-processing running time</t>
  </si>
  <si>
    <t>Total solver time</t>
  </si>
  <si>
    <t>Running time</t>
  </si>
  <si>
    <t>Upper bound</t>
  </si>
  <si>
    <t>Objective value</t>
  </si>
  <si>
    <t>A-MILO</t>
  </si>
  <si>
    <t>BQO</t>
  </si>
  <si>
    <t>MISDO</t>
  </si>
  <si>
    <t>RP-MILO</t>
  </si>
  <si>
    <t>k03_n120_d008_games120_A-MILO.txt</t>
  </si>
  <si>
    <t>games120</t>
  </si>
  <si>
    <t>k03_n120_d008_games120_BQO.txt</t>
  </si>
  <si>
    <t>k03_n120_d008_games120_MISDO.txt</t>
  </si>
  <si>
    <t>k03_n120_d008_games120_RP-MILO.txt</t>
  </si>
  <si>
    <t>k03_n125_d009_DSJC125.1_A-MILO.txt</t>
  </si>
  <si>
    <t>DSJC125.1</t>
  </si>
  <si>
    <t>k03_n125_d009_DSJC125.1_BQO.txt</t>
  </si>
  <si>
    <t>k03_n125_d009_DSJC125.1_MISDO.txt</t>
  </si>
  <si>
    <t>k03_n125_d009_DSJC125.1_RP-MILO.txt</t>
  </si>
  <si>
    <t>k03_n128_d014_miles500_A-MILO.txt</t>
  </si>
  <si>
    <t>miles500</t>
  </si>
  <si>
    <t>k03_n128_d014_miles500_BQO.txt</t>
  </si>
  <si>
    <t>k03_n128_d014_miles500_MISDO.txt</t>
  </si>
  <si>
    <t>k03_n128_d014_miles500_RP-MILO.txt</t>
  </si>
  <si>
    <t>k03_n138_d005_anna_A-MILO.txt</t>
  </si>
  <si>
    <t>anna</t>
  </si>
  <si>
    <t>k03_n138_d005_anna_BQO.txt</t>
  </si>
  <si>
    <t>k03_n138_d005_anna_MISDO.txt</t>
  </si>
  <si>
    <t>k03_n138_d005_anna_RP-MILO.txt</t>
  </si>
  <si>
    <t>k03_n149_d004_2-Insertions_4_A-MILO.txt</t>
  </si>
  <si>
    <t>2-Insertions_4</t>
  </si>
  <si>
    <t>k03_n149_d004_2-Insertions_4_BQO.txt</t>
  </si>
  <si>
    <t>k03_n149_d004_2-Insertions_4_MISDO.txt</t>
  </si>
  <si>
    <t>k03_n149_d004_2-Insertions_4_RP-MILO.txt</t>
  </si>
  <si>
    <t>mug100_1</t>
  </si>
  <si>
    <t>mug100_25</t>
  </si>
  <si>
    <t>band100_3</t>
  </si>
  <si>
    <t>band100_4</t>
  </si>
  <si>
    <t>R100_1g</t>
  </si>
  <si>
    <t>4-FullIns_3</t>
  </si>
  <si>
    <t>miles250</t>
  </si>
  <si>
    <t>k03_n100_d003_mug100_1_A-MILO.txt</t>
  </si>
  <si>
    <t>k03_n100_d003_mug100_1_BQO.txt</t>
  </si>
  <si>
    <t>k03_n100_d003_mug100_1_MISDO.txt</t>
  </si>
  <si>
    <t>k03_n100_d003_mug100_1_RP-MILO.txt</t>
  </si>
  <si>
    <t>k03_n100_d003_mug100_25_A-MILO.txt</t>
  </si>
  <si>
    <t>k03_n100_d003_mug100_25_BQO.txt</t>
  </si>
  <si>
    <t>k03_n100_d003_mug100_25_MISDO.txt</t>
  </si>
  <si>
    <t>k03_n100_d003_mug100_25_RP-MILO.txt</t>
  </si>
  <si>
    <t>k03_n100_d007_band100_3_A-MILO.txt</t>
  </si>
  <si>
    <t>k03_n100_d007_band100_3_BQO.txt</t>
  </si>
  <si>
    <t>k03_n100_d007_band100_3_MISDO.txt</t>
  </si>
  <si>
    <t>k03_n100_d007_band100_3_RP-MILO.txt</t>
  </si>
  <si>
    <t>k03_n100_d009_band100_4_A-MILO.txt</t>
  </si>
  <si>
    <t>k03_n100_d009_band100_4_BQO.txt</t>
  </si>
  <si>
    <t>k03_n100_d009_band100_4_MISDO.txt</t>
  </si>
  <si>
    <t>k03_n100_d009_band100_4_RP-MILO.txt</t>
  </si>
  <si>
    <t>k03_n100_d010_R100_1g_A-MILO.txt</t>
  </si>
  <si>
    <t>k03_n100_d010_R100_1g_BQO.txt</t>
  </si>
  <si>
    <t>k03_n100_d010_R100_1g_MISDO.txt</t>
  </si>
  <si>
    <t>k03_n100_d010_R100_1g_RP-MILO.txt</t>
  </si>
  <si>
    <t>k03_n114_d008_4-FullIns_3_A-MILO.txt</t>
  </si>
  <si>
    <t>k03_n114_d008_4-FullIns_3_BQO.txt</t>
  </si>
  <si>
    <t>k03_n114_d008_4-FullIns_3_MISDO.txt</t>
  </si>
  <si>
    <t>k03_n114_d008_4-FullIns_3_RP-MILO.txt</t>
  </si>
  <si>
    <t>k03_n125_d004_miles250_A-MILO.txt</t>
  </si>
  <si>
    <t>k03_n125_d004_miles250_BQO.txt</t>
  </si>
  <si>
    <t>k03_n125_d004_miles250_MISDO.txt</t>
  </si>
  <si>
    <t>k03_n125_d004_miles250_RP-MILO.txt</t>
  </si>
  <si>
    <t>k03_n100_d029_queen10_10_A-MILO.txt</t>
  </si>
  <si>
    <t>queen10_10</t>
  </si>
  <si>
    <t>k03_n100_d029_queen10_10_BQO.txt</t>
  </si>
  <si>
    <t>k03_n100_d029_queen10_10_MISDO.txt</t>
  </si>
  <si>
    <t>k03_n100_d029_queen10_10_RP-MILO.txt</t>
  </si>
  <si>
    <t>k03_n121_d027_queen11_11_A-MILO.txt</t>
  </si>
  <si>
    <t>queen11_11</t>
  </si>
  <si>
    <t>k03_n121_d027_queen11_11_BQO.txt</t>
  </si>
  <si>
    <t>k03_n121_d027_queen11_11_MISDO.txt</t>
  </si>
  <si>
    <t>k03_n121_d027_queen11_11_RP-MILO.txt</t>
  </si>
  <si>
    <t>k03_n128_d025_miles750_A-MILO.txt</t>
  </si>
  <si>
    <t>miles750</t>
  </si>
  <si>
    <t>k03_n128_d025_miles750_BQO.txt</t>
  </si>
  <si>
    <t>k03_n128_d025_miles750_MISDO.txt</t>
  </si>
  <si>
    <t>k03_n128_d025_miles750_RP-MILO.txt</t>
  </si>
  <si>
    <t>k03_n100_d049_R100_5g_A-MILO.txt</t>
  </si>
  <si>
    <t>R100_5g</t>
  </si>
  <si>
    <t>k03_n100_d049_R100_5g_BQO.txt</t>
  </si>
  <si>
    <t>k03_n100_d049_R100_5g_MISDO.txt</t>
  </si>
  <si>
    <t>k03_n100_d049_R100_5g_RP-MILO.txt</t>
  </si>
  <si>
    <t>k03_n138_d041_mulsol.i.1_A-MILO.txt</t>
  </si>
  <si>
    <t>mulsol.i.1</t>
  </si>
  <si>
    <t>k03_n138_d041_mulsol.i.1_BQO.txt</t>
  </si>
  <si>
    <t>k03_n138_d041_mulsol.i.1_MISDO.txt</t>
  </si>
  <si>
    <t>k03_n138_d041_mulsol.i.1_RP-MILO.txt</t>
  </si>
  <si>
    <t>k03_n125_d050_DSJC125.5_A-MILO.txt</t>
  </si>
  <si>
    <t>DSJC125.5</t>
  </si>
  <si>
    <t>k03_n125_d050_DSJC125.5_BQO.txt</t>
  </si>
  <si>
    <t>k03_n125_d050_DSJC125.5_MISDO.txt</t>
  </si>
  <si>
    <t>k03_n125_d050_DSJC125.5_RP-MILO.txt</t>
  </si>
  <si>
    <t>k03_n126_d052_zeroin.i.1_A-MILO.txt</t>
  </si>
  <si>
    <t>zeroin.i.1</t>
  </si>
  <si>
    <t>k03_n126_d052_zeroin.i.1_BQO.txt</t>
  </si>
  <si>
    <t>k03_n126_d052_zeroin.i.1_MISDO.txt</t>
  </si>
  <si>
    <t>k03_n126_d052_zeroin.i.1_RP-MILO.txt</t>
  </si>
  <si>
    <t>k03_n128_d063_miles1500_A-MILO.txt</t>
  </si>
  <si>
    <t>miles1500</t>
  </si>
  <si>
    <t>k03_n128_d063_miles1500_BQO.txt</t>
  </si>
  <si>
    <t>k03_n128_d063_miles1500_MISDO.txt</t>
  </si>
  <si>
    <t>k03_n128_d063_miles1500_RP-MILO.txt</t>
  </si>
  <si>
    <t>k03_n157_d028_zeroin.i.2_A-MILO.txt</t>
  </si>
  <si>
    <t>zeroin.i.2</t>
  </si>
  <si>
    <t>k03_n157_d028_zeroin.i.2_BQO.txt</t>
  </si>
  <si>
    <t>k03_n157_d028_zeroin.i.2_MISDO.txt</t>
  </si>
  <si>
    <t>k03_n157_d028_zeroin.i.2_RP-MILO.txt</t>
  </si>
  <si>
    <t>k03_n160_d020_i160-041_A-MILO.txt</t>
  </si>
  <si>
    <t>i160-041</t>
  </si>
  <si>
    <t>k03_n160_d020_i160-041_BQO.txt</t>
  </si>
  <si>
    <t>k03_n160_d020_i160-041_MISDO.txt</t>
  </si>
  <si>
    <t>k03_n160_d020_i160-041_RP-MILO.txt</t>
  </si>
  <si>
    <t>k03_n160_d020_i160-042_A-MILO.txt</t>
  </si>
  <si>
    <t>i160-042</t>
  </si>
  <si>
    <t>k03_n160_d020_i160-042_BQO.txt</t>
  </si>
  <si>
    <t>k03_n160_d020_i160-042_MISDO.txt</t>
  </si>
  <si>
    <t>k03_n160_d020_i160-042_RP-MILO.txt</t>
  </si>
  <si>
    <t>k03_n160_d020_i160-043_A-MILO.txt</t>
  </si>
  <si>
    <t>i160-043</t>
  </si>
  <si>
    <t>k03_n160_d020_i160-043_BQO.txt</t>
  </si>
  <si>
    <t>k03_n160_d020_i160-043_MISDO.txt</t>
  </si>
  <si>
    <t>k03_n160_d020_i160-043_RP-MILO.txt</t>
  </si>
  <si>
    <t>k03_n169_d023_queen13_13_A-MILO.txt</t>
  </si>
  <si>
    <t>queen13_13</t>
  </si>
  <si>
    <t>k03_n169_d023_queen13_13_BQO.txt</t>
  </si>
  <si>
    <t>k03_n169_d023_queen13_13_MISDO.txt</t>
  </si>
  <si>
    <t>k03_n169_d023_queen13_13_RP-MILO.txt</t>
  </si>
  <si>
    <t>k03_n173_d026_mulsol.i.2_A-MILO.txt</t>
  </si>
  <si>
    <t>mulsol.i.2</t>
  </si>
  <si>
    <t>k03_n173_d026_mulsol.i.2_BQO.txt</t>
  </si>
  <si>
    <t>k03_n173_d026_mulsol.i.2_MISDO.txt</t>
  </si>
  <si>
    <t>k03_n173_d026_mulsol.i.2_RP-MILO.txt</t>
  </si>
  <si>
    <t>k03_n174_d026_mulsol.i.3_A-MILO.txt</t>
  </si>
  <si>
    <t>mulsol.i.3</t>
  </si>
  <si>
    <t>k03_n174_d026_mulsol.i.3_BQO.txt</t>
  </si>
  <si>
    <t>k03_n174_d026_mulsol.i.3_MISDO.txt</t>
  </si>
  <si>
    <t>k03_n174_d026_mulsol.i.3_RP-MILO.txt</t>
  </si>
  <si>
    <t>k03_n175_d025_mulsol.i.4_A-MILO.txt</t>
  </si>
  <si>
    <t>mulsol.i.4</t>
  </si>
  <si>
    <t>k03_n175_d025_mulsol.i.4_BQO.txt</t>
  </si>
  <si>
    <t>k03_n175_d025_mulsol.i.4_MISDO.txt</t>
  </si>
  <si>
    <t>k03_n175_d025_mulsol.i.4_RP-MILO.txt</t>
  </si>
  <si>
    <t>k03_n176_d025_mulsol.i.5_A-MILO.txt</t>
  </si>
  <si>
    <t>mulsol.i.5</t>
  </si>
  <si>
    <t>k03_n176_d025_mulsol.i.5_BQO.txt</t>
  </si>
  <si>
    <t>k03_n176_d025_mulsol.i.5_MISDO.txt</t>
  </si>
  <si>
    <t>k03_n176_d025_mulsol.i.5_RP-MILO.txt</t>
  </si>
  <si>
    <t>k03_n196_d021_queen14_14_A-MILO.txt</t>
  </si>
  <si>
    <t>queen14_14</t>
  </si>
  <si>
    <t>k03_n196_d021_queen14_14_BQO.txt</t>
  </si>
  <si>
    <t>k03_n196_d021_queen14_14_MISDO.txt</t>
  </si>
  <si>
    <t>k03_n196_d021_queen14_14_RP-MILO.txt</t>
  </si>
  <si>
    <t>k03_n160_d100_i160-021_A-MILO.txt</t>
  </si>
  <si>
    <t>i160-021</t>
  </si>
  <si>
    <t>k03_n160_d100_i160-021_BQO.txt</t>
  </si>
  <si>
    <t>k03_n160_d100_i160-021_MISDO.txt</t>
  </si>
  <si>
    <t>k03_n160_d100_i160-021_RP-MILO.txt</t>
  </si>
  <si>
    <t>k03_n160_d100_i160-022_A-MILO.txt</t>
  </si>
  <si>
    <t>i160-022</t>
  </si>
  <si>
    <t>k03_n160_d100_i160-022_BQO.txt</t>
  </si>
  <si>
    <t>k03_n160_d100_i160-022_MISDO.txt</t>
  </si>
  <si>
    <t>k03_n160_d100_i160-022_RP-MILO.txt</t>
  </si>
  <si>
    <t>k03_n160_d100_i160-023_A-MILO.txt</t>
  </si>
  <si>
    <t>i160-023</t>
  </si>
  <si>
    <t>k03_n160_d100_i160-023_BQO.txt</t>
  </si>
  <si>
    <t>k03_n160_d100_i160-023_MISDO.txt</t>
  </si>
  <si>
    <t>k03_n160_d100_i160-023_RP-MILO.txt</t>
  </si>
  <si>
    <t>k03_n200_d003_band200_3_A-MILO.txt</t>
  </si>
  <si>
    <t>band200_3</t>
  </si>
  <si>
    <t>k03_n200_d003_band200_3_BQO.txt</t>
  </si>
  <si>
    <t>k03_n200_d003_band200_3_RP-MILO.txt</t>
  </si>
  <si>
    <t>k03_n200_d004_band200_4_A-MILO.txt</t>
  </si>
  <si>
    <t>band200_4</t>
  </si>
  <si>
    <t>k03_n200_d004_band200_4_BQO.txt</t>
  </si>
  <si>
    <t>k03_n200_d004_band200_4_MISDO.txt</t>
  </si>
  <si>
    <t>k03_n200_d004_band200_4_RP-MILO.txt</t>
  </si>
  <si>
    <t>k03_n202_d006_1-Insertions_5_A-MILO.txt</t>
  </si>
  <si>
    <t>1-Insertions_5</t>
  </si>
  <si>
    <t>k03_n202_d006_1-Insertions_5_BQO.txt</t>
  </si>
  <si>
    <t>k03_n202_d006_1-Insertions_5_MISDO.txt</t>
  </si>
  <si>
    <t>k03_n202_d006_1-Insertions_5_RP-MILO.txt</t>
  </si>
  <si>
    <t>k03_n212_d007_2-FullIns_4_A-MILO.txt</t>
  </si>
  <si>
    <t>2-FullIns_4</t>
  </si>
  <si>
    <t>k03_n212_d007_2-FullIns_4_BQO.txt</t>
  </si>
  <si>
    <t>k03_n212_d007_2-FullIns_4_MISDO.txt</t>
  </si>
  <si>
    <t>k03_n212_d007_2-FullIns_4_RP-MILO.txt</t>
  </si>
  <si>
    <t>k03_n225_d020_queen15_15_A-MILO.txt</t>
  </si>
  <si>
    <t>queen15_15</t>
  </si>
  <si>
    <t>k03_n225_d020_queen15_15_BQO.txt</t>
  </si>
  <si>
    <t>k03_n225_d020_queen15_15_MISDO.txt</t>
  </si>
  <si>
    <t>k03_n225_d020_queen15_15_RP-MILO.txt</t>
  </si>
  <si>
    <t>k03_n250_d003_band250_3_A-MILO.txt</t>
  </si>
  <si>
    <t>band250_3</t>
  </si>
  <si>
    <t>k03_n250_d003_band250_3_BQO.txt</t>
  </si>
  <si>
    <t>k03_n250_d003_band250_3_MISDO.txt</t>
  </si>
  <si>
    <t>k03_n250_d003_band250_3_RP-MILO.txt</t>
  </si>
  <si>
    <t>k03_n250_d003_band250_4_A-MILO.txt</t>
  </si>
  <si>
    <t>band250_4</t>
  </si>
  <si>
    <t>k03_n250_d003_band250_4_BQO.txt</t>
  </si>
  <si>
    <t>k03_n250_d003_band250_4_MISDO.txt</t>
  </si>
  <si>
    <t>k03_n250_d003_band250_4_RP-MILO.txt</t>
  </si>
  <si>
    <t>k03_n250_d010_DSJC250.1_A-MILO.txt</t>
  </si>
  <si>
    <t>DSJC250.1</t>
  </si>
  <si>
    <t>k03_n250_d010_DSJC250.1_BQO.txt</t>
  </si>
  <si>
    <t>k03_n250_d010_DSJC250.1_MISDO.txt</t>
  </si>
  <si>
    <t>k03_n250_d010_DSJC250.1_RP-MILO.txt</t>
  </si>
  <si>
    <t>k03_n250_d050_DSJC250.5_A-MILO.txt</t>
  </si>
  <si>
    <t>DSJC250.5</t>
  </si>
  <si>
    <t>k03_n250_d050_DSJC250.5_BQO.txt</t>
  </si>
  <si>
    <t>k03_n250_d050_DSJC250.5_MISDO.txt</t>
  </si>
  <si>
    <t>k03_n250_d050_DSJC250.5_RP-MILO.txt</t>
  </si>
  <si>
    <t>k03_n250_d089_DSJC250.9_A-MILO.txt</t>
  </si>
  <si>
    <t>DSJC250.9</t>
  </si>
  <si>
    <t>k03_n250_d089_DSJC250.9_BQO.txt</t>
  </si>
  <si>
    <t>k03_n100_d011_GEOM100_A-MILO.txt</t>
  </si>
  <si>
    <t>GEOM100</t>
  </si>
  <si>
    <t>k03_n100_d011_GEOM100_BQO.txt</t>
  </si>
  <si>
    <t>k03_n100_d011_GEOM100_MISDO.txt</t>
  </si>
  <si>
    <t>k03_n100_d011_GEOM100_RP-MILO.txt</t>
  </si>
  <si>
    <t>k03_n110_d010_GEOM110_A-MILO.txt</t>
  </si>
  <si>
    <t>GEOM110</t>
  </si>
  <si>
    <t>k03_n110_d010_GEOM110_BQO.txt</t>
  </si>
  <si>
    <t>k03_n110_d010_GEOM110_MISDO.txt</t>
  </si>
  <si>
    <t>k03_n110_d010_GEOM110_RP-MILO.txt</t>
  </si>
  <si>
    <t>k03_n120_d010_GEOM120_A-MILO.txt</t>
  </si>
  <si>
    <t>GEOM120</t>
  </si>
  <si>
    <t>k03_n120_d010_GEOM120_BQO.txt</t>
  </si>
  <si>
    <t>k03_n120_d010_GEOM120_MISDO.txt</t>
  </si>
  <si>
    <t>k03_n120_d010_GEOM120_RP-MILO.txt</t>
  </si>
  <si>
    <t>k03_n100_d020_GEOM100a_A-MILO.txt</t>
  </si>
  <si>
    <t>GEOM100a</t>
  </si>
  <si>
    <t>k03_n100_d020_GEOM100a_BQO.txt</t>
  </si>
  <si>
    <t>k03_n100_d020_GEOM100a_MISDO.txt</t>
  </si>
  <si>
    <t>k03_n100_d020_GEOM100a_RP-MILO.txt</t>
  </si>
  <si>
    <t>k03_n100_d021_GEOM100b_A-MILO.txt</t>
  </si>
  <si>
    <t>GEOM100b</t>
  </si>
  <si>
    <t>k03_n100_d021_GEOM100b_BQO.txt</t>
  </si>
  <si>
    <t>k03_n100_d021_GEOM100b_MISDO.txt</t>
  </si>
  <si>
    <t>k03_n100_d021_GEOM100b_RP-MILO.txt</t>
  </si>
  <si>
    <t>k03_n110_d020_GEOM110a_A-MILO.txt</t>
  </si>
  <si>
    <t>GEOM110a</t>
  </si>
  <si>
    <t>k03_n110_d020_GEOM110a_BQO.txt</t>
  </si>
  <si>
    <t>k03_n110_d020_GEOM110a_MISDO.txt</t>
  </si>
  <si>
    <t>k03_n110_d020_GEOM110a_RP-MILO.txt</t>
  </si>
  <si>
    <t>k03_n110_d020_GEOM110b_A-MILO.txt</t>
  </si>
  <si>
    <t>GEOM110b</t>
  </si>
  <si>
    <t>k03_n110_d020_GEOM110b_BQO.txt</t>
  </si>
  <si>
    <t>k03_n110_d020_GEOM110b_MISDO.txt</t>
  </si>
  <si>
    <t>k03_n110_d020_GEOM110b_RP-MILO.txt</t>
  </si>
  <si>
    <t>k03_n120_d020_GEOM120a_A-MILO.txt</t>
  </si>
  <si>
    <t>GEOM120a</t>
  </si>
  <si>
    <t>k03_n120_d020_GEOM120a_BQO.txt</t>
  </si>
  <si>
    <t>k03_n120_d020_GEOM120a_MISDO.txt</t>
  </si>
  <si>
    <t>k03_n120_d020_GEOM120a_RP-MILO.txt</t>
  </si>
  <si>
    <t>k03_n120_d020_GEOM120b_A-MILO.txt</t>
  </si>
  <si>
    <t>GEOM120b</t>
  </si>
  <si>
    <t>k03_n120_d020_GEOM120b_BQO.txt</t>
  </si>
  <si>
    <t>k03_n120_d020_GEOM120b_MISDO.txt</t>
  </si>
  <si>
    <t>k03_n120_d020_GEOM120b_RP-MILO.txt</t>
  </si>
  <si>
    <t>k03_n144_d025_queen12_12_A-MILO.txt</t>
  </si>
  <si>
    <t>queen12_12</t>
  </si>
  <si>
    <t>k03_n144_d025_queen12_12_BQO.txt</t>
  </si>
  <si>
    <t>k03_n144_d025_queen12_12_MISDO.txt</t>
  </si>
  <si>
    <t>k03_n144_d025_queen12_12_RP-MILO.txt</t>
  </si>
  <si>
    <t>k03_n128_d039_miles1000_A-MILO.txt</t>
  </si>
  <si>
    <t>miles1000</t>
  </si>
  <si>
    <t>k03_n128_d039_miles1000_BQO.txt</t>
  </si>
  <si>
    <t>k03_n128_d039_miles1000_MISDO.txt</t>
  </si>
  <si>
    <t>k03_n128_d039_miles1000_RP-MILO.txt</t>
  </si>
  <si>
    <t>k03_n100_d089_R100_9g_A-MILO.txt</t>
  </si>
  <si>
    <t>R100_9g</t>
  </si>
  <si>
    <t>k03_n100_d089_R100_9g_BQO.txt</t>
  </si>
  <si>
    <t>k03_n100_d089_R100_9g_MISDO.txt</t>
  </si>
  <si>
    <t>k03_n100_d089_R100_9g_RP-MILO.txt</t>
  </si>
  <si>
    <t>k03_n125_d089_DSJC125.9_A-MILO.txt</t>
  </si>
  <si>
    <t>DSJC125.9</t>
  </si>
  <si>
    <t>k03_n125_d089_DSJC125.9_BQO.txt</t>
  </si>
  <si>
    <t>k03_n125_d089_DSJC125.9_MISDO.txt</t>
  </si>
  <si>
    <t>k03_n125_d089_DSJC125.9_RP-MILO.txt</t>
  </si>
  <si>
    <t>n100_d005</t>
  </si>
  <si>
    <t>n100_d050</t>
  </si>
  <si>
    <t>n100_d015</t>
  </si>
  <si>
    <t>n100_d070</t>
  </si>
  <si>
    <t>n150_d005</t>
  </si>
  <si>
    <t>n150_d015</t>
  </si>
  <si>
    <t>n150_d100</t>
  </si>
  <si>
    <t>n200_d005</t>
  </si>
  <si>
    <t>n200_d015</t>
  </si>
  <si>
    <t>n250_d005</t>
  </si>
  <si>
    <t>n250_d050</t>
  </si>
  <si>
    <t>n250_d070</t>
  </si>
  <si>
    <t>n100_d030</t>
  </si>
  <si>
    <t>Relaxed</t>
  </si>
  <si>
    <t>k03_n056_d007_3-Insertions_3_A-MILO.txt</t>
  </si>
  <si>
    <t>3-Insertions_3</t>
  </si>
  <si>
    <t>k03_n056_d007_3-Insertions_3_BQO.txt</t>
  </si>
  <si>
    <t>k03_n056_d007_3-Insertions_3_MISDO.txt</t>
  </si>
  <si>
    <t>k03_n056_d007_3-Insertions_3_RP-MILO.txt</t>
  </si>
  <si>
    <t>k03_n056_d007_3-Insertions_3_binary_BQO.txt</t>
  </si>
  <si>
    <t>3-Insertions_3_binary</t>
  </si>
  <si>
    <t>k03_n060_d010_GEOM60_A-MILO.txt</t>
  </si>
  <si>
    <t>GEOM60</t>
  </si>
  <si>
    <t>k03_n060_d010_GEOM60_BQO.txt</t>
  </si>
  <si>
    <t>k03_n060_d010_GEOM60_MISDO.txt</t>
  </si>
  <si>
    <t>k03_n060_d010_GEOM60_RP-MILO.txt</t>
  </si>
  <si>
    <t>k03_n060_d010_GEOM60_binary_BQO.txt</t>
  </si>
  <si>
    <t>GEOM60_binary</t>
  </si>
  <si>
    <t>k03_n067_d010_1-Insertions_4_A-MILO.txt</t>
  </si>
  <si>
    <t>1-Insertions_4</t>
  </si>
  <si>
    <t>k03_n067_d010_1-Insertions_4_BQO.txt</t>
  </si>
  <si>
    <t>k03_n067_d010_1-Insertions_4_MISDO.txt</t>
  </si>
  <si>
    <t>k03_n067_d010_1-Insertions_4_RP-MILO.txt</t>
  </si>
  <si>
    <t>k03_n067_d010_1-Insertions_4_binary_BQO.txt</t>
  </si>
  <si>
    <t>1-Insertions_4_binary</t>
  </si>
  <si>
    <t>k03_n070_d010_R75_1g_A-MILO.txt</t>
  </si>
  <si>
    <t>R75_1g</t>
  </si>
  <si>
    <t>k03_n070_d010_R75_1g_BQO.txt</t>
  </si>
  <si>
    <t>k03_n070_d010_R75_1g_MISDO.txt</t>
  </si>
  <si>
    <t>k03_n070_d010_R75_1g_RP-MILO.txt</t>
  </si>
  <si>
    <t>k03_n070_d010_R75_1g_binary_BQO.txt</t>
  </si>
  <si>
    <t>R75_1g_binary</t>
  </si>
  <si>
    <t>k03_n070_d011_GEOM70_A-MILO.txt</t>
  </si>
  <si>
    <t>GEOM70</t>
  </si>
  <si>
    <t>k03_n070_d011_GEOM70_BQO.txt</t>
  </si>
  <si>
    <t>k03_n070_d011_GEOM70_MISDO.txt</t>
  </si>
  <si>
    <t>k03_n070_d011_GEOM70_RP-MILO.txt</t>
  </si>
  <si>
    <t>k03_n070_d011_GEOM70_binary_BQO.txt</t>
  </si>
  <si>
    <t>GEOM70_binary</t>
  </si>
  <si>
    <t>k03_n074_d011_huck_A-MILO.txt</t>
  </si>
  <si>
    <t>huck</t>
  </si>
  <si>
    <t>k03_n074_d011_huck_BQO.txt</t>
  </si>
  <si>
    <t>k03_n074_d011_huck_MISDO.txt</t>
  </si>
  <si>
    <t>k03_n074_d011_huck_RP-MILO.txt</t>
  </si>
  <si>
    <t>k03_n074_d011_huck_binary_BQO.txt</t>
  </si>
  <si>
    <t>huck_binary</t>
  </si>
  <si>
    <t>k03_n077_d008_jean_A-MILO.txt</t>
  </si>
  <si>
    <t>jean</t>
  </si>
  <si>
    <t>k03_n077_d008_jean_BQO.txt</t>
  </si>
  <si>
    <t>k03_n077_d008_jean_MISDO.txt</t>
  </si>
  <si>
    <t>k03_n077_d008_jean_RP-MILO.txt</t>
  </si>
  <si>
    <t>k03_n077_d008_jean_binary_BQO.txt</t>
  </si>
  <si>
    <t>jean_binary</t>
  </si>
  <si>
    <t>k03_n079_d005_4-Insertions_3_A-MILO.txt</t>
  </si>
  <si>
    <t>4-Insertions_3</t>
  </si>
  <si>
    <t>k03_n079_d005_4-Insertions_3_BQO.txt</t>
  </si>
  <si>
    <t>k03_n079_d005_4-Insertions_3_MISDO.txt</t>
  </si>
  <si>
    <t>k03_n079_d005_4-Insertions_3_RP-MILO.txt</t>
  </si>
  <si>
    <t>k03_n079_d005_4-Insertions_3_binary_BQO.txt</t>
  </si>
  <si>
    <t>4-Insertions_3_binary</t>
  </si>
  <si>
    <t>k03_n080_d010_3-FullIns_3_A-MILO.txt</t>
  </si>
  <si>
    <t>3-FullIns_3</t>
  </si>
  <si>
    <t>k03_n080_d010_3-FullIns_3_BQO.txt</t>
  </si>
  <si>
    <t>k03_n080_d010_3-FullIns_3_MISDO.txt</t>
  </si>
  <si>
    <t>k03_n080_d010_3-FullIns_3_RP-MILO.txt</t>
  </si>
  <si>
    <t>k03_n080_d010_3-FullIns_3_binary_BQO.txt</t>
  </si>
  <si>
    <t>3-FullIns_3_binary</t>
  </si>
  <si>
    <t>k03_n080_d011_GEOM80_A-MILO.txt</t>
  </si>
  <si>
    <t>GEOM80</t>
  </si>
  <si>
    <t>k03_n080_d011_GEOM80_BQO.txt</t>
  </si>
  <si>
    <t>k03_n080_d011_GEOM80_MISDO.txt</t>
  </si>
  <si>
    <t>k03_n080_d011_GEOM80_RP-MILO.txt</t>
  </si>
  <si>
    <t>k03_n080_d011_GEOM80_binary_BQO.txt</t>
  </si>
  <si>
    <t>GEOM80_binary</t>
  </si>
  <si>
    <t>k03_n087_d010_david_A-MILO.txt</t>
  </si>
  <si>
    <t>david</t>
  </si>
  <si>
    <t>k03_n087_d010_david_BQO.txt</t>
  </si>
  <si>
    <t>k03_n087_d010_david_MISDO.txt</t>
  </si>
  <si>
    <t>k03_n087_d010_david_RP-MILO.txt</t>
  </si>
  <si>
    <t>k03_n087_d010_david_binary_BQO.txt</t>
  </si>
  <si>
    <t>david_binary</t>
  </si>
  <si>
    <t>k03_n088_d003_mug88_1_A-MILO.txt</t>
  </si>
  <si>
    <t>mug88_1</t>
  </si>
  <si>
    <t>k03_n088_d003_mug88_1_BQO.txt</t>
  </si>
  <si>
    <t>k03_n088_d003_mug88_1_MISDO.txt</t>
  </si>
  <si>
    <t>k03_n088_d003_mug88_1_RP-MILO.txt</t>
  </si>
  <si>
    <t>k03_n088_d003_mug88_1_binary_BQO.txt</t>
  </si>
  <si>
    <t>mug88_1_binary</t>
  </si>
  <si>
    <t>k03_n088_d003_mug88_25_A-MILO.txt</t>
  </si>
  <si>
    <t>mug88_25</t>
  </si>
  <si>
    <t>k03_n088_d003_mug88_25_BQO.txt</t>
  </si>
  <si>
    <t>k03_n088_d003_mug88_25_MISDO.txt</t>
  </si>
  <si>
    <t>k03_n088_d003_mug88_25_RP-MILO.txt</t>
  </si>
  <si>
    <t>k03_n088_d003_mug88_25_binary_BQO.txt</t>
  </si>
  <si>
    <t>mug88_25_binary</t>
  </si>
  <si>
    <t>k03_n090_d011_GEOM90_A-MILO.txt</t>
  </si>
  <si>
    <t>GEOM90</t>
  </si>
  <si>
    <t>k03_n090_d011_GEOM90_BQO.txt</t>
  </si>
  <si>
    <t>k03_n090_d011_GEOM90_MISDO.txt</t>
  </si>
  <si>
    <t>k03_n090_d011_GEOM90_RP-MILO.txt</t>
  </si>
  <si>
    <t>k03_n090_d011_GEOM90_binary_BQO.txt</t>
  </si>
  <si>
    <t>GEOM90_binary</t>
  </si>
  <si>
    <t>k03_n093_d013_1-FullIns_4_A-MILO.txt</t>
  </si>
  <si>
    <t>1-FullIns_4</t>
  </si>
  <si>
    <t>k03_n093_d013_1-FullIns_4_BQO.txt</t>
  </si>
  <si>
    <t>k03_n093_d013_1-FullIns_4_MISDO.txt</t>
  </si>
  <si>
    <t>k03_n093_d013_1-FullIns_4_RP-MILO.txt</t>
  </si>
  <si>
    <t>k03_n093_d013_1-FullIns_4_binary_BQO.txt</t>
  </si>
  <si>
    <t>1-FullIns_4_binary</t>
  </si>
  <si>
    <t>min</t>
  </si>
  <si>
    <t>ratio</t>
  </si>
  <si>
    <t>Relaxed MISDO</t>
  </si>
  <si>
    <t>n050_d005</t>
  </si>
  <si>
    <t>n050_d015</t>
  </si>
  <si>
    <t>n050_d030</t>
  </si>
  <si>
    <t>n050_d050</t>
  </si>
  <si>
    <t>n050_d070</t>
  </si>
  <si>
    <t>k03_n050_d019_GEOM50a_A-MILO.txt</t>
  </si>
  <si>
    <t>GEOM50a</t>
  </si>
  <si>
    <t>k03_n050_d019_GEOM50a_BQO.txt</t>
  </si>
  <si>
    <t>k03_n050_d019_GEOM50a_MISDO.txt</t>
  </si>
  <si>
    <t>k03_n050_d019_GEOM50a_RP-MILO.txt</t>
  </si>
  <si>
    <t>k03_n050_d019_GEOM50a_binary_BQO.txt</t>
  </si>
  <si>
    <t>GEOM50a_binary</t>
  </si>
  <si>
    <t>k03_n050_d020_GEOM50b_A-MILO.txt</t>
  </si>
  <si>
    <t>GEOM50b</t>
  </si>
  <si>
    <t>k03_n050_d020_GEOM50b_BQO.txt</t>
  </si>
  <si>
    <t>k03_n050_d020_GEOM50b_MISDO.txt</t>
  </si>
  <si>
    <t>k03_n050_d020_GEOM50b_RP-MILO.txt</t>
  </si>
  <si>
    <t>k03_n050_d020_GEOM50b_binary_BQO.txt</t>
  </si>
  <si>
    <t>GEOM50b_binary</t>
  </si>
  <si>
    <t>k03_n052_d015_2-FullIns_3_A-MILO.txt</t>
  </si>
  <si>
    <t>2-FullIns_3</t>
  </si>
  <si>
    <t>k03_n052_d015_2-FullIns_3_BQO.txt</t>
  </si>
  <si>
    <t>k03_n052_d015_2-FullIns_3_MISDO.txt</t>
  </si>
  <si>
    <t>k03_n052_d015_2-FullIns_3_RP-MILO.txt</t>
  </si>
  <si>
    <t>k03_n052_d015_2-FullIns_3_binary_BQO.txt</t>
  </si>
  <si>
    <t>2-FullIns_3_binary</t>
  </si>
  <si>
    <t>k03_n060_d019_GEOM60a_A-MILO.txt</t>
  </si>
  <si>
    <t>GEOM60a</t>
  </si>
  <si>
    <t>k03_n060_d019_GEOM60a_BQO.txt</t>
  </si>
  <si>
    <t>k03_n060_d019_GEOM60a_MISDO.txt</t>
  </si>
  <si>
    <t>k03_n060_d019_GEOM60a_RP-MILO.txt</t>
  </si>
  <si>
    <t>k03_n060_d019_GEOM60a_binary_BQO.txt</t>
  </si>
  <si>
    <t>GEOM60a_binary</t>
  </si>
  <si>
    <t>k03_n060_d020_GEOM60b_A-MILO.txt</t>
  </si>
  <si>
    <t>GEOM60b</t>
  </si>
  <si>
    <t>k03_n060_d020_GEOM60b_BQO.txt</t>
  </si>
  <si>
    <t>k03_n060_d020_GEOM60b_MISDO.txt</t>
  </si>
  <si>
    <t>k03_n060_d020_GEOM60b_RP-MILO.txt</t>
  </si>
  <si>
    <t>k03_n060_d020_GEOM60b_binary_BQO.txt</t>
  </si>
  <si>
    <t>GEOM60b_binary</t>
  </si>
  <si>
    <t>k03_n070_d019_GEOM70a_A-MILO.txt</t>
  </si>
  <si>
    <t>GEOM70a</t>
  </si>
  <si>
    <t>k03_n070_d019_GEOM70a_BQO.txt</t>
  </si>
  <si>
    <t>k03_n070_d019_GEOM70a_MISDO.txt</t>
  </si>
  <si>
    <t>k03_n070_d019_GEOM70a_RP-MILO.txt</t>
  </si>
  <si>
    <t>k03_n070_d019_GEOM70a_binary_BQO.txt</t>
  </si>
  <si>
    <t>GEOM70a_binary</t>
  </si>
  <si>
    <t>k03_n070_d020_GEOM70b_A-MILO.txt</t>
  </si>
  <si>
    <t>GEOM70b</t>
  </si>
  <si>
    <t>k03_n070_d020_GEOM70b_BQO.txt</t>
  </si>
  <si>
    <t>k03_n070_d020_GEOM70b_MISDO.txt</t>
  </si>
  <si>
    <t>k03_n070_d020_GEOM70b_RP-MILO.txt</t>
  </si>
  <si>
    <t>k03_n070_d020_GEOM70b_binary_BQO.txt</t>
  </si>
  <si>
    <t>GEOM70b_binary</t>
  </si>
  <si>
    <t>k03_n080_d019_GEOM80a_A-MILO.txt</t>
  </si>
  <si>
    <t>GEOM80a</t>
  </si>
  <si>
    <t>k03_n080_d019_GEOM80a_BQO.txt</t>
  </si>
  <si>
    <t>k03_n080_d019_GEOM80a_MISDO.txt</t>
  </si>
  <si>
    <t>k03_n080_d019_GEOM80a_RP-MILO.txt</t>
  </si>
  <si>
    <t>k03_n080_d019_GEOM80a_binary_BQO.txt</t>
  </si>
  <si>
    <t>GEOM80a_binary</t>
  </si>
  <si>
    <t>k03_n080_d020_GEOM80b_A-MILO.txt</t>
  </si>
  <si>
    <t>GEOM80b</t>
  </si>
  <si>
    <t>k03_n080_d020_GEOM80b_BQO.txt</t>
  </si>
  <si>
    <t>k03_n080_d020_GEOM80b_MISDO.txt</t>
  </si>
  <si>
    <t>k03_n080_d020_GEOM80b_RP-MILO.txt</t>
  </si>
  <si>
    <t>k03_n080_d020_GEOM80b_binary_BQO.txt</t>
  </si>
  <si>
    <t>GEOM80b_binary</t>
  </si>
  <si>
    <t>k03_n090_d019_GEOM90a_A-MILO.txt</t>
  </si>
  <si>
    <t>GEOM90a</t>
  </si>
  <si>
    <t>k03_n090_d019_GEOM90a_BQO.txt</t>
  </si>
  <si>
    <t>k03_n090_d019_GEOM90a_MISDO.txt</t>
  </si>
  <si>
    <t>k03_n090_d019_GEOM90a_RP-MILO.txt</t>
  </si>
  <si>
    <t>k03_n090_d019_GEOM90a_binary_BQO.txt</t>
  </si>
  <si>
    <t>GEOM90a_binary</t>
  </si>
  <si>
    <t>k03_n090_d021_GEOM90b_A-MILO.txt</t>
  </si>
  <si>
    <t>GEOM90b</t>
  </si>
  <si>
    <t>k03_n090_d021_GEOM90b_BQO.txt</t>
  </si>
  <si>
    <t>k03_n090_d021_GEOM90b_MISDO.txt</t>
  </si>
  <si>
    <t>k03_n090_d021_GEOM90b_RP-MILO.txt</t>
  </si>
  <si>
    <t>k03_n090_d021_GEOM90b_binary_BQO.txt</t>
  </si>
  <si>
    <t>GEOM90b_binary</t>
  </si>
  <si>
    <t>k03_n095_d016_myciel6_A-MILO.txt</t>
  </si>
  <si>
    <t>myciel6</t>
  </si>
  <si>
    <t>k03_n095_d016_myciel6_BQO.txt</t>
  </si>
  <si>
    <t>k03_n095_d016_myciel6_MISDO.txt</t>
  </si>
  <si>
    <t>k03_n095_d016_myciel6_RP-MILO.txt</t>
  </si>
  <si>
    <t>k03_n095_d016_myciel6_binary_BQO.txt</t>
  </si>
  <si>
    <t>myciel6_binary</t>
  </si>
  <si>
    <t>k03_n064_d036_queen8_8_A-MILO.txt</t>
  </si>
  <si>
    <t>queen8_8</t>
  </si>
  <si>
    <t>k03_n064_d036_queen8_8_BQO.txt</t>
  </si>
  <si>
    <t>k03_n064_d036_queen8_8_MISDO.txt</t>
  </si>
  <si>
    <t>k03_n064_d036_queen8_8_RP-MILO.txt</t>
  </si>
  <si>
    <t>k03_n064_d036_queen8_8_binary_BQO.txt</t>
  </si>
  <si>
    <t>queen8_8_binary</t>
  </si>
  <si>
    <t>k03_n081_d032_queen9_9_A-MILO.txt</t>
  </si>
  <si>
    <t>queen9_9</t>
  </si>
  <si>
    <t>k03_n081_d032_queen9_9_BQO.txt</t>
  </si>
  <si>
    <t>k03_n081_d032_queen9_9_MISDO.txt</t>
  </si>
  <si>
    <t>k03_n081_d032_queen9_9_RP-MILO.txt</t>
  </si>
  <si>
    <t>k03_n081_d032_queen9_9_binary_BQO.txt</t>
  </si>
  <si>
    <t>queen9_9_binary</t>
  </si>
  <si>
    <t>k03_n096_d030_queen8_12_A-MILO.txt</t>
  </si>
  <si>
    <t>queen8_12</t>
  </si>
  <si>
    <t>k03_n096_d030_queen8_12_BQO.txt</t>
  </si>
  <si>
    <t>k03_n096_d030_queen8_12_MISDO.txt</t>
  </si>
  <si>
    <t>k03_n096_d030_queen8_12_RP-MILO.txt</t>
  </si>
  <si>
    <t>k03_n096_d030_queen8_12_binary_BQO.txt</t>
  </si>
  <si>
    <t>queen8_12_binary</t>
  </si>
  <si>
    <t>k03_n050_d049_R50_5g_A-MILO.txt</t>
  </si>
  <si>
    <t>R50_5g</t>
  </si>
  <si>
    <t>k03_n050_d049_R50_5g_BQO.txt</t>
  </si>
  <si>
    <t>k03_n050_d049_R50_5g_MISDO.txt</t>
  </si>
  <si>
    <t>k03_n050_d049_R50_5g_RP-MILO.txt</t>
  </si>
  <si>
    <t>k03_n050_d049_R50_5g_binary_BQO.txt</t>
  </si>
  <si>
    <t>R50_5g_binary</t>
  </si>
  <si>
    <t>k03_n075_d050_R75_5g_A-MILO.txt</t>
  </si>
  <si>
    <t>R75_5g</t>
  </si>
  <si>
    <t>k03_n075_d050_R75_5g_BQO.txt</t>
  </si>
  <si>
    <t>k03_n075_d050_R75_5g_MISDO.txt</t>
  </si>
  <si>
    <t>k03_n075_d050_R75_5g_RP-MILO.txt</t>
  </si>
  <si>
    <t>k03_n075_d050_R75_5g_binary_BQO.txt</t>
  </si>
  <si>
    <t>R75_5g_binary</t>
  </si>
  <si>
    <t>k03_n050_d089_R50_9g_A-MILO.txt</t>
  </si>
  <si>
    <t>R50_9g</t>
  </si>
  <si>
    <t>k03_n050_d089_R50_9g_BQO.txt</t>
  </si>
  <si>
    <t>k03_n050_d089_R50_9g_MISDO.txt</t>
  </si>
  <si>
    <t>k03_n050_d089_R50_9g_RP-MILO.txt</t>
  </si>
  <si>
    <t>k03_n050_d089_R50_9g_binary_BQO.txt</t>
  </si>
  <si>
    <t>R50_9g_binary</t>
  </si>
  <si>
    <t>k03_n075_d090_R75_9g_A-MILO.txt</t>
  </si>
  <si>
    <t>R75_9g</t>
  </si>
  <si>
    <t>k03_n075_d090_R75_9g_BQO.txt</t>
  </si>
  <si>
    <t>k03_n075_d090_R75_9g_MISDO.txt</t>
  </si>
  <si>
    <t>k03_n075_d090_R75_9g_RP-MILO.txt</t>
  </si>
  <si>
    <t>k03_n075_d090_R75_9g_binary_BQO.txt</t>
  </si>
  <si>
    <t>R75_9g_binary</t>
  </si>
  <si>
    <t>k03_n100_d003_mug100_1_binary_BQO.txt</t>
  </si>
  <si>
    <t>mug100_1_binary</t>
  </si>
  <si>
    <t>k03_n100_d003_mug100_25_binary_BQO.txt</t>
  </si>
  <si>
    <t>mug100_25_binary</t>
  </si>
  <si>
    <t>k03_n100_d007_band100_3_binary_BQO.txt</t>
  </si>
  <si>
    <t>band100_3_binary</t>
  </si>
  <si>
    <t>k03_n100_d009_band100_4_binary_BQO.txt</t>
  </si>
  <si>
    <t>band100_4_binary</t>
  </si>
  <si>
    <t>k03_n100_d010_R100_1g_binary_BQO.txt</t>
  </si>
  <si>
    <t>R100_1g_binary</t>
  </si>
  <si>
    <t>k03_n100_d011_GEOM100_binary_BQO.txt</t>
  </si>
  <si>
    <t>GEOM100_binary</t>
  </si>
  <si>
    <t>k03_n110_d010_GEOM110_binary_BQO.txt</t>
  </si>
  <si>
    <t>GEOM110_binary</t>
  </si>
  <si>
    <t>k03_n114_d008_4-FullIns_3_binary_BQO.txt</t>
  </si>
  <si>
    <t>4-FullIns_3_binary</t>
  </si>
  <si>
    <t>k03_n120_d008_games120_binary_BQO.txt</t>
  </si>
  <si>
    <t>games120_binary</t>
  </si>
  <si>
    <t>k03_n120_d010_GEOM120_binary_BQO.txt</t>
  </si>
  <si>
    <t>GEOM120_binary</t>
  </si>
  <si>
    <t>k03_n125_d004_miles250_binary_BQO.txt</t>
  </si>
  <si>
    <t>miles250_binary</t>
  </si>
  <si>
    <t>k03_n125_d009_DSJC125.1_binary_BQO.txt</t>
  </si>
  <si>
    <t>DSJC125.1_binary</t>
  </si>
  <si>
    <t>k03_n128_d014_miles500_binary_BQO.txt</t>
  </si>
  <si>
    <t>miles500_binary</t>
  </si>
  <si>
    <t>k03_n138_d005_anna_binary_BQO.txt</t>
  </si>
  <si>
    <t>anna_binary</t>
  </si>
  <si>
    <t>k03_n149_d004_2-Insertions_4_binary_BQO.txt</t>
  </si>
  <si>
    <t>2-Insertions_4_binary</t>
  </si>
  <si>
    <t>k03_n100_d020_GEOM100a_binary_BQO.txt</t>
  </si>
  <si>
    <t>GEOM100a_binary</t>
  </si>
  <si>
    <t>k03_n100_d021_GEOM100b_binary_BQO.txt</t>
  </si>
  <si>
    <t>GEOM100b_binary</t>
  </si>
  <si>
    <t>k03_n110_d020_GEOM110a_binary_BQO.txt</t>
  </si>
  <si>
    <t>GEOM110a_binary</t>
  </si>
  <si>
    <t>k03_n110_d020_GEOM110b_binary_BQO.txt</t>
  </si>
  <si>
    <t>GEOM110b_binary</t>
  </si>
  <si>
    <t>k03_n120_d020_GEOM120a_binary_BQO.txt</t>
  </si>
  <si>
    <t>GEOM120a_binary</t>
  </si>
  <si>
    <t>k03_n120_d020_GEOM120b_binary_BQO.txt</t>
  </si>
  <si>
    <t>GEOM120b_binary</t>
  </si>
  <si>
    <t>k03_n121_d027_queen11_11_binary_BQO.txt</t>
  </si>
  <si>
    <t>queen11_11_binary</t>
  </si>
  <si>
    <t>k03_n128_d025_miles750_binary_BQO.txt</t>
  </si>
  <si>
    <t>miles750_binary</t>
  </si>
  <si>
    <t>k03_n144_d025_queen12_12_binary_BQO.txt</t>
  </si>
  <si>
    <t>queen12_12_binary</t>
  </si>
  <si>
    <t>k03_n100_d029_queen10_10_binary_BQO.txt</t>
  </si>
  <si>
    <t>queen10_10_binary</t>
  </si>
  <si>
    <t>k03_n128_d039_miles1000_binary_BQO.txt</t>
  </si>
  <si>
    <t>miles1000_binary</t>
  </si>
  <si>
    <t>k03_n138_d041_mulsol.i.1_binary_BQO.txt</t>
  </si>
  <si>
    <t>mulsol.i.1_binary</t>
  </si>
  <si>
    <t>k03_n100_d049_R100_5g_binary_BQO.txt</t>
  </si>
  <si>
    <t>R100_5g_binary</t>
  </si>
  <si>
    <t>k03_n125_d050_DSJC125.5_binary_BQO.txt</t>
  </si>
  <si>
    <t>DSJC125.5_binary</t>
  </si>
  <si>
    <t>k03_n126_d052_zeroin.i.1_binary_BQO.txt</t>
  </si>
  <si>
    <t>zeroin.i.1_binary</t>
  </si>
  <si>
    <t>k03_n128_d063_miles1500_binary_BQO.txt</t>
  </si>
  <si>
    <t>miles1500_binary</t>
  </si>
  <si>
    <t>k03_n100_d089_R100_9g_binary_BQO.txt</t>
  </si>
  <si>
    <t>R100_9g_binary</t>
  </si>
  <si>
    <t>k03_n125_d089_DSJC125.9_binary_BQO.txt</t>
  </si>
  <si>
    <t>DSJC125.9_binary</t>
  </si>
  <si>
    <t>k03_n160_d100_i160-021_binary_BQO.txt</t>
  </si>
  <si>
    <t>i160-021_binary</t>
  </si>
  <si>
    <t>k03_n160_d100_i160-022_binary_BQO.txt</t>
  </si>
  <si>
    <t>i160-022_binary</t>
  </si>
  <si>
    <t>k03_n160_d100_i160-023_binary_BQO.txt</t>
  </si>
  <si>
    <t>i160-023_binary</t>
  </si>
  <si>
    <t>k03_n157_d028_zeroin.i.2_binary_BQO.txt</t>
  </si>
  <si>
    <t>zeroin.i.2_binary</t>
  </si>
  <si>
    <t>k03_n160_d020_i160-041_binary_BQO.txt</t>
  </si>
  <si>
    <t>i160-041_binary</t>
  </si>
  <si>
    <t>k03_n160_d020_i160-042_binary_BQO.txt</t>
  </si>
  <si>
    <t>i160-042_binary</t>
  </si>
  <si>
    <t>k03_n160_d020_i160-043_binary_BQO.txt</t>
  </si>
  <si>
    <t>i160-043_binary</t>
  </si>
  <si>
    <t>k03_n169_d023_queen13_13_binary_BQO.txt</t>
  </si>
  <si>
    <t>queen13_13_binary</t>
  </si>
  <si>
    <t>k03_n173_d026_mulsol.i.2_binary_BQO.txt</t>
  </si>
  <si>
    <t>mulsol.i.2_binary</t>
  </si>
  <si>
    <t>k03_n174_d026_mulsol.i.3_binary_BQO.txt</t>
  </si>
  <si>
    <t>mulsol.i.3_binary</t>
  </si>
  <si>
    <t>k03_n175_d025_mulsol.i.4_binary_BQO.txt</t>
  </si>
  <si>
    <t>mulsol.i.4_binary</t>
  </si>
  <si>
    <t>k03_n176_d025_mulsol.i.5_binary_BQO.txt</t>
  </si>
  <si>
    <t>mulsol.i.5_binary</t>
  </si>
  <si>
    <t>k03_n196_d021_queen14_14_binary_BQO.txt</t>
  </si>
  <si>
    <t>queen14_14_binary</t>
  </si>
  <si>
    <t>k03_n150_d005_band150_3_A-MILO.txt</t>
  </si>
  <si>
    <t>band150_3</t>
  </si>
  <si>
    <t>k03_n150_d005_band150_3_BQO.txt</t>
  </si>
  <si>
    <t>k03_n150_d005_band150_3_MISDO.txt</t>
  </si>
  <si>
    <t>k03_n150_d005_band150_3_RP-MILO.txt</t>
  </si>
  <si>
    <t>k03_n150_d005_band150_3_binary_BQO.txt</t>
  </si>
  <si>
    <t>band150_3_binary</t>
  </si>
  <si>
    <t>k03_n150_d006_band150_4_A-MILO.txt</t>
  </si>
  <si>
    <t>band150_4</t>
  </si>
  <si>
    <t>k03_n150_d006_band150_4_BQO.txt</t>
  </si>
  <si>
    <t>k03_n150_d006_band150_4_MISDO.txt</t>
  </si>
  <si>
    <t>k03_n150_d006_band150_4_RP-MILO.txt</t>
  </si>
  <si>
    <t>k03_n150_d006_band150_4_binary_BQO.txt</t>
  </si>
  <si>
    <t>band150_4_binary</t>
  </si>
  <si>
    <t>k03_n154_d006_5-FullIns_3_A-MILO.txt</t>
  </si>
  <si>
    <t>5-FullIns_3</t>
  </si>
  <si>
    <t>k03_n154_d006_5-FullIns_3_BQO.txt</t>
  </si>
  <si>
    <t>k03_n154_d006_5-FullIns_3_MISDO.txt</t>
  </si>
  <si>
    <t>k03_n154_d006_5-FullIns_3_RP-MILO.txt</t>
  </si>
  <si>
    <t>k03_n154_d006_5-FullIns_3_binary_BQO.txt</t>
  </si>
  <si>
    <t>5-FullIns_3_binary</t>
  </si>
  <si>
    <t>k03_n160_d006_i160-011_A-MILO.txt</t>
  </si>
  <si>
    <t>i160-011</t>
  </si>
  <si>
    <t>k03_n160_d006_i160-011_BQO.txt</t>
  </si>
  <si>
    <t>k03_n160_d006_i160-011_MISDO.txt</t>
  </si>
  <si>
    <t>k03_n160_d006_i160-011_RP-MILO.txt</t>
  </si>
  <si>
    <t>k03_n160_d006_i160-011_binary_BQO.txt</t>
  </si>
  <si>
    <t>i160-011_binary</t>
  </si>
  <si>
    <t>k03_n160_d006_i160-012_A-MILO.txt</t>
  </si>
  <si>
    <t>i160-012</t>
  </si>
  <si>
    <t>k03_n160_d006_i160-012_BQO.txt</t>
  </si>
  <si>
    <t>k03_n160_d006_i160-012_MISDO.txt</t>
  </si>
  <si>
    <t>k03_n160_d006_i160-012_RP-MILO.txt</t>
  </si>
  <si>
    <t>k03_n160_d006_i160-012_binary_BQO.txt</t>
  </si>
  <si>
    <t>i160-012_binary</t>
  </si>
  <si>
    <t>k03_n160_d006_i160-013_A-MILO.txt</t>
  </si>
  <si>
    <t>i160-013</t>
  </si>
  <si>
    <t>k03_n160_d006_i160-013_BQO.txt</t>
  </si>
  <si>
    <t>k03_n160_d006_i160-013_MISDO.txt</t>
  </si>
  <si>
    <t>k03_n160_d006_i160-013_RP-MILO.txt</t>
  </si>
  <si>
    <t>k03_n160_d006_i160-013_binary_BQO.txt</t>
  </si>
  <si>
    <t>i160-013_binary</t>
  </si>
  <si>
    <t>k03_n191_d013_myciel7_A-MILO.txt</t>
  </si>
  <si>
    <t>myciel7</t>
  </si>
  <si>
    <t>k03_n191_d013_myciel7_BQO.txt</t>
  </si>
  <si>
    <t>k03_n191_d013_myciel7_MISDO.txt</t>
  </si>
  <si>
    <t>k03_n191_d013_myciel7_RP-MILO.txt</t>
  </si>
  <si>
    <t>k03_n191_d013_myciel7_binary_BQO.txt</t>
  </si>
  <si>
    <t>myciel7_binary</t>
  </si>
  <si>
    <t>k03_n200_d003_band200_3_MISDO.txt</t>
  </si>
  <si>
    <t>k03_n200_d003_band200_3_binary_BQO.txt</t>
  </si>
  <si>
    <t>band200_3_binary</t>
  </si>
  <si>
    <t>k03_n200_d004_band200_4_binary_BQO.txt</t>
  </si>
  <si>
    <t>band200_4_binary</t>
  </si>
  <si>
    <t>k03_n202_d006_1-Insertions_5_binary_BQO.txt</t>
  </si>
  <si>
    <t>1-Insertions_5_binary</t>
  </si>
  <si>
    <t>k03_n212_d007_2-FullIns_4_binary_BQO.txt</t>
  </si>
  <si>
    <t>2-FullIns_4_binary</t>
  </si>
  <si>
    <t>k03_n225_d020_queen15_15_binary_BQO.txt</t>
  </si>
  <si>
    <t>queen15_15_binary</t>
  </si>
  <si>
    <t>k03_n250_d003_band250_3_binary_BQO.txt</t>
  </si>
  <si>
    <t>band250_3_binary</t>
  </si>
  <si>
    <t>k03_n250_d003_band250_4_binary_BQO.txt</t>
  </si>
  <si>
    <t>band250_4_binary</t>
  </si>
  <si>
    <t>k03_n250_d010_DSJC250.1_binary_BQO.txt</t>
  </si>
  <si>
    <t>DSJC250.1_binary</t>
  </si>
  <si>
    <t>k03_n250_d050_DSJC250.5_binary_BQO.txt</t>
  </si>
  <si>
    <t>DSJC250.5_binary</t>
  </si>
  <si>
    <t>k03_n250_d089_DSJC250.9_binary_BQO.txt</t>
  </si>
  <si>
    <t>DSJC250.9_binary</t>
  </si>
  <si>
    <t>Relaxed V-MILO</t>
  </si>
  <si>
    <t>Relaxed RE-MILO</t>
  </si>
  <si>
    <t>k03_n250_d089_DSJC250.9_concave_BQO.txt</t>
  </si>
  <si>
    <t>DSJC250.9_concave</t>
  </si>
  <si>
    <t>concave</t>
  </si>
  <si>
    <t>k03_n250_d003_band250_3_concave_BQO.txt</t>
  </si>
  <si>
    <t>band250_3_concave</t>
  </si>
  <si>
    <t>k03_n250_d003_band250_4_concave_BQO.txt</t>
  </si>
  <si>
    <t>band250_4_concave</t>
  </si>
  <si>
    <t>k03_n250_d010_DSJC250.1_concave_BQO.txt</t>
  </si>
  <si>
    <t>DSJC250.1_concave</t>
  </si>
  <si>
    <t>Relaxed BQO (con)</t>
  </si>
  <si>
    <t>k03_n250_d050_DSJC250.5_concave_BQO.txt</t>
  </si>
  <si>
    <t>DSJC250.5_concave</t>
  </si>
  <si>
    <t>k03_n225_d020_queen15_15_concave_BQO.txt</t>
  </si>
  <si>
    <t>queen15_15_concave</t>
  </si>
  <si>
    <t>k03_n200_d004_band200_4_concave_BQO.txt</t>
  </si>
  <si>
    <t>band200_4_concave</t>
  </si>
  <si>
    <t>k03_n202_d006_1-Insertions_5_concave_BQO.txt</t>
  </si>
  <si>
    <t>1-Insertions_5_concave</t>
  </si>
  <si>
    <t>k03_n212_d007_2-FullIns_4_concave_BQO.txt</t>
  </si>
  <si>
    <t>2-FullIns_4_concave</t>
  </si>
  <si>
    <t>k03_n200_d003_band200_3_concave_BQO.txt</t>
  </si>
  <si>
    <t>band200_3_concave</t>
  </si>
  <si>
    <t>k03_n160_d100_i160-021_concave_BQO.txt</t>
  </si>
  <si>
    <t>i160-021_concave</t>
  </si>
  <si>
    <t>k03_n160_d100_i160-022_concave_BQO.txt</t>
  </si>
  <si>
    <t>i160-022_concave</t>
  </si>
  <si>
    <t>k03_n160_d100_i160-023_concave_BQO.txt</t>
  </si>
  <si>
    <t>i160-023_concave</t>
  </si>
  <si>
    <t>k03_n157_d028_zeroin.i.2_concave_BQO.txt</t>
  </si>
  <si>
    <t>zeroin.i.2_concave</t>
  </si>
  <si>
    <t>k03_n160_d020_i160-041_concave_BQO.txt</t>
  </si>
  <si>
    <t>i160-041_concave</t>
  </si>
  <si>
    <t>k03_n160_d020_i160-042_concave_BQO.txt</t>
  </si>
  <si>
    <t>i160-042_concave</t>
  </si>
  <si>
    <t>k03_n160_d020_i160-043_concave_BQO.txt</t>
  </si>
  <si>
    <t>i160-043_concave</t>
  </si>
  <si>
    <t>k03_n169_d023_queen13_13_concave_BQO.txt</t>
  </si>
  <si>
    <t>queen13_13_concave</t>
  </si>
  <si>
    <t>k03_n173_d026_mulsol.i.2_concave_BQO.txt</t>
  </si>
  <si>
    <t>mulsol.i.2_concave</t>
  </si>
  <si>
    <t>k03_n174_d026_mulsol.i.3_concave_BQO.txt</t>
  </si>
  <si>
    <t>mulsol.i.3_concave</t>
  </si>
  <si>
    <t>k03_n175_d025_mulsol.i.4_concave_BQO.txt</t>
  </si>
  <si>
    <t>mulsol.i.4_concave</t>
  </si>
  <si>
    <t>k03_n176_d025_mulsol.i.5_concave_BQO.txt</t>
  </si>
  <si>
    <t>mulsol.i.5_concave</t>
  </si>
  <si>
    <t>k03_n196_d021_queen14_14_concave_BQO.txt</t>
  </si>
  <si>
    <t>queen14_14_concave</t>
  </si>
  <si>
    <t>k03_n150_d005_band150_3_concave_BQO.txt</t>
  </si>
  <si>
    <t>band150_3_concave</t>
  </si>
  <si>
    <t>k03_n150_d006_band150_4_concave_BQO.txt</t>
  </si>
  <si>
    <t>band150_4_concave</t>
  </si>
  <si>
    <t>k03_n154_d006_5-FullIns_3_concave_BQO.txt</t>
  </si>
  <si>
    <t>5-FullIns_3_concave</t>
  </si>
  <si>
    <t>k03_n160_d006_i160-011_concave_BQO.txt</t>
  </si>
  <si>
    <t>i160-011_concave</t>
  </si>
  <si>
    <t>k03_n160_d006_i160-012_concave_BQO.txt</t>
  </si>
  <si>
    <t>i160-012_concave</t>
  </si>
  <si>
    <t>k03_n160_d006_i160-013_concave_BQO.txt</t>
  </si>
  <si>
    <t>i160-013_concave</t>
  </si>
  <si>
    <t>k03_n191_d013_myciel7_concave_BQO.txt</t>
  </si>
  <si>
    <t>myciel7_concave</t>
  </si>
  <si>
    <t>k03_n100_d089_R100_9g_concave_BQO.txt</t>
  </si>
  <si>
    <t>R100_9g_concave</t>
  </si>
  <si>
    <t>k03_n125_d089_DSJC125.9_concave_BQO.txt</t>
  </si>
  <si>
    <t>DSJC125.9_concave</t>
  </si>
  <si>
    <t>k03_n100_d049_R100_5g_concave_BQO.txt</t>
  </si>
  <si>
    <t>R100_5g_concave</t>
  </si>
  <si>
    <t>k03_n125_d050_DSJC125.5_concave_BQO.txt</t>
  </si>
  <si>
    <t>DSJC125.5_concave</t>
  </si>
  <si>
    <t>k03_n126_d052_zeroin.i.1_concave_BQO.txt</t>
  </si>
  <si>
    <t>zeroin.i.1_concave</t>
  </si>
  <si>
    <t>k03_n128_d063_miles1500_concave_BQO.txt</t>
  </si>
  <si>
    <t>miles1500_concave</t>
  </si>
  <si>
    <t>k03_n100_d029_queen10_10_concave_BQO.txt</t>
  </si>
  <si>
    <t>queen10_10_concave</t>
  </si>
  <si>
    <t>k03_n128_d039_miles1000_concave_BQO.txt</t>
  </si>
  <si>
    <t>miles1000_concave</t>
  </si>
  <si>
    <t>k03_n138_d041_mulsol.i.1_concave_BQO.txt</t>
  </si>
  <si>
    <t>mulsol.i.1_concave</t>
  </si>
  <si>
    <t>k03_n100_d020_GEOM100a_concave_BQO.txt</t>
  </si>
  <si>
    <t>GEOM100a_concave</t>
  </si>
  <si>
    <t>k03_n100_d021_GEOM100b_concave_BQO.txt</t>
  </si>
  <si>
    <t>GEOM100b_concave</t>
  </si>
  <si>
    <t>k03_n110_d020_GEOM110a_concave_BQO.txt</t>
  </si>
  <si>
    <t>GEOM110a_concave</t>
  </si>
  <si>
    <t>k03_n110_d020_GEOM110b_concave_BQO.txt</t>
  </si>
  <si>
    <t>GEOM110b_concave</t>
  </si>
  <si>
    <t>k03_n120_d020_GEOM120a_concave_BQO.txt</t>
  </si>
  <si>
    <t>GEOM120a_concave</t>
  </si>
  <si>
    <t>k03_n120_d020_GEOM120b_concave_BQO.txt</t>
  </si>
  <si>
    <t>GEOM120b_concave</t>
  </si>
  <si>
    <t>k03_n121_d027_queen11_11_concave_BQO.txt</t>
  </si>
  <si>
    <t>queen11_11_concave</t>
  </si>
  <si>
    <t>k03_n128_d025_miles750_concave_BQO.txt</t>
  </si>
  <si>
    <t>miles750_concave</t>
  </si>
  <si>
    <t>k03_n144_d025_queen12_12_concave_BQO.txt</t>
  </si>
  <si>
    <t>queen12_12_concave</t>
  </si>
  <si>
    <t>k03_n100_d003_mug100_1_concave_BQO.txt</t>
  </si>
  <si>
    <t>mug100_1_concave</t>
  </si>
  <si>
    <t>k03_n100_d003_mug100_25_concave_BQO.txt</t>
  </si>
  <si>
    <t>mug100_25_concave</t>
  </si>
  <si>
    <t>k03_n100_d007_band100_3_concave_BQO.txt</t>
  </si>
  <si>
    <t>band100_3_concave</t>
  </si>
  <si>
    <t>k03_n100_d009_band100_4_concave_BQO.txt</t>
  </si>
  <si>
    <t>band100_4_concave</t>
  </si>
  <si>
    <t>k03_n100_d010_R100_1g_concave_BQO.txt</t>
  </si>
  <si>
    <t>R100_1g_concave</t>
  </si>
  <si>
    <t>k03_n100_d011_GEOM100_concave_BQO.txt</t>
  </si>
  <si>
    <t>GEOM100_concave</t>
  </si>
  <si>
    <t>k03_n110_d010_GEOM110_concave_BQO.txt</t>
  </si>
  <si>
    <t>GEOM110_concave</t>
  </si>
  <si>
    <t>k03_n114_d008_4-FullIns_3_concave_BQO.txt</t>
  </si>
  <si>
    <t>4-FullIns_3_concave</t>
  </si>
  <si>
    <t>k03_n120_d008_games120_concave_BQO.txt</t>
  </si>
  <si>
    <t>games120_concave</t>
  </si>
  <si>
    <t>k03_n120_d010_GEOM120_concave_BQO.txt</t>
  </si>
  <si>
    <t>GEOM120_concave</t>
  </si>
  <si>
    <t>k03_n125_d004_miles250_concave_BQO.txt</t>
  </si>
  <si>
    <t>miles250_concave</t>
  </si>
  <si>
    <t>k03_n125_d009_DSJC125.1_concave_BQO.txt</t>
  </si>
  <si>
    <t>DSJC125.1_concave</t>
  </si>
  <si>
    <t>k03_n128_d014_miles500_concave_BQO.txt</t>
  </si>
  <si>
    <t>miles500_concave</t>
  </si>
  <si>
    <t>k03_n138_d005_anna_concave_BQO.txt</t>
  </si>
  <si>
    <t>anna_concave</t>
  </si>
  <si>
    <t>k03_n149_d004_2-Insertions_4_concave_BQO.txt</t>
  </si>
  <si>
    <t>2-Insertions_4_concave</t>
  </si>
  <si>
    <t>k03_n050_d089_R50_9g_concave_BQO.txt</t>
  </si>
  <si>
    <t>R50_9g_concave</t>
  </si>
  <si>
    <t>k03_n075_d090_R75_9g_concave_BQO.txt</t>
  </si>
  <si>
    <t>R75_9g_concave</t>
  </si>
  <si>
    <t>k03_n050_d049_R50_5g_concave_BQO.txt</t>
  </si>
  <si>
    <t>R50_5g_concave</t>
  </si>
  <si>
    <t>k03_n075_d050_R75_5g_concave_BQO.txt</t>
  </si>
  <si>
    <t>R75_5g_concave</t>
  </si>
  <si>
    <t>k03_n064_d036_queen8_8_concave_BQO.txt</t>
  </si>
  <si>
    <t>queen8_8_concave</t>
  </si>
  <si>
    <t>k03_n081_d032_queen9_9_concave_BQO.txt</t>
  </si>
  <si>
    <t>queen9_9_concave</t>
  </si>
  <si>
    <t>k03_n096_d030_queen8_12_concave_BQO.txt</t>
  </si>
  <si>
    <t>queen8_12_concave</t>
  </si>
  <si>
    <t>k03_n050_d019_GEOM50a_concave_BQO.txt</t>
  </si>
  <si>
    <t>GEOM50a_concave</t>
  </si>
  <si>
    <t>k03_n050_d020_GEOM50b_concave_BQO.txt</t>
  </si>
  <si>
    <t>GEOM50b_concave</t>
  </si>
  <si>
    <t>k03_n052_d015_2-FullIns_3_concave_BQO.txt</t>
  </si>
  <si>
    <t>2-FullIns_3_concave</t>
  </si>
  <si>
    <t>k03_n060_d019_GEOM60a_concave_BQO.txt</t>
  </si>
  <si>
    <t>GEOM60a_concave</t>
  </si>
  <si>
    <t>k03_n060_d020_GEOM60b_concave_BQO.txt</t>
  </si>
  <si>
    <t>GEOM60b_concave</t>
  </si>
  <si>
    <t>k03_n070_d019_GEOM70a_concave_BQO.txt</t>
  </si>
  <si>
    <t>GEOM70a_concave</t>
  </si>
  <si>
    <t>k03_n070_d020_GEOM70b_concave_BQO.txt</t>
  </si>
  <si>
    <t>GEOM70b_concave</t>
  </si>
  <si>
    <t>k03_n080_d019_GEOM80a_concave_BQO.txt</t>
  </si>
  <si>
    <t>GEOM80a_concave</t>
  </si>
  <si>
    <t>k03_n080_d020_GEOM80b_concave_BQO.txt</t>
  </si>
  <si>
    <t>GEOM80b_concave</t>
  </si>
  <si>
    <t>k03_n090_d019_GEOM90a_concave_BQO.txt</t>
  </si>
  <si>
    <t>GEOM90a_concave</t>
  </si>
  <si>
    <t>k03_n090_d021_GEOM90b_concave_BQO.txt</t>
  </si>
  <si>
    <t>GEOM90b_concave</t>
  </si>
  <si>
    <t>k03_n095_d016_myciel6_concave_BQO.txt</t>
  </si>
  <si>
    <t>myciel6_concave</t>
  </si>
  <si>
    <t>k03_n056_d007_3-Insertions_3_concave_BQO.txt</t>
  </si>
  <si>
    <t>3-Insertions_3_concave</t>
  </si>
  <si>
    <t>k03_n060_d010_GEOM60_concave_BQO.txt</t>
  </si>
  <si>
    <t>GEOM60_concave</t>
  </si>
  <si>
    <t>k03_n067_d010_1-Insertions_4_concave_BQO.txt</t>
  </si>
  <si>
    <t>1-Insertions_4_concave</t>
  </si>
  <si>
    <t>k03_n070_d010_R75_1g_concave_BQO.txt</t>
  </si>
  <si>
    <t>R75_1g_concave</t>
  </si>
  <si>
    <t>k03_n070_d011_GEOM70_concave_BQO.txt</t>
  </si>
  <si>
    <t>GEOM70_concave</t>
  </si>
  <si>
    <t>k03_n074_d011_huck_concave_BQO.txt</t>
  </si>
  <si>
    <t>huck_concave</t>
  </si>
  <si>
    <t>k03_n077_d008_jean_concave_BQO.txt</t>
  </si>
  <si>
    <t>jean_concave</t>
  </si>
  <si>
    <t>k03_n079_d005_4-Insertions_3_concave_BQO.txt</t>
  </si>
  <si>
    <t>4-Insertions_3_concave</t>
  </si>
  <si>
    <t>k03_n080_d010_3-FullIns_3_concave_BQO.txt</t>
  </si>
  <si>
    <t>3-FullIns_3_concave</t>
  </si>
  <si>
    <t>k03_n080_d011_GEOM80_concave_BQO.txt</t>
  </si>
  <si>
    <t>GEOM80_concave</t>
  </si>
  <si>
    <t>k03_n087_d010_david_concave_BQO.txt</t>
  </si>
  <si>
    <t>david_concave</t>
  </si>
  <si>
    <t>k03_n088_d003_mug88_1_concave_BQO.txt</t>
  </si>
  <si>
    <t>mug88_1_concave</t>
  </si>
  <si>
    <t>k03_n088_d003_mug88_25_concave_BQO.txt</t>
  </si>
  <si>
    <t>mug88_25_concave</t>
  </si>
  <si>
    <t>k03_n090_d011_GEOM90_concave_BQO.txt</t>
  </si>
  <si>
    <t>GEOM90_concave</t>
  </si>
  <si>
    <t>k03_n093_d013_1-FullIns_4_concave_BQO.txt</t>
  </si>
  <si>
    <t>1-FullIns_4_concave</t>
  </si>
  <si>
    <t>Relaxed BQO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</si>
</sst>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4" fillId="0" borderId="0" xfId="0" applyFont="1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50402"/>
      <color rgb="FF8B04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7755199954845E-2"/>
          <c:y val="2.9570627737795459E-2"/>
          <c:w val="0.89726121600391351"/>
          <c:h val="0.7782592807797285"/>
        </c:manualLayout>
      </c:layout>
      <c:lineChart>
        <c:grouping val="standard"/>
        <c:varyColors val="0"/>
        <c:ser>
          <c:idx val="0"/>
          <c:order val="0"/>
          <c:tx>
            <c:strRef>
              <c:f>'final result'!$A$4</c:f>
              <c:strCache>
                <c:ptCount val="1"/>
                <c:pt idx="0">
                  <c:v>Relaxed V-MILO</c:v>
                </c:pt>
              </c:strCache>
            </c:strRef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result'!$B$4:$S$4</c:f>
              <c:numCache>
                <c:formatCode>0.0</c:formatCode>
                <c:ptCount val="18"/>
                <c:pt idx="0">
                  <c:v>1.0973623125884011</c:v>
                </c:pt>
                <c:pt idx="1">
                  <c:v>1.228152886910721</c:v>
                </c:pt>
                <c:pt idx="2">
                  <c:v>1.2530899924389651</c:v>
                </c:pt>
                <c:pt idx="3">
                  <c:v>1.2204159582890723</c:v>
                </c:pt>
                <c:pt idx="4">
                  <c:v>1.313020888040495</c:v>
                </c:pt>
                <c:pt idx="5">
                  <c:v>1.2188964810573291</c:v>
                </c:pt>
                <c:pt idx="6">
                  <c:v>1.3207636006905206</c:v>
                </c:pt>
                <c:pt idx="7">
                  <c:v>1.2946012263838451</c:v>
                </c:pt>
                <c:pt idx="8">
                  <c:v>1.2883439745801097</c:v>
                </c:pt>
                <c:pt idx="9">
                  <c:v>1.4136972755428163</c:v>
                </c:pt>
                <c:pt idx="10">
                  <c:v>1.256184179472047</c:v>
                </c:pt>
                <c:pt idx="11">
                  <c:v>1.1859605524876817</c:v>
                </c:pt>
                <c:pt idx="12">
                  <c:v>1.4793949136212021</c:v>
                </c:pt>
                <c:pt idx="13">
                  <c:v>1.4481738500544536</c:v>
                </c:pt>
                <c:pt idx="14">
                  <c:v>1.3810902614473186</c:v>
                </c:pt>
                <c:pt idx="15">
                  <c:v>1.6483484353296249</c:v>
                </c:pt>
                <c:pt idx="16">
                  <c:v>1.3322710084801752</c:v>
                </c:pt>
                <c:pt idx="17">
                  <c:v>1.4340460640455244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D-F343-89F1-45158218F11B}"/>
            </c:ext>
          </c:extLst>
        </c:ser>
        <c:ser>
          <c:idx val="3"/>
          <c:order val="1"/>
          <c:tx>
            <c:strRef>
              <c:f>'final result'!$A$3</c:f>
              <c:strCache>
                <c:ptCount val="1"/>
                <c:pt idx="0">
                  <c:v>Relaxed RE-MILO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prstDash val="lgDashDotDot"/>
              <a:round/>
            </a:ln>
            <a:effectLst/>
          </c:spPr>
          <c:marker>
            <c:symbol val="diamond"/>
            <c:size val="9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result'!$B$3:$Q$3</c:f>
              <c:numCache>
                <c:formatCode>0.0</c:formatCode>
                <c:ptCount val="16"/>
                <c:pt idx="0">
                  <c:v>1.0193921930982672</c:v>
                </c:pt>
                <c:pt idx="1">
                  <c:v>1.0562754054627768</c:v>
                </c:pt>
                <c:pt idx="2">
                  <c:v>1.1409707945380458</c:v>
                </c:pt>
                <c:pt idx="3">
                  <c:v>1.0986681175590751</c:v>
                </c:pt>
                <c:pt idx="4">
                  <c:v>1.1749669619183662</c:v>
                </c:pt>
                <c:pt idx="5">
                  <c:v>1.0150093808630394</c:v>
                </c:pt>
                <c:pt idx="6">
                  <c:v>1.118586109382592</c:v>
                </c:pt>
                <c:pt idx="7">
                  <c:v>1.2258484210545793</c:v>
                </c:pt>
                <c:pt idx="8">
                  <c:v>1.2422225874879957</c:v>
                </c:pt>
                <c:pt idx="9">
                  <c:v>1.3396779972019908</c:v>
                </c:pt>
                <c:pt idx="10">
                  <c:v>1.0378674447041389</c:v>
                </c:pt>
                <c:pt idx="11">
                  <c:v>1.1652538114215216</c:v>
                </c:pt>
                <c:pt idx="12">
                  <c:v>1.4293659395078717</c:v>
                </c:pt>
                <c:pt idx="13">
                  <c:v>1.0387523384767499</c:v>
                </c:pt>
                <c:pt idx="14">
                  <c:v>1.3780454639983364</c:v>
                </c:pt>
                <c:pt idx="15">
                  <c:v>1.0624129453884796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5D-F343-89F1-45158218F11B}"/>
            </c:ext>
          </c:extLst>
        </c:ser>
        <c:ser>
          <c:idx val="2"/>
          <c:order val="2"/>
          <c:tx>
            <c:strRef>
              <c:f>'final result'!$A$2</c:f>
              <c:strCache>
                <c:ptCount val="1"/>
                <c:pt idx="0">
                  <c:v>Relaxed MISDO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triangle"/>
            <c:size val="9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result'!$B$2:$P$2</c:f>
              <c:numCache>
                <c:formatCode>0.0</c:formatCode>
                <c:ptCount val="15"/>
                <c:pt idx="0">
                  <c:v>1.014243412174294</c:v>
                </c:pt>
                <c:pt idx="1">
                  <c:v>1.0133382020039359</c:v>
                </c:pt>
                <c:pt idx="2">
                  <c:v>1.0137267718153626</c:v>
                </c:pt>
                <c:pt idx="3">
                  <c:v>1.0172362560413104</c:v>
                </c:pt>
                <c:pt idx="4">
                  <c:v>1.0224020312822246</c:v>
                </c:pt>
                <c:pt idx="5">
                  <c:v>1.0136585365853659</c:v>
                </c:pt>
                <c:pt idx="6">
                  <c:v>1.1174358283883821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1.0418721073483739</c:v>
                </c:pt>
                <c:pt idx="11">
                  <c:v>1</c:v>
                </c:pt>
                <c:pt idx="12">
                  <c:v>1</c:v>
                </c:pt>
                <c:pt idx="13">
                  <c:v>1.063584623883282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5D-F343-89F1-45158218F11B}"/>
            </c:ext>
          </c:extLst>
        </c:ser>
        <c:ser>
          <c:idx val="1"/>
          <c:order val="3"/>
          <c:tx>
            <c:strRef>
              <c:f>'final result'!$A$6</c:f>
              <c:strCache>
                <c:ptCount val="1"/>
                <c:pt idx="0">
                  <c:v>Relaxed BQO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7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result'!$B$6:$S$6</c:f>
              <c:numCache>
                <c:formatCode>0.0</c:formatCode>
                <c:ptCount val="18"/>
                <c:pt idx="0">
                  <c:v>1.0027912531402887</c:v>
                </c:pt>
                <c:pt idx="1">
                  <c:v>1.0049601598383615</c:v>
                </c:pt>
                <c:pt idx="2">
                  <c:v>1.0617188194730678</c:v>
                </c:pt>
                <c:pt idx="3">
                  <c:v>1.0263350926463395</c:v>
                </c:pt>
                <c:pt idx="4">
                  <c:v>1.128860807210841</c:v>
                </c:pt>
                <c:pt idx="5">
                  <c:v>1.0150093808630394</c:v>
                </c:pt>
                <c:pt idx="6">
                  <c:v>1.1354931321563424</c:v>
                </c:pt>
                <c:pt idx="7">
                  <c:v>1.1006726655255219</c:v>
                </c:pt>
                <c:pt idx="8">
                  <c:v>1.097704976002233</c:v>
                </c:pt>
                <c:pt idx="9">
                  <c:v>1.2531238080940164</c:v>
                </c:pt>
                <c:pt idx="10">
                  <c:v>1.011274885634261</c:v>
                </c:pt>
                <c:pt idx="11">
                  <c:v>1.0560447721476767</c:v>
                </c:pt>
                <c:pt idx="12">
                  <c:v>1.3840821529268483</c:v>
                </c:pt>
                <c:pt idx="13">
                  <c:v>1.0051180085062428</c:v>
                </c:pt>
                <c:pt idx="14">
                  <c:v>1.1735587869868236</c:v>
                </c:pt>
                <c:pt idx="15">
                  <c:v>1.0038245620841861</c:v>
                </c:pt>
                <c:pt idx="16">
                  <c:v>1.2323183709356083</c:v>
                </c:pt>
                <c:pt idx="17">
                  <c:v>1.3937856461740523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D-F343-89F1-45158218F11B}"/>
            </c:ext>
          </c:extLst>
        </c:ser>
        <c:ser>
          <c:idx val="4"/>
          <c:order val="4"/>
          <c:tx>
            <c:strRef>
              <c:f>'final result'!$A$7</c:f>
              <c:strCache>
                <c:ptCount val="1"/>
                <c:pt idx="0">
                  <c:v>BQO</c:v>
                </c:pt>
              </c:strCache>
            </c:strRef>
          </c:tx>
          <c:spPr>
            <a:ln w="12700" cap="rnd">
              <a:solidFill>
                <a:srgbClr val="650402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25400">
                <a:solidFill>
                  <a:srgbClr val="650402"/>
                </a:solidFill>
              </a:ln>
              <a:effectLst/>
            </c:spPr>
          </c:marker>
          <c:val>
            <c:numRef>
              <c:f>'final result'!$B$7:$S$7</c:f>
              <c:numCache>
                <c:formatCode>0.0</c:formatCode>
                <c:ptCount val="18"/>
                <c:pt idx="0">
                  <c:v>1</c:v>
                </c:pt>
                <c:pt idx="1">
                  <c:v>1.0014808680698353</c:v>
                </c:pt>
                <c:pt idx="2">
                  <c:v>1.0202942381856623</c:v>
                </c:pt>
                <c:pt idx="3">
                  <c:v>1.006535667143212</c:v>
                </c:pt>
                <c:pt idx="4">
                  <c:v>1.0427310958773646</c:v>
                </c:pt>
                <c:pt idx="5">
                  <c:v>1.0150093808630394</c:v>
                </c:pt>
                <c:pt idx="6">
                  <c:v>1.1038986735660559</c:v>
                </c:pt>
                <c:pt idx="7">
                  <c:v>1.1139319215365162</c:v>
                </c:pt>
                <c:pt idx="8">
                  <c:v>1.0559750827109844</c:v>
                </c:pt>
                <c:pt idx="9">
                  <c:v>1.0055306676833078</c:v>
                </c:pt>
                <c:pt idx="10">
                  <c:v>1</c:v>
                </c:pt>
                <c:pt idx="11">
                  <c:v>1.0528726141187121</c:v>
                </c:pt>
                <c:pt idx="12">
                  <c:v>1.0301691628143756</c:v>
                </c:pt>
                <c:pt idx="13">
                  <c:v>1.0019948879294744</c:v>
                </c:pt>
                <c:pt idx="14">
                  <c:v>1.2147195426938193</c:v>
                </c:pt>
                <c:pt idx="15">
                  <c:v>1.005560128030724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9-554B-9A0C-8757CEC2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55247"/>
        <c:axId val="63053967"/>
      </c:lineChart>
      <c:catAx>
        <c:axId val="70055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instance batch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053967"/>
        <c:crosses val="autoZero"/>
        <c:auto val="1"/>
        <c:lblAlgn val="ctr"/>
        <c:lblOffset val="100"/>
        <c:noMultiLvlLbl val="0"/>
      </c:catAx>
      <c:valAx>
        <c:axId val="6305396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geometric mean of the </a:t>
                </a:r>
              </a:p>
              <a:p>
                <a:pPr>
                  <a:defRPr sz="1200"/>
                </a:pPr>
                <a:r>
                  <a:rPr lang="en-US" sz="1200"/>
                  <a:t>scaled upper bound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05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6928851635481109E-2"/>
          <c:y val="3.720467714577224E-2"/>
          <c:w val="0.1974319373625012"/>
          <c:h val="0.291280353354101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203199</xdr:colOff>
      <xdr:row>8</xdr:row>
      <xdr:rowOff>0</xdr:rowOff>
    </xdr:from>
    <xdr:to>
      <xdr:col>22</xdr:col>
      <xdr:colOff>291353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1637C9-47FC-0007-FFCF-4947CF639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53C-8BB5-6D43-9C6F-E8E9C475DE03}">
  <dimension ref="A1:U7"/>
  <sheetViews>
    <sheetView tabSelected="1" topLeftCell="I18" zoomScale="170" zoomScaleNormal="170" workbookViewId="0">
      <selection activeCell="A8" sqref="A8"/>
    </sheetView>
  </sheetViews>
  <sheetFormatPr baseColWidth="10" defaultRowHeight="16" x14ac:dyDescent="0.2"/>
  <cols>
    <col min="1" max="1" width="20.5" bestFit="1" customWidth="1"/>
    <col min="2" max="6" width="14.33203125" customWidth="1"/>
  </cols>
  <sheetData>
    <row r="1" spans="1:21" x14ac:dyDescent="0.2">
      <c r="A1" t="str" cm="1">
        <f t="array" aca="1" ref="A1" ca="1">RIGHT(CELL("filename"),LEN(CELL("filename"))-FIND("]",CELL("filename")))</f>
        <v>final result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309</v>
      </c>
      <c r="H1" t="s">
        <v>311</v>
      </c>
      <c r="I1" t="s">
        <v>321</v>
      </c>
      <c r="J1" t="s">
        <v>310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</row>
    <row r="2" spans="1:21" x14ac:dyDescent="0.2">
      <c r="A2" t="s">
        <v>430</v>
      </c>
      <c r="B2" s="4">
        <f>n050_d005!AN4</f>
        <v>1.014243412174294</v>
      </c>
      <c r="C2" s="4">
        <f>n050_d015!AN4</f>
        <v>1.0133382020039359</v>
      </c>
      <c r="D2" s="4">
        <f>n050_d030!AN4</f>
        <v>1.0137267718153626</v>
      </c>
      <c r="E2" s="4">
        <f>n050_d050!AN4</f>
        <v>1.0172362560413104</v>
      </c>
      <c r="F2" s="4">
        <f>n050_d070!AN4</f>
        <v>1.0224020312822246</v>
      </c>
      <c r="G2" s="4">
        <f>n100_d005!AH87</f>
        <v>1.0136585365853659</v>
      </c>
      <c r="H2" s="4">
        <f>n100_d015!AH87</f>
        <v>1.1174358283883821</v>
      </c>
      <c r="I2" s="4">
        <f>n100_d030!AN4</f>
        <v>1</v>
      </c>
      <c r="J2" s="4">
        <f>n100_d050!AN4</f>
        <v>1</v>
      </c>
      <c r="K2" s="4">
        <f>n100_d070!AN4</f>
        <v>1</v>
      </c>
      <c r="L2" s="4">
        <f>n150_d005!AN4</f>
        <v>1.0418721073483739</v>
      </c>
      <c r="M2" s="4">
        <f>n150_d015!AN4</f>
        <v>1</v>
      </c>
      <c r="N2" s="4">
        <f>n150_d100!AN4</f>
        <v>1</v>
      </c>
      <c r="O2" s="4">
        <f>n200_d005!AN4</f>
        <v>1.063584623883282</v>
      </c>
      <c r="P2" s="4">
        <f>n200_d015!AN4</f>
        <v>1</v>
      </c>
      <c r="Q2" s="4"/>
      <c r="R2" s="4"/>
      <c r="S2" s="4"/>
      <c r="U2">
        <f>AVERAGE(B2:S2)</f>
        <v>1.0211665179681686</v>
      </c>
    </row>
    <row r="3" spans="1:21" x14ac:dyDescent="0.2">
      <c r="A3" t="s">
        <v>732</v>
      </c>
      <c r="B3" s="4">
        <f>n050_d005!AN5</f>
        <v>1.0193921930982672</v>
      </c>
      <c r="C3" s="4">
        <f>n050_d015!AN5</f>
        <v>1.0562754054627768</v>
      </c>
      <c r="D3" s="4">
        <f>n050_d030!AN5</f>
        <v>1.1409707945380458</v>
      </c>
      <c r="E3" s="4">
        <f>n050_d050!AN5</f>
        <v>1.0986681175590751</v>
      </c>
      <c r="F3" s="4">
        <f>n050_d070!AN5</f>
        <v>1.1749669619183662</v>
      </c>
      <c r="G3" s="4">
        <f>n100_d005!AH88</f>
        <v>1.0150093808630394</v>
      </c>
      <c r="H3" s="4">
        <f>n100_d015!AH88</f>
        <v>1.118586109382592</v>
      </c>
      <c r="I3" s="4">
        <f>n100_d030!AN5</f>
        <v>1.2258484210545793</v>
      </c>
      <c r="J3" s="4">
        <f>n100_d050!AN5</f>
        <v>1.2422225874879957</v>
      </c>
      <c r="K3" s="4">
        <f>n100_d070!AN5</f>
        <v>1.3396779972019908</v>
      </c>
      <c r="L3" s="4">
        <f>n150_d005!AN5</f>
        <v>1.0378674447041389</v>
      </c>
      <c r="M3" s="4">
        <f>n150_d015!AN5</f>
        <v>1.1652538114215216</v>
      </c>
      <c r="N3" s="4">
        <f>n150_d100!AN5</f>
        <v>1.4293659395078717</v>
      </c>
      <c r="O3" s="4">
        <f>n200_d005!AN5</f>
        <v>1.0387523384767499</v>
      </c>
      <c r="P3" s="4">
        <f>n200_d015!AN5</f>
        <v>1.3780454639983364</v>
      </c>
      <c r="Q3" s="4">
        <f>n250_d005!AN5</f>
        <v>1.0624129453884796</v>
      </c>
      <c r="R3" s="4"/>
      <c r="S3" s="4"/>
      <c r="U3">
        <f>AVERAGE(B3:S3)</f>
        <v>1.1589572445039893</v>
      </c>
    </row>
    <row r="4" spans="1:21" x14ac:dyDescent="0.2">
      <c r="A4" s="1" t="s">
        <v>731</v>
      </c>
      <c r="B4" s="4">
        <f>n050_d005!AN2</f>
        <v>1.0973623125884011</v>
      </c>
      <c r="C4" s="4">
        <f>n050_d015!AN2</f>
        <v>1.228152886910721</v>
      </c>
      <c r="D4" s="4">
        <f>n050_d030!AN2</f>
        <v>1.2530899924389651</v>
      </c>
      <c r="E4" s="4">
        <f>n050_d050!AN2</f>
        <v>1.2204159582890723</v>
      </c>
      <c r="F4" s="4">
        <f>n050_d070!AN2</f>
        <v>1.313020888040495</v>
      </c>
      <c r="G4" s="4">
        <f>n100_d005!AN2</f>
        <v>1.2188964810573291</v>
      </c>
      <c r="H4" s="4">
        <f>n100_d015!AN2</f>
        <v>1.3207636006905206</v>
      </c>
      <c r="I4" s="4">
        <f>n100_d030!AN2</f>
        <v>1.2946012263838451</v>
      </c>
      <c r="J4" s="4">
        <f>n100_d050!AN2</f>
        <v>1.2883439745801097</v>
      </c>
      <c r="K4" s="4">
        <f>n100_d070!AN2</f>
        <v>1.4136972755428163</v>
      </c>
      <c r="L4" s="4">
        <f>n150_d005!AN2</f>
        <v>1.256184179472047</v>
      </c>
      <c r="M4" s="4">
        <f>n150_d015!AN2</f>
        <v>1.1859605524876817</v>
      </c>
      <c r="N4" s="4">
        <f>n150_d100!AN2</f>
        <v>1.4793949136212021</v>
      </c>
      <c r="O4" s="4">
        <f>n200_d005!AN2</f>
        <v>1.4481738500544536</v>
      </c>
      <c r="P4" s="4">
        <f>n200_d015!AN2</f>
        <v>1.3810902614473186</v>
      </c>
      <c r="Q4" s="4">
        <f>n250_d005!AN2</f>
        <v>1.6483484353296249</v>
      </c>
      <c r="R4" s="4">
        <f>n250_d050!AN2</f>
        <v>1.3322710084801752</v>
      </c>
      <c r="S4" s="4">
        <f>n250_d070!AN2</f>
        <v>1.4340460640455244</v>
      </c>
      <c r="U4">
        <f>AVERAGE(B4:S4)</f>
        <v>1.322989658970017</v>
      </c>
    </row>
    <row r="5" spans="1:21" x14ac:dyDescent="0.2">
      <c r="A5" t="s">
        <v>742</v>
      </c>
      <c r="B5" s="4">
        <f>n050_d005!AN7</f>
        <v>1.5048871158119015</v>
      </c>
      <c r="C5" s="4">
        <f>n050_d015!AN7</f>
        <v>1.2582216314576518</v>
      </c>
      <c r="D5" s="4">
        <f>n050_d030!AN7</f>
        <v>1.1413446628012511</v>
      </c>
      <c r="E5" s="4">
        <f>n050_d050!AN7</f>
        <v>1.2004160491715274</v>
      </c>
      <c r="F5" s="4">
        <f>n050_d070!AN7</f>
        <v>1.1021517185854528</v>
      </c>
      <c r="G5" s="4">
        <f>n100_d005!AN7</f>
        <v>1.5283039225870254</v>
      </c>
      <c r="H5" s="4">
        <f>n100_d015!AN7</f>
        <v>1.1342144189507153</v>
      </c>
      <c r="I5" s="4">
        <f>n100_d030!AN7</f>
        <v>1.1949232837841743</v>
      </c>
      <c r="J5" s="4">
        <f>n100_d050!AN7</f>
        <v>1.1975492218415262</v>
      </c>
      <c r="K5" s="4">
        <f>n100_d070!AN7</f>
        <v>1.0635689444347396</v>
      </c>
      <c r="L5" s="4">
        <f>n150_d005!AN7</f>
        <v>1.742193718891424</v>
      </c>
      <c r="M5" s="4">
        <f>n150_d015!AN7</f>
        <v>1.373502930944227</v>
      </c>
      <c r="N5" s="4">
        <f>n150_d100!AN7</f>
        <v>1.013852707107185</v>
      </c>
      <c r="O5" s="4">
        <f>n200_d005!AN7</f>
        <v>2.1193030434294555</v>
      </c>
      <c r="P5" s="4">
        <f>n200_d015!AN7</f>
        <v>1.0795646632859284</v>
      </c>
      <c r="Q5" s="4">
        <f>n250_d005!AN7</f>
        <v>1.9329825780871752</v>
      </c>
      <c r="R5" s="4">
        <f>n250_d050!AN7</f>
        <v>1.0976508392167934</v>
      </c>
      <c r="S5" s="4">
        <f>n250_d070!AN7</f>
        <v>1.0370506879277863</v>
      </c>
      <c r="U5">
        <f t="shared" ref="U5" si="0">AVERAGE(B5:S5)</f>
        <v>1.317871229906441</v>
      </c>
    </row>
    <row r="6" spans="1:21" x14ac:dyDescent="0.2">
      <c r="A6" t="s">
        <v>929</v>
      </c>
      <c r="B6" s="4">
        <f>n050_d005!AN3</f>
        <v>1.0027912531402887</v>
      </c>
      <c r="C6" s="4">
        <f>n050_d015!AN3</f>
        <v>1.0049601598383615</v>
      </c>
      <c r="D6" s="4">
        <f>n050_d030!AN3</f>
        <v>1.0617188194730678</v>
      </c>
      <c r="E6" s="4">
        <f>n050_d050!AN3</f>
        <v>1.0263350926463395</v>
      </c>
      <c r="F6" s="4">
        <f>n050_d070!AN3</f>
        <v>1.128860807210841</v>
      </c>
      <c r="G6" s="4">
        <f>n100_d005!AH86</f>
        <v>1.0150093808630394</v>
      </c>
      <c r="H6" s="4">
        <f>n100_d015!AH86</f>
        <v>1.1354931321563424</v>
      </c>
      <c r="I6" s="4">
        <f>n100_d030!AN3</f>
        <v>1.1006726655255219</v>
      </c>
      <c r="J6" s="4">
        <f>n100_d050!AN3</f>
        <v>1.097704976002233</v>
      </c>
      <c r="K6" s="4">
        <f>n100_d070!AN3</f>
        <v>1.2531238080940164</v>
      </c>
      <c r="L6" s="4">
        <f>n150_d005!AN3</f>
        <v>1.011274885634261</v>
      </c>
      <c r="M6" s="4">
        <f>n150_d015!AN3</f>
        <v>1.0560447721476767</v>
      </c>
      <c r="N6" s="4">
        <f>n150_d100!AN3</f>
        <v>1.3840821529268483</v>
      </c>
      <c r="O6" s="4">
        <f>n200_d005!AN3</f>
        <v>1.0051180085062428</v>
      </c>
      <c r="P6" s="4">
        <f>n200_d015!AN3</f>
        <v>1.1735587869868236</v>
      </c>
      <c r="Q6" s="4">
        <f>n250_d005!AN3</f>
        <v>1.0038245620841861</v>
      </c>
      <c r="R6" s="4">
        <f>n250_d050!AN3</f>
        <v>1.2323183709356083</v>
      </c>
      <c r="S6" s="4">
        <f>n250_d070!AN3</f>
        <v>1.3937856461740523</v>
      </c>
      <c r="U6">
        <f t="shared" ref="U6:U7" si="1">AVERAGE(B6:S6)</f>
        <v>1.115926515574764</v>
      </c>
    </row>
    <row r="7" spans="1:21" x14ac:dyDescent="0.2">
      <c r="A7" t="s">
        <v>29</v>
      </c>
      <c r="B7" s="4">
        <f>n050_d005!AN6</f>
        <v>1</v>
      </c>
      <c r="C7" s="4">
        <f>n050_d015!AN6</f>
        <v>1.0014808680698353</v>
      </c>
      <c r="D7" s="4">
        <f>n050_d030!AN6</f>
        <v>1.0202942381856623</v>
      </c>
      <c r="E7" s="4">
        <f>n050_d050!AN6</f>
        <v>1.006535667143212</v>
      </c>
      <c r="F7" s="4">
        <f>n050_d070!AN6</f>
        <v>1.0427310958773646</v>
      </c>
      <c r="G7" s="4">
        <f>n100_d005!AH89</f>
        <v>1.0150093808630394</v>
      </c>
      <c r="H7" s="4">
        <f>n100_d015!AH89</f>
        <v>1.1038986735660559</v>
      </c>
      <c r="I7" s="4">
        <f>n100_d030!AN6</f>
        <v>1.1139319215365162</v>
      </c>
      <c r="J7" s="4">
        <f>n100_d050!AN6</f>
        <v>1.0559750827109844</v>
      </c>
      <c r="K7" s="4">
        <f>n100_d070!AN6</f>
        <v>1.0055306676833078</v>
      </c>
      <c r="L7" s="4">
        <f>n150_d005!AN6</f>
        <v>1</v>
      </c>
      <c r="M7" s="4">
        <f>n150_d015!AN6</f>
        <v>1.0528726141187121</v>
      </c>
      <c r="N7" s="4">
        <f>n150_d100!AN6</f>
        <v>1.0301691628143756</v>
      </c>
      <c r="O7" s="4">
        <f>n200_d005!AN6</f>
        <v>1.0019948879294744</v>
      </c>
      <c r="P7" s="4">
        <f>n200_d015!AN6</f>
        <v>1.2147195426938193</v>
      </c>
      <c r="Q7" s="4">
        <f>n250_d005!AN6</f>
        <v>1.005560128030724</v>
      </c>
      <c r="R7" s="4">
        <f>n250_d050!AN6</f>
        <v>1</v>
      </c>
      <c r="S7" s="4">
        <f>n250_d070!AN6</f>
        <v>1</v>
      </c>
      <c r="U7">
        <f t="shared" si="1"/>
        <v>1.0372613295123936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635E-3421-454F-B001-2D3FB7E2D198}">
  <dimension ref="A1:AQ91"/>
  <sheetViews>
    <sheetView topLeftCell="R9" workbookViewId="0">
      <selection activeCell="AD43" sqref="AD43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64" si="0">V1</f>
        <v>Curvature Type</v>
      </c>
    </row>
    <row r="2" spans="1:43" x14ac:dyDescent="0.2">
      <c r="A2">
        <v>97</v>
      </c>
      <c r="B2" t="s">
        <v>323</v>
      </c>
      <c r="C2" t="s">
        <v>324</v>
      </c>
      <c r="D2">
        <v>0</v>
      </c>
      <c r="E2">
        <v>56</v>
      </c>
      <c r="F2">
        <v>4</v>
      </c>
      <c r="G2">
        <v>56</v>
      </c>
      <c r="H2">
        <v>0</v>
      </c>
      <c r="I2">
        <v>89</v>
      </c>
      <c r="J2">
        <v>0.35</v>
      </c>
      <c r="K2">
        <v>7</v>
      </c>
      <c r="L2" t="b">
        <v>0</v>
      </c>
      <c r="M2" t="b">
        <v>0</v>
      </c>
      <c r="N2">
        <v>56</v>
      </c>
      <c r="O2">
        <v>110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56</v>
      </c>
      <c r="Y2">
        <v>110</v>
      </c>
      <c r="Z2">
        <v>0</v>
      </c>
      <c r="AA2">
        <v>0.05</v>
      </c>
      <c r="AB2">
        <v>0.93</v>
      </c>
      <c r="AC2">
        <v>110</v>
      </c>
      <c r="AD2">
        <v>110</v>
      </c>
      <c r="AG2">
        <f>MIN(AC2:AC7)</f>
        <v>109</v>
      </c>
      <c r="AH2">
        <f>AC2/AG2</f>
        <v>1.0091743119266054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GEOMEAN(AH2,AH8,AH14,AH20,AH26,AH32,AH38,AH44,AH50,AH56,AH62,AH68,AH74,AH80,AH86)</f>
        <v>1.0973623125884011</v>
      </c>
      <c r="AO2" t="s">
        <v>28</v>
      </c>
      <c r="AP2" t="b">
        <v>1</v>
      </c>
      <c r="AQ2">
        <f>AK2</f>
        <v>0</v>
      </c>
    </row>
    <row r="3" spans="1:43" x14ac:dyDescent="0.2">
      <c r="A3">
        <v>98</v>
      </c>
      <c r="B3" t="s">
        <v>325</v>
      </c>
      <c r="C3" t="s">
        <v>324</v>
      </c>
      <c r="D3">
        <v>0</v>
      </c>
      <c r="E3">
        <v>56</v>
      </c>
      <c r="F3">
        <v>4</v>
      </c>
      <c r="G3">
        <v>56</v>
      </c>
      <c r="H3">
        <v>0</v>
      </c>
      <c r="I3">
        <v>89</v>
      </c>
      <c r="J3">
        <v>0.35</v>
      </c>
      <c r="K3">
        <v>7</v>
      </c>
      <c r="L3" t="b">
        <v>0</v>
      </c>
      <c r="M3" t="b">
        <v>0</v>
      </c>
      <c r="N3">
        <v>56</v>
      </c>
      <c r="O3">
        <v>110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56</v>
      </c>
      <c r="Y3">
        <v>110</v>
      </c>
      <c r="Z3">
        <v>0</v>
      </c>
      <c r="AA3">
        <v>2556.5300000000002</v>
      </c>
      <c r="AB3">
        <v>2557.5500000000002</v>
      </c>
      <c r="AC3">
        <v>109</v>
      </c>
      <c r="AD3">
        <v>109</v>
      </c>
      <c r="AG3">
        <f>AG2</f>
        <v>109</v>
      </c>
      <c r="AH3">
        <f t="shared" ref="AH3:AH6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1.0027912531402887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99</v>
      </c>
      <c r="B4" t="s">
        <v>326</v>
      </c>
      <c r="C4" t="s">
        <v>324</v>
      </c>
      <c r="D4">
        <v>0</v>
      </c>
      <c r="E4">
        <v>56</v>
      </c>
      <c r="F4">
        <v>4</v>
      </c>
      <c r="G4">
        <v>56</v>
      </c>
      <c r="H4">
        <v>0</v>
      </c>
      <c r="I4">
        <v>89</v>
      </c>
      <c r="J4">
        <v>0.35</v>
      </c>
      <c r="K4">
        <v>7</v>
      </c>
      <c r="L4" t="b">
        <v>0</v>
      </c>
      <c r="M4" t="b">
        <v>0</v>
      </c>
      <c r="N4">
        <v>56</v>
      </c>
      <c r="O4">
        <v>110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56</v>
      </c>
      <c r="Y4">
        <v>110</v>
      </c>
      <c r="Z4">
        <v>0</v>
      </c>
      <c r="AA4">
        <v>2.38</v>
      </c>
      <c r="AB4">
        <v>3.77</v>
      </c>
      <c r="AC4">
        <v>110</v>
      </c>
      <c r="AD4">
        <v>110</v>
      </c>
      <c r="AG4">
        <f>AG3</f>
        <v>109</v>
      </c>
      <c r="AH4">
        <f t="shared" si="1"/>
        <v>1.0091743119266054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1.014243412174294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100</v>
      </c>
      <c r="B5" t="s">
        <v>327</v>
      </c>
      <c r="C5" t="s">
        <v>324</v>
      </c>
      <c r="D5">
        <v>0</v>
      </c>
      <c r="E5">
        <v>56</v>
      </c>
      <c r="F5">
        <v>4</v>
      </c>
      <c r="G5">
        <v>56</v>
      </c>
      <c r="H5">
        <v>0</v>
      </c>
      <c r="I5">
        <v>89</v>
      </c>
      <c r="J5">
        <v>0.35</v>
      </c>
      <c r="K5">
        <v>7</v>
      </c>
      <c r="L5" t="b">
        <v>0</v>
      </c>
      <c r="M5" t="b">
        <v>0</v>
      </c>
      <c r="N5">
        <v>56</v>
      </c>
      <c r="O5">
        <v>110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56</v>
      </c>
      <c r="Y5">
        <v>110</v>
      </c>
      <c r="Z5">
        <v>0</v>
      </c>
      <c r="AA5">
        <v>34.950000000000003</v>
      </c>
      <c r="AB5">
        <v>35.79</v>
      </c>
      <c r="AC5">
        <v>110</v>
      </c>
      <c r="AD5">
        <v>110</v>
      </c>
      <c r="AG5">
        <f>AG4</f>
        <v>109</v>
      </c>
      <c r="AH5">
        <f t="shared" si="1"/>
        <v>1.0091743119266054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1.0193921930982672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101</v>
      </c>
      <c r="B6" t="s">
        <v>328</v>
      </c>
      <c r="C6" t="s">
        <v>329</v>
      </c>
      <c r="D6">
        <v>0</v>
      </c>
      <c r="E6">
        <v>56</v>
      </c>
      <c r="F6">
        <v>4</v>
      </c>
      <c r="G6">
        <v>56</v>
      </c>
      <c r="H6">
        <v>0</v>
      </c>
      <c r="I6">
        <v>89</v>
      </c>
      <c r="J6">
        <v>0.35</v>
      </c>
      <c r="K6">
        <v>7</v>
      </c>
      <c r="L6" t="b">
        <v>0</v>
      </c>
      <c r="M6" t="b">
        <v>0</v>
      </c>
      <c r="N6">
        <v>56</v>
      </c>
      <c r="O6">
        <v>110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56</v>
      </c>
      <c r="Y6">
        <v>110</v>
      </c>
      <c r="Z6">
        <v>0</v>
      </c>
      <c r="AA6">
        <v>0.7</v>
      </c>
      <c r="AB6">
        <v>1.96</v>
      </c>
      <c r="AC6">
        <v>109</v>
      </c>
      <c r="AD6">
        <v>109</v>
      </c>
      <c r="AG6">
        <f>AG5</f>
        <v>109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102</v>
      </c>
      <c r="B7" t="s">
        <v>899</v>
      </c>
      <c r="C7" t="s">
        <v>900</v>
      </c>
      <c r="D7">
        <v>0</v>
      </c>
      <c r="E7">
        <v>56</v>
      </c>
      <c r="F7">
        <v>4</v>
      </c>
      <c r="G7">
        <v>56</v>
      </c>
      <c r="H7">
        <v>0</v>
      </c>
      <c r="I7">
        <v>89</v>
      </c>
      <c r="J7">
        <v>0.35</v>
      </c>
      <c r="K7">
        <v>7</v>
      </c>
      <c r="L7" t="b">
        <v>0</v>
      </c>
      <c r="M7" t="b">
        <v>0</v>
      </c>
      <c r="N7">
        <v>56</v>
      </c>
      <c r="O7">
        <v>110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56</v>
      </c>
      <c r="Y7">
        <v>110</v>
      </c>
      <c r="Z7">
        <v>0</v>
      </c>
      <c r="AA7">
        <v>2.48</v>
      </c>
      <c r="AB7">
        <v>4.41</v>
      </c>
      <c r="AC7">
        <v>208.89</v>
      </c>
      <c r="AD7">
        <v>208.89</v>
      </c>
      <c r="AG7">
        <f>AG6</f>
        <v>109</v>
      </c>
      <c r="AH7">
        <f t="shared" si="1"/>
        <v>1.9164220183486238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1.5048871158119015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103</v>
      </c>
      <c r="B8" t="s">
        <v>330</v>
      </c>
      <c r="C8" t="s">
        <v>331</v>
      </c>
      <c r="D8">
        <v>1</v>
      </c>
      <c r="E8">
        <v>59</v>
      </c>
      <c r="F8">
        <v>6</v>
      </c>
      <c r="G8">
        <v>60</v>
      </c>
      <c r="H8">
        <v>0</v>
      </c>
      <c r="I8">
        <v>93</v>
      </c>
      <c r="J8">
        <v>0.34</v>
      </c>
      <c r="K8">
        <v>10</v>
      </c>
      <c r="L8" t="b">
        <v>0</v>
      </c>
      <c r="M8" t="b">
        <v>0</v>
      </c>
      <c r="N8">
        <v>60</v>
      </c>
      <c r="O8">
        <v>185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60</v>
      </c>
      <c r="Y8">
        <v>185</v>
      </c>
      <c r="Z8">
        <v>0</v>
      </c>
      <c r="AA8">
        <v>7.0000000000000007E-2</v>
      </c>
      <c r="AB8">
        <v>0.92</v>
      </c>
      <c r="AC8">
        <v>973</v>
      </c>
      <c r="AD8">
        <v>973</v>
      </c>
      <c r="AG8">
        <f>MIN(AC8:AC13)</f>
        <v>845</v>
      </c>
      <c r="AH8">
        <f t="shared" si="1"/>
        <v>1.1514792899408284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104</v>
      </c>
      <c r="B9" t="s">
        <v>332</v>
      </c>
      <c r="C9" t="s">
        <v>331</v>
      </c>
      <c r="D9">
        <v>1</v>
      </c>
      <c r="E9">
        <v>59</v>
      </c>
      <c r="F9">
        <v>6</v>
      </c>
      <c r="G9">
        <v>60</v>
      </c>
      <c r="H9">
        <v>0</v>
      </c>
      <c r="I9">
        <v>93</v>
      </c>
      <c r="J9">
        <v>0.34</v>
      </c>
      <c r="K9">
        <v>10</v>
      </c>
      <c r="L9" t="b">
        <v>0</v>
      </c>
      <c r="M9" t="b">
        <v>0</v>
      </c>
      <c r="N9">
        <v>60</v>
      </c>
      <c r="O9">
        <v>185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60</v>
      </c>
      <c r="Y9">
        <v>185</v>
      </c>
      <c r="Z9">
        <v>0</v>
      </c>
      <c r="AA9">
        <v>9.2200000000000006</v>
      </c>
      <c r="AB9">
        <v>10.74</v>
      </c>
      <c r="AC9">
        <v>845</v>
      </c>
      <c r="AD9">
        <v>845</v>
      </c>
      <c r="AG9">
        <f>AG8</f>
        <v>845</v>
      </c>
      <c r="AH9">
        <f t="shared" si="1"/>
        <v>1</v>
      </c>
      <c r="AI9" t="str">
        <f t="shared" ref="AI9:AI13" si="6">R9</f>
        <v>BQO</v>
      </c>
      <c r="AJ9" t="b">
        <f t="shared" ref="AJ9:AJ13" si="7">Q9</f>
        <v>1</v>
      </c>
      <c r="AK9">
        <f t="shared" si="0"/>
        <v>0</v>
      </c>
    </row>
    <row r="10" spans="1:43" x14ac:dyDescent="0.2">
      <c r="A10">
        <v>105</v>
      </c>
      <c r="B10" t="s">
        <v>333</v>
      </c>
      <c r="C10" t="s">
        <v>331</v>
      </c>
      <c r="D10">
        <v>1</v>
      </c>
      <c r="E10">
        <v>59</v>
      </c>
      <c r="F10">
        <v>6</v>
      </c>
      <c r="G10">
        <v>60</v>
      </c>
      <c r="H10">
        <v>0</v>
      </c>
      <c r="I10">
        <v>93</v>
      </c>
      <c r="J10">
        <v>0.34</v>
      </c>
      <c r="K10">
        <v>10</v>
      </c>
      <c r="L10" t="b">
        <v>0</v>
      </c>
      <c r="M10" t="b">
        <v>0</v>
      </c>
      <c r="N10">
        <v>60</v>
      </c>
      <c r="O10">
        <v>185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60</v>
      </c>
      <c r="Y10">
        <v>185</v>
      </c>
      <c r="Z10">
        <v>0</v>
      </c>
      <c r="AA10">
        <v>4.58</v>
      </c>
      <c r="AB10">
        <v>5.48</v>
      </c>
      <c r="AC10">
        <v>860.74</v>
      </c>
      <c r="AD10">
        <v>860.74</v>
      </c>
      <c r="AG10">
        <f>AG9</f>
        <v>845</v>
      </c>
      <c r="AH10">
        <f t="shared" si="1"/>
        <v>1.0186272189349113</v>
      </c>
      <c r="AI10" t="str">
        <f t="shared" si="6"/>
        <v>MISDO</v>
      </c>
      <c r="AJ10" t="b">
        <f t="shared" si="7"/>
        <v>1</v>
      </c>
      <c r="AK10">
        <f t="shared" si="0"/>
        <v>0</v>
      </c>
    </row>
    <row r="11" spans="1:43" x14ac:dyDescent="0.2">
      <c r="A11">
        <v>106</v>
      </c>
      <c r="B11" t="s">
        <v>334</v>
      </c>
      <c r="C11" t="s">
        <v>331</v>
      </c>
      <c r="D11">
        <v>1</v>
      </c>
      <c r="E11">
        <v>59</v>
      </c>
      <c r="F11">
        <v>6</v>
      </c>
      <c r="G11">
        <v>60</v>
      </c>
      <c r="H11">
        <v>0</v>
      </c>
      <c r="I11">
        <v>93</v>
      </c>
      <c r="J11">
        <v>0.34</v>
      </c>
      <c r="K11">
        <v>10</v>
      </c>
      <c r="L11" t="b">
        <v>0</v>
      </c>
      <c r="M11" t="b">
        <v>0</v>
      </c>
      <c r="N11">
        <v>60</v>
      </c>
      <c r="O11">
        <v>185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60</v>
      </c>
      <c r="Y11">
        <v>185</v>
      </c>
      <c r="Z11">
        <v>0</v>
      </c>
      <c r="AA11">
        <v>0.44</v>
      </c>
      <c r="AB11">
        <v>1.26</v>
      </c>
      <c r="AC11">
        <v>850.73</v>
      </c>
      <c r="AD11">
        <v>850.73</v>
      </c>
      <c r="AG11">
        <f>AG10</f>
        <v>845</v>
      </c>
      <c r="AH11">
        <f t="shared" si="1"/>
        <v>1.0067810650887574</v>
      </c>
      <c r="AI11" t="str">
        <f t="shared" si="6"/>
        <v>RP-MILO</v>
      </c>
      <c r="AJ11" t="b">
        <f t="shared" si="7"/>
        <v>1</v>
      </c>
      <c r="AK11">
        <f t="shared" si="0"/>
        <v>0</v>
      </c>
    </row>
    <row r="12" spans="1:43" x14ac:dyDescent="0.2">
      <c r="A12">
        <v>107</v>
      </c>
      <c r="B12" t="s">
        <v>335</v>
      </c>
      <c r="C12" t="s">
        <v>336</v>
      </c>
      <c r="D12">
        <v>1</v>
      </c>
      <c r="E12">
        <v>59</v>
      </c>
      <c r="F12">
        <v>6</v>
      </c>
      <c r="G12">
        <v>60</v>
      </c>
      <c r="H12">
        <v>0</v>
      </c>
      <c r="I12">
        <v>93</v>
      </c>
      <c r="J12">
        <v>0.34</v>
      </c>
      <c r="K12">
        <v>10</v>
      </c>
      <c r="L12" t="b">
        <v>0</v>
      </c>
      <c r="M12" t="b">
        <v>0</v>
      </c>
      <c r="N12">
        <v>60</v>
      </c>
      <c r="O12">
        <v>185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60</v>
      </c>
      <c r="Y12">
        <v>185</v>
      </c>
      <c r="Z12">
        <v>0</v>
      </c>
      <c r="AA12">
        <v>4.41</v>
      </c>
      <c r="AB12">
        <v>5.49</v>
      </c>
      <c r="AC12">
        <v>845</v>
      </c>
      <c r="AD12">
        <v>845</v>
      </c>
      <c r="AG12">
        <f>AG11</f>
        <v>845</v>
      </c>
      <c r="AH12">
        <f t="shared" si="1"/>
        <v>1</v>
      </c>
      <c r="AI12" t="str">
        <f t="shared" si="6"/>
        <v>BQO</v>
      </c>
      <c r="AJ12">
        <f t="shared" si="7"/>
        <v>0</v>
      </c>
      <c r="AK12">
        <f t="shared" si="0"/>
        <v>0</v>
      </c>
    </row>
    <row r="13" spans="1:43" x14ac:dyDescent="0.2">
      <c r="A13">
        <v>108</v>
      </c>
      <c r="B13" t="s">
        <v>901</v>
      </c>
      <c r="C13" t="s">
        <v>902</v>
      </c>
      <c r="D13">
        <v>1</v>
      </c>
      <c r="E13">
        <v>59</v>
      </c>
      <c r="F13">
        <v>6</v>
      </c>
      <c r="G13">
        <v>60</v>
      </c>
      <c r="H13">
        <v>0</v>
      </c>
      <c r="I13">
        <v>93</v>
      </c>
      <c r="J13">
        <v>0.34</v>
      </c>
      <c r="K13">
        <v>10</v>
      </c>
      <c r="L13" t="b">
        <v>0</v>
      </c>
      <c r="M13" t="b">
        <v>0</v>
      </c>
      <c r="N13">
        <v>60</v>
      </c>
      <c r="O13">
        <v>185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60</v>
      </c>
      <c r="Y13">
        <v>185</v>
      </c>
      <c r="Z13">
        <v>0</v>
      </c>
      <c r="AA13">
        <v>3.18</v>
      </c>
      <c r="AB13">
        <v>5</v>
      </c>
      <c r="AC13">
        <v>1118.92</v>
      </c>
      <c r="AD13">
        <v>1118.92</v>
      </c>
      <c r="AG13">
        <f>AG12</f>
        <v>845</v>
      </c>
      <c r="AH13">
        <f t="shared" si="1"/>
        <v>1.3241656804733728</v>
      </c>
      <c r="AI13" t="str">
        <f t="shared" si="6"/>
        <v>BQO</v>
      </c>
      <c r="AJ13" t="b">
        <f t="shared" si="7"/>
        <v>1</v>
      </c>
      <c r="AK13" t="str">
        <f t="shared" si="0"/>
        <v>concave</v>
      </c>
    </row>
    <row r="14" spans="1:43" x14ac:dyDescent="0.2">
      <c r="A14">
        <v>109</v>
      </c>
      <c r="B14" t="s">
        <v>337</v>
      </c>
      <c r="C14" t="s">
        <v>338</v>
      </c>
      <c r="D14">
        <v>0</v>
      </c>
      <c r="E14">
        <v>67</v>
      </c>
      <c r="F14">
        <v>6</v>
      </c>
      <c r="G14">
        <v>67</v>
      </c>
      <c r="H14">
        <v>0</v>
      </c>
      <c r="I14">
        <v>83</v>
      </c>
      <c r="J14">
        <v>0.46</v>
      </c>
      <c r="K14">
        <v>10</v>
      </c>
      <c r="L14" t="b">
        <v>0</v>
      </c>
      <c r="M14" t="b">
        <v>0</v>
      </c>
      <c r="N14">
        <v>67</v>
      </c>
      <c r="O14">
        <v>232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67</v>
      </c>
      <c r="Y14">
        <v>232</v>
      </c>
      <c r="Z14">
        <v>0</v>
      </c>
      <c r="AA14">
        <v>0.08</v>
      </c>
      <c r="AB14">
        <v>1.03</v>
      </c>
      <c r="AC14">
        <v>232</v>
      </c>
      <c r="AD14">
        <v>232</v>
      </c>
      <c r="AG14">
        <f>MIN(AC14:AC19)</f>
        <v>226</v>
      </c>
      <c r="AH14">
        <f t="shared" si="1"/>
        <v>1.0265486725663717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110</v>
      </c>
      <c r="B15" t="s">
        <v>339</v>
      </c>
      <c r="C15" t="s">
        <v>338</v>
      </c>
      <c r="D15">
        <v>0</v>
      </c>
      <c r="E15">
        <v>67</v>
      </c>
      <c r="F15">
        <v>6</v>
      </c>
      <c r="G15">
        <v>67</v>
      </c>
      <c r="H15">
        <v>0</v>
      </c>
      <c r="I15">
        <v>83</v>
      </c>
      <c r="J15">
        <v>0.46</v>
      </c>
      <c r="K15">
        <v>10</v>
      </c>
      <c r="L15" t="b">
        <v>0</v>
      </c>
      <c r="M15" t="b">
        <v>0</v>
      </c>
      <c r="N15">
        <v>67</v>
      </c>
      <c r="O15">
        <v>232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67</v>
      </c>
      <c r="Y15">
        <v>232</v>
      </c>
      <c r="Z15">
        <v>0</v>
      </c>
      <c r="AA15">
        <v>2721.98</v>
      </c>
      <c r="AB15">
        <v>2723.35</v>
      </c>
      <c r="AC15">
        <v>226</v>
      </c>
      <c r="AD15">
        <v>226</v>
      </c>
      <c r="AG15">
        <f>AG14</f>
        <v>226</v>
      </c>
      <c r="AH15">
        <f t="shared" si="1"/>
        <v>1</v>
      </c>
      <c r="AI15" t="str">
        <f t="shared" ref="AI15:AI19" si="8">R15</f>
        <v>BQO</v>
      </c>
      <c r="AJ15" t="b">
        <f t="shared" ref="AJ15:AJ19" si="9">Q15</f>
        <v>1</v>
      </c>
      <c r="AK15">
        <f t="shared" si="0"/>
        <v>0</v>
      </c>
    </row>
    <row r="16" spans="1:43" x14ac:dyDescent="0.2">
      <c r="A16">
        <v>111</v>
      </c>
      <c r="B16" t="s">
        <v>340</v>
      </c>
      <c r="C16" t="s">
        <v>338</v>
      </c>
      <c r="D16">
        <v>0</v>
      </c>
      <c r="E16">
        <v>67</v>
      </c>
      <c r="F16">
        <v>6</v>
      </c>
      <c r="G16">
        <v>67</v>
      </c>
      <c r="H16">
        <v>0</v>
      </c>
      <c r="I16">
        <v>83</v>
      </c>
      <c r="J16">
        <v>0.46</v>
      </c>
      <c r="K16">
        <v>10</v>
      </c>
      <c r="L16" t="b">
        <v>0</v>
      </c>
      <c r="M16" t="b">
        <v>0</v>
      </c>
      <c r="N16">
        <v>67</v>
      </c>
      <c r="O16">
        <v>232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67</v>
      </c>
      <c r="Y16">
        <v>232</v>
      </c>
      <c r="Z16">
        <v>0</v>
      </c>
      <c r="AA16">
        <v>4.8899999999999997</v>
      </c>
      <c r="AB16">
        <v>5.87</v>
      </c>
      <c r="AC16">
        <v>232</v>
      </c>
      <c r="AD16">
        <v>232</v>
      </c>
      <c r="AG16">
        <f>AG15</f>
        <v>226</v>
      </c>
      <c r="AH16">
        <f t="shared" si="1"/>
        <v>1.0265486725663717</v>
      </c>
      <c r="AI16" t="str">
        <f t="shared" si="8"/>
        <v>MISDO</v>
      </c>
      <c r="AJ16" t="b">
        <f t="shared" si="9"/>
        <v>1</v>
      </c>
      <c r="AK16">
        <f t="shared" si="0"/>
        <v>0</v>
      </c>
    </row>
    <row r="17" spans="1:37" x14ac:dyDescent="0.2">
      <c r="A17">
        <v>112</v>
      </c>
      <c r="B17" t="s">
        <v>341</v>
      </c>
      <c r="C17" t="s">
        <v>338</v>
      </c>
      <c r="D17">
        <v>0</v>
      </c>
      <c r="E17">
        <v>67</v>
      </c>
      <c r="F17">
        <v>6</v>
      </c>
      <c r="G17">
        <v>67</v>
      </c>
      <c r="H17">
        <v>0</v>
      </c>
      <c r="I17">
        <v>83</v>
      </c>
      <c r="J17">
        <v>0.46</v>
      </c>
      <c r="K17">
        <v>10</v>
      </c>
      <c r="L17" t="b">
        <v>0</v>
      </c>
      <c r="M17" t="b">
        <v>0</v>
      </c>
      <c r="N17">
        <v>67</v>
      </c>
      <c r="O17">
        <v>232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67</v>
      </c>
      <c r="Y17">
        <v>232</v>
      </c>
      <c r="Z17">
        <v>0</v>
      </c>
      <c r="AA17">
        <v>1335.1</v>
      </c>
      <c r="AB17">
        <v>1336.21</v>
      </c>
      <c r="AC17">
        <v>232</v>
      </c>
      <c r="AD17">
        <v>232</v>
      </c>
      <c r="AG17">
        <f>AG16</f>
        <v>226</v>
      </c>
      <c r="AH17">
        <f t="shared" si="1"/>
        <v>1.0265486725663717</v>
      </c>
      <c r="AI17" t="str">
        <f t="shared" si="8"/>
        <v>RP-MILO</v>
      </c>
      <c r="AJ17" t="b">
        <f t="shared" si="9"/>
        <v>1</v>
      </c>
      <c r="AK17">
        <f t="shared" si="0"/>
        <v>0</v>
      </c>
    </row>
    <row r="18" spans="1:37" x14ac:dyDescent="0.2">
      <c r="A18">
        <v>113</v>
      </c>
      <c r="B18" t="s">
        <v>342</v>
      </c>
      <c r="C18" t="s">
        <v>343</v>
      </c>
      <c r="D18">
        <v>0</v>
      </c>
      <c r="E18">
        <v>67</v>
      </c>
      <c r="F18">
        <v>6</v>
      </c>
      <c r="G18">
        <v>67</v>
      </c>
      <c r="H18">
        <v>0</v>
      </c>
      <c r="I18">
        <v>83</v>
      </c>
      <c r="J18">
        <v>0.46</v>
      </c>
      <c r="K18">
        <v>10</v>
      </c>
      <c r="L18" t="b">
        <v>0</v>
      </c>
      <c r="M18" t="b">
        <v>0</v>
      </c>
      <c r="N18">
        <v>67</v>
      </c>
      <c r="O18">
        <v>232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67</v>
      </c>
      <c r="Y18">
        <v>232</v>
      </c>
      <c r="Z18">
        <v>0</v>
      </c>
      <c r="AA18">
        <v>2.4</v>
      </c>
      <c r="AB18">
        <v>3.97</v>
      </c>
      <c r="AC18">
        <v>226</v>
      </c>
      <c r="AD18">
        <v>226</v>
      </c>
      <c r="AG18">
        <f>AG17</f>
        <v>226</v>
      </c>
      <c r="AH18">
        <f t="shared" si="1"/>
        <v>1</v>
      </c>
      <c r="AI18" t="str">
        <f t="shared" si="8"/>
        <v>BQO</v>
      </c>
      <c r="AJ18">
        <f t="shared" si="9"/>
        <v>0</v>
      </c>
      <c r="AK18">
        <f t="shared" si="0"/>
        <v>0</v>
      </c>
    </row>
    <row r="19" spans="1:37" x14ac:dyDescent="0.2">
      <c r="A19">
        <v>114</v>
      </c>
      <c r="B19" t="s">
        <v>903</v>
      </c>
      <c r="C19" t="s">
        <v>904</v>
      </c>
      <c r="D19">
        <v>0</v>
      </c>
      <c r="E19">
        <v>67</v>
      </c>
      <c r="F19">
        <v>6</v>
      </c>
      <c r="G19">
        <v>67</v>
      </c>
      <c r="H19">
        <v>0</v>
      </c>
      <c r="I19">
        <v>83</v>
      </c>
      <c r="J19">
        <v>0.46</v>
      </c>
      <c r="K19">
        <v>10</v>
      </c>
      <c r="L19" t="b">
        <v>0</v>
      </c>
      <c r="M19" t="b">
        <v>0</v>
      </c>
      <c r="N19">
        <v>67</v>
      </c>
      <c r="O19">
        <v>232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67</v>
      </c>
      <c r="Y19">
        <v>232</v>
      </c>
      <c r="Z19">
        <v>0</v>
      </c>
      <c r="AA19">
        <v>4.3899999999999997</v>
      </c>
      <c r="AB19">
        <v>6.25</v>
      </c>
      <c r="AC19">
        <v>406.22</v>
      </c>
      <c r="AD19">
        <v>406.22</v>
      </c>
      <c r="AG19">
        <f>AG18</f>
        <v>226</v>
      </c>
      <c r="AH19">
        <f t="shared" si="1"/>
        <v>1.7974336283185841</v>
      </c>
      <c r="AI19" t="str">
        <f t="shared" si="8"/>
        <v>BQO</v>
      </c>
      <c r="AJ19" t="b">
        <f t="shared" si="9"/>
        <v>1</v>
      </c>
      <c r="AK19" t="str">
        <f t="shared" si="0"/>
        <v>concave</v>
      </c>
    </row>
    <row r="20" spans="1:37" x14ac:dyDescent="0.2">
      <c r="A20">
        <v>115</v>
      </c>
      <c r="B20" t="s">
        <v>344</v>
      </c>
      <c r="C20" t="s">
        <v>345</v>
      </c>
      <c r="D20">
        <v>0</v>
      </c>
      <c r="E20">
        <v>70</v>
      </c>
      <c r="F20">
        <v>6</v>
      </c>
      <c r="G20">
        <v>70</v>
      </c>
      <c r="H20">
        <v>0</v>
      </c>
      <c r="I20">
        <v>94</v>
      </c>
      <c r="J20">
        <v>0.48</v>
      </c>
      <c r="K20">
        <v>10</v>
      </c>
      <c r="L20" t="b">
        <v>0</v>
      </c>
      <c r="M20" t="b">
        <v>0</v>
      </c>
      <c r="N20">
        <v>70</v>
      </c>
      <c r="O20">
        <v>251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70</v>
      </c>
      <c r="Y20">
        <v>251</v>
      </c>
      <c r="Z20">
        <v>0</v>
      </c>
      <c r="AA20">
        <v>0.09</v>
      </c>
      <c r="AB20">
        <v>0.95</v>
      </c>
      <c r="AC20">
        <v>251</v>
      </c>
      <c r="AD20">
        <v>251</v>
      </c>
      <c r="AG20">
        <f>MIN(AC20:AC25)</f>
        <v>240</v>
      </c>
      <c r="AH20">
        <f t="shared" si="1"/>
        <v>1.0458333333333334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116</v>
      </c>
      <c r="B21" t="s">
        <v>346</v>
      </c>
      <c r="C21" t="s">
        <v>345</v>
      </c>
      <c r="D21">
        <v>0</v>
      </c>
      <c r="E21">
        <v>70</v>
      </c>
      <c r="F21">
        <v>6</v>
      </c>
      <c r="G21">
        <v>70</v>
      </c>
      <c r="H21">
        <v>0</v>
      </c>
      <c r="I21">
        <v>94</v>
      </c>
      <c r="J21">
        <v>0.48</v>
      </c>
      <c r="K21">
        <v>10</v>
      </c>
      <c r="L21" t="b">
        <v>0</v>
      </c>
      <c r="M21" t="b">
        <v>0</v>
      </c>
      <c r="N21">
        <v>70</v>
      </c>
      <c r="O21">
        <v>251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70</v>
      </c>
      <c r="Y21">
        <v>251</v>
      </c>
      <c r="Z21">
        <v>0</v>
      </c>
      <c r="AA21">
        <v>3600.05</v>
      </c>
      <c r="AB21">
        <v>3606.22</v>
      </c>
      <c r="AC21">
        <v>243.6</v>
      </c>
      <c r="AD21">
        <v>240</v>
      </c>
      <c r="AG21">
        <f>AG20</f>
        <v>240</v>
      </c>
      <c r="AH21">
        <f t="shared" si="1"/>
        <v>1.0149999999999999</v>
      </c>
      <c r="AI21" t="str">
        <f t="shared" ref="AI21:AI25" si="10">R21</f>
        <v>BQO</v>
      </c>
      <c r="AJ21" t="b">
        <f t="shared" ref="AJ21:AJ25" si="11">Q21</f>
        <v>1</v>
      </c>
      <c r="AK21">
        <f t="shared" si="0"/>
        <v>0</v>
      </c>
    </row>
    <row r="22" spans="1:37" x14ac:dyDescent="0.2">
      <c r="A22">
        <v>117</v>
      </c>
      <c r="B22" t="s">
        <v>347</v>
      </c>
      <c r="C22" t="s">
        <v>345</v>
      </c>
      <c r="D22">
        <v>0</v>
      </c>
      <c r="E22">
        <v>70</v>
      </c>
      <c r="F22">
        <v>6</v>
      </c>
      <c r="G22">
        <v>70</v>
      </c>
      <c r="H22">
        <v>0</v>
      </c>
      <c r="I22">
        <v>94</v>
      </c>
      <c r="J22">
        <v>0.48</v>
      </c>
      <c r="K22">
        <v>10</v>
      </c>
      <c r="L22" t="b">
        <v>0</v>
      </c>
      <c r="M22" t="b">
        <v>0</v>
      </c>
      <c r="N22">
        <v>70</v>
      </c>
      <c r="O22">
        <v>251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70</v>
      </c>
      <c r="Y22">
        <v>251</v>
      </c>
      <c r="Z22">
        <v>0</v>
      </c>
      <c r="AA22">
        <v>6.58</v>
      </c>
      <c r="AB22">
        <v>7.41</v>
      </c>
      <c r="AC22">
        <v>248.15</v>
      </c>
      <c r="AD22">
        <v>248.15</v>
      </c>
      <c r="AG22">
        <f>AG21</f>
        <v>240</v>
      </c>
      <c r="AH22">
        <f t="shared" si="1"/>
        <v>1.0339583333333333</v>
      </c>
      <c r="AI22" t="str">
        <f t="shared" si="10"/>
        <v>MISDO</v>
      </c>
      <c r="AJ22" t="b">
        <f t="shared" si="11"/>
        <v>1</v>
      </c>
      <c r="AK22">
        <f t="shared" si="0"/>
        <v>0</v>
      </c>
    </row>
    <row r="23" spans="1:37" x14ac:dyDescent="0.2">
      <c r="A23">
        <v>118</v>
      </c>
      <c r="B23" t="s">
        <v>348</v>
      </c>
      <c r="C23" t="s">
        <v>345</v>
      </c>
      <c r="D23">
        <v>0</v>
      </c>
      <c r="E23">
        <v>70</v>
      </c>
      <c r="F23">
        <v>6</v>
      </c>
      <c r="G23">
        <v>70</v>
      </c>
      <c r="H23">
        <v>0</v>
      </c>
      <c r="I23">
        <v>94</v>
      </c>
      <c r="J23">
        <v>0.48</v>
      </c>
      <c r="K23">
        <v>10</v>
      </c>
      <c r="L23" t="b">
        <v>0</v>
      </c>
      <c r="M23" t="b">
        <v>0</v>
      </c>
      <c r="N23">
        <v>70</v>
      </c>
      <c r="O23">
        <v>251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70</v>
      </c>
      <c r="Y23">
        <v>251</v>
      </c>
      <c r="Z23">
        <v>0</v>
      </c>
      <c r="AA23">
        <v>2733.61</v>
      </c>
      <c r="AB23">
        <v>2734.66</v>
      </c>
      <c r="AC23">
        <v>246.78</v>
      </c>
      <c r="AD23">
        <v>246.78</v>
      </c>
      <c r="AG23">
        <f>AG22</f>
        <v>240</v>
      </c>
      <c r="AH23">
        <f t="shared" si="1"/>
        <v>1.0282500000000001</v>
      </c>
      <c r="AI23" t="str">
        <f t="shared" si="10"/>
        <v>RP-MILO</v>
      </c>
      <c r="AJ23" t="b">
        <f t="shared" si="11"/>
        <v>1</v>
      </c>
      <c r="AK23">
        <f t="shared" si="0"/>
        <v>0</v>
      </c>
    </row>
    <row r="24" spans="1:37" x14ac:dyDescent="0.2">
      <c r="A24">
        <v>119</v>
      </c>
      <c r="B24" t="s">
        <v>349</v>
      </c>
      <c r="C24" t="s">
        <v>350</v>
      </c>
      <c r="D24">
        <v>0</v>
      </c>
      <c r="E24">
        <v>70</v>
      </c>
      <c r="F24">
        <v>6</v>
      </c>
      <c r="G24">
        <v>70</v>
      </c>
      <c r="H24">
        <v>0</v>
      </c>
      <c r="I24">
        <v>94</v>
      </c>
      <c r="J24">
        <v>0.48</v>
      </c>
      <c r="K24">
        <v>10</v>
      </c>
      <c r="L24" t="b">
        <v>0</v>
      </c>
      <c r="M24" t="b">
        <v>0</v>
      </c>
      <c r="N24">
        <v>70</v>
      </c>
      <c r="O24">
        <v>251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70</v>
      </c>
      <c r="Y24">
        <v>251</v>
      </c>
      <c r="Z24">
        <v>0</v>
      </c>
      <c r="AA24">
        <v>5.67</v>
      </c>
      <c r="AB24">
        <v>6.65</v>
      </c>
      <c r="AC24">
        <v>240</v>
      </c>
      <c r="AD24">
        <v>240</v>
      </c>
      <c r="AG24">
        <f>AG23</f>
        <v>240</v>
      </c>
      <c r="AH24">
        <f t="shared" si="1"/>
        <v>1</v>
      </c>
      <c r="AI24" t="str">
        <f t="shared" si="10"/>
        <v>BQO</v>
      </c>
      <c r="AJ24">
        <f t="shared" si="11"/>
        <v>0</v>
      </c>
      <c r="AK24">
        <f t="shared" si="0"/>
        <v>0</v>
      </c>
    </row>
    <row r="25" spans="1:37" x14ac:dyDescent="0.2">
      <c r="A25">
        <v>120</v>
      </c>
      <c r="B25" t="s">
        <v>905</v>
      </c>
      <c r="C25" t="s">
        <v>906</v>
      </c>
      <c r="D25">
        <v>0</v>
      </c>
      <c r="E25">
        <v>70</v>
      </c>
      <c r="F25">
        <v>6</v>
      </c>
      <c r="G25">
        <v>70</v>
      </c>
      <c r="H25">
        <v>0</v>
      </c>
      <c r="I25">
        <v>91</v>
      </c>
      <c r="J25">
        <v>0.48</v>
      </c>
      <c r="K25">
        <v>10</v>
      </c>
      <c r="L25" t="b">
        <v>0</v>
      </c>
      <c r="M25" t="b">
        <v>0</v>
      </c>
      <c r="N25">
        <v>70</v>
      </c>
      <c r="O25">
        <v>251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70</v>
      </c>
      <c r="Y25">
        <v>251</v>
      </c>
      <c r="Z25">
        <v>0</v>
      </c>
      <c r="AA25">
        <v>6.17</v>
      </c>
      <c r="AB25">
        <v>8.18</v>
      </c>
      <c r="AC25">
        <v>366.26</v>
      </c>
      <c r="AD25">
        <v>366.26</v>
      </c>
      <c r="AG25">
        <f>AG24</f>
        <v>240</v>
      </c>
      <c r="AH25">
        <f t="shared" si="1"/>
        <v>1.5260833333333332</v>
      </c>
      <c r="AI25" t="str">
        <f t="shared" si="10"/>
        <v>BQO</v>
      </c>
      <c r="AJ25" t="b">
        <f t="shared" si="11"/>
        <v>1</v>
      </c>
      <c r="AK25" t="str">
        <f t="shared" si="0"/>
        <v>concave</v>
      </c>
    </row>
    <row r="26" spans="1:37" x14ac:dyDescent="0.2">
      <c r="A26">
        <v>122</v>
      </c>
      <c r="B26" t="s">
        <v>351</v>
      </c>
      <c r="C26" t="s">
        <v>352</v>
      </c>
      <c r="D26">
        <v>1</v>
      </c>
      <c r="E26">
        <v>69</v>
      </c>
      <c r="F26">
        <v>8</v>
      </c>
      <c r="G26">
        <v>70</v>
      </c>
      <c r="H26">
        <v>0</v>
      </c>
      <c r="I26">
        <v>94</v>
      </c>
      <c r="J26">
        <v>0.35</v>
      </c>
      <c r="K26">
        <v>11</v>
      </c>
      <c r="L26" t="b">
        <v>0</v>
      </c>
      <c r="M26" t="b">
        <v>0</v>
      </c>
      <c r="N26">
        <v>70</v>
      </c>
      <c r="O26">
        <v>267</v>
      </c>
      <c r="P26">
        <v>3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70</v>
      </c>
      <c r="Y26">
        <v>267</v>
      </c>
      <c r="Z26">
        <v>0</v>
      </c>
      <c r="AA26">
        <v>0.08</v>
      </c>
      <c r="AB26">
        <v>0.97</v>
      </c>
      <c r="AC26">
        <v>1422</v>
      </c>
      <c r="AD26">
        <v>1422</v>
      </c>
      <c r="AG26">
        <f>MIN(AC26:AC31)</f>
        <v>1199</v>
      </c>
      <c r="AH26">
        <f t="shared" si="1"/>
        <v>1.1859883236030024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123</v>
      </c>
      <c r="B27" t="s">
        <v>353</v>
      </c>
      <c r="C27" t="s">
        <v>352</v>
      </c>
      <c r="D27">
        <v>1</v>
      </c>
      <c r="E27">
        <v>69</v>
      </c>
      <c r="F27">
        <v>8</v>
      </c>
      <c r="G27">
        <v>70</v>
      </c>
      <c r="H27">
        <v>0</v>
      </c>
      <c r="I27">
        <v>94</v>
      </c>
      <c r="J27">
        <v>0.35</v>
      </c>
      <c r="K27">
        <v>11</v>
      </c>
      <c r="L27" t="b">
        <v>0</v>
      </c>
      <c r="M27" t="b">
        <v>0</v>
      </c>
      <c r="N27">
        <v>70</v>
      </c>
      <c r="O27">
        <v>267</v>
      </c>
      <c r="P27">
        <v>3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70</v>
      </c>
      <c r="Y27">
        <v>267</v>
      </c>
      <c r="Z27">
        <v>0</v>
      </c>
      <c r="AA27">
        <v>17.690000000000001</v>
      </c>
      <c r="AB27">
        <v>18.64</v>
      </c>
      <c r="AC27">
        <v>1199</v>
      </c>
      <c r="AD27">
        <v>1199</v>
      </c>
      <c r="AG27">
        <f>AG26</f>
        <v>1199</v>
      </c>
      <c r="AH27">
        <f t="shared" si="1"/>
        <v>1</v>
      </c>
      <c r="AI27" t="str">
        <f t="shared" ref="AI27:AI31" si="12">R27</f>
        <v>BQO</v>
      </c>
      <c r="AJ27" t="b">
        <f t="shared" ref="AJ27:AJ31" si="13">Q27</f>
        <v>1</v>
      </c>
      <c r="AK27">
        <f t="shared" si="0"/>
        <v>0</v>
      </c>
    </row>
    <row r="28" spans="1:37" x14ac:dyDescent="0.2">
      <c r="A28">
        <v>124</v>
      </c>
      <c r="B28" t="s">
        <v>354</v>
      </c>
      <c r="C28" t="s">
        <v>352</v>
      </c>
      <c r="D28">
        <v>1</v>
      </c>
      <c r="E28">
        <v>69</v>
      </c>
      <c r="F28">
        <v>8</v>
      </c>
      <c r="G28">
        <v>70</v>
      </c>
      <c r="H28">
        <v>0</v>
      </c>
      <c r="I28">
        <v>94</v>
      </c>
      <c r="J28">
        <v>0.35</v>
      </c>
      <c r="K28">
        <v>11</v>
      </c>
      <c r="L28" t="b">
        <v>0</v>
      </c>
      <c r="M28" t="b">
        <v>0</v>
      </c>
      <c r="N28">
        <v>70</v>
      </c>
      <c r="O28">
        <v>267</v>
      </c>
      <c r="P28">
        <v>3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70</v>
      </c>
      <c r="Y28">
        <v>267</v>
      </c>
      <c r="Z28">
        <v>0</v>
      </c>
      <c r="AA28">
        <v>9.1999999999999993</v>
      </c>
      <c r="AB28">
        <v>10.14</v>
      </c>
      <c r="AC28">
        <v>1212.4000000000001</v>
      </c>
      <c r="AD28">
        <v>1212.4000000000001</v>
      </c>
      <c r="AG28">
        <f>AG27</f>
        <v>1199</v>
      </c>
      <c r="AH28">
        <f t="shared" si="1"/>
        <v>1.0111759799833195</v>
      </c>
      <c r="AI28" t="str">
        <f t="shared" si="12"/>
        <v>MISDO</v>
      </c>
      <c r="AJ28" t="b">
        <f t="shared" si="13"/>
        <v>1</v>
      </c>
      <c r="AK28">
        <f t="shared" si="0"/>
        <v>0</v>
      </c>
    </row>
    <row r="29" spans="1:37" x14ac:dyDescent="0.2">
      <c r="A29">
        <v>125</v>
      </c>
      <c r="B29" t="s">
        <v>355</v>
      </c>
      <c r="C29" t="s">
        <v>352</v>
      </c>
      <c r="D29">
        <v>1</v>
      </c>
      <c r="E29">
        <v>69</v>
      </c>
      <c r="F29">
        <v>8</v>
      </c>
      <c r="G29">
        <v>70</v>
      </c>
      <c r="H29">
        <v>0</v>
      </c>
      <c r="I29">
        <v>94</v>
      </c>
      <c r="J29">
        <v>0.35</v>
      </c>
      <c r="K29">
        <v>11</v>
      </c>
      <c r="L29" t="b">
        <v>0</v>
      </c>
      <c r="M29" t="b">
        <v>0</v>
      </c>
      <c r="N29">
        <v>70</v>
      </c>
      <c r="O29">
        <v>267</v>
      </c>
      <c r="P29">
        <v>3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70</v>
      </c>
      <c r="Y29">
        <v>267</v>
      </c>
      <c r="Z29">
        <v>0</v>
      </c>
      <c r="AA29">
        <v>1.2</v>
      </c>
      <c r="AB29">
        <v>2.0499999999999998</v>
      </c>
      <c r="AC29">
        <v>1212.29</v>
      </c>
      <c r="AD29">
        <v>1212.29</v>
      </c>
      <c r="AG29">
        <f>AG28</f>
        <v>1199</v>
      </c>
      <c r="AH29">
        <f t="shared" si="1"/>
        <v>1.0110842368640534</v>
      </c>
      <c r="AI29" t="str">
        <f t="shared" si="12"/>
        <v>RP-MILO</v>
      </c>
      <c r="AJ29" t="b">
        <f t="shared" si="13"/>
        <v>1</v>
      </c>
      <c r="AK29">
        <f t="shared" si="0"/>
        <v>0</v>
      </c>
    </row>
    <row r="30" spans="1:37" x14ac:dyDescent="0.2">
      <c r="A30">
        <v>126</v>
      </c>
      <c r="B30" t="s">
        <v>356</v>
      </c>
      <c r="C30" t="s">
        <v>357</v>
      </c>
      <c r="D30">
        <v>1</v>
      </c>
      <c r="E30">
        <v>69</v>
      </c>
      <c r="F30">
        <v>8</v>
      </c>
      <c r="G30">
        <v>70</v>
      </c>
      <c r="H30">
        <v>0</v>
      </c>
      <c r="I30">
        <v>94</v>
      </c>
      <c r="J30">
        <v>0.35</v>
      </c>
      <c r="K30">
        <v>11</v>
      </c>
      <c r="L30" t="b">
        <v>0</v>
      </c>
      <c r="M30" t="b">
        <v>0</v>
      </c>
      <c r="N30">
        <v>70</v>
      </c>
      <c r="O30">
        <v>267</v>
      </c>
      <c r="P30">
        <v>3</v>
      </c>
      <c r="R30" t="s">
        <v>29</v>
      </c>
      <c r="S30" t="b">
        <v>0</v>
      </c>
      <c r="T30" t="b">
        <v>0</v>
      </c>
      <c r="U30" t="b">
        <v>0</v>
      </c>
      <c r="X30">
        <v>70</v>
      </c>
      <c r="Y30">
        <v>267</v>
      </c>
      <c r="Z30">
        <v>0</v>
      </c>
      <c r="AA30">
        <v>6.77</v>
      </c>
      <c r="AB30">
        <v>7.84</v>
      </c>
      <c r="AC30">
        <v>1199</v>
      </c>
      <c r="AD30">
        <v>1199</v>
      </c>
      <c r="AG30">
        <f>AG29</f>
        <v>1199</v>
      </c>
      <c r="AH30">
        <f t="shared" si="1"/>
        <v>1</v>
      </c>
      <c r="AI30" t="str">
        <f t="shared" si="12"/>
        <v>BQO</v>
      </c>
      <c r="AJ30">
        <f t="shared" si="13"/>
        <v>0</v>
      </c>
      <c r="AK30">
        <f t="shared" si="0"/>
        <v>0</v>
      </c>
    </row>
    <row r="31" spans="1:37" x14ac:dyDescent="0.2">
      <c r="A31">
        <v>127</v>
      </c>
      <c r="B31" t="s">
        <v>907</v>
      </c>
      <c r="C31" t="s">
        <v>908</v>
      </c>
      <c r="D31">
        <v>1</v>
      </c>
      <c r="E31">
        <v>69</v>
      </c>
      <c r="F31">
        <v>8</v>
      </c>
      <c r="G31">
        <v>70</v>
      </c>
      <c r="H31">
        <v>0</v>
      </c>
      <c r="I31">
        <v>94</v>
      </c>
      <c r="J31">
        <v>0.35</v>
      </c>
      <c r="K31">
        <v>11</v>
      </c>
      <c r="L31" t="b">
        <v>0</v>
      </c>
      <c r="M31" t="b">
        <v>0</v>
      </c>
      <c r="N31">
        <v>70</v>
      </c>
      <c r="O31">
        <v>267</v>
      </c>
      <c r="P31">
        <v>3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735</v>
      </c>
      <c r="X31">
        <v>70</v>
      </c>
      <c r="Y31">
        <v>267</v>
      </c>
      <c r="Z31">
        <v>0</v>
      </c>
      <c r="AA31">
        <v>5.44</v>
      </c>
      <c r="AB31">
        <v>7.28</v>
      </c>
      <c r="AC31">
        <v>1521.18</v>
      </c>
      <c r="AD31">
        <v>1521.18</v>
      </c>
      <c r="AG31">
        <f>AG30</f>
        <v>1199</v>
      </c>
      <c r="AH31">
        <f t="shared" si="1"/>
        <v>1.2687072560467056</v>
      </c>
      <c r="AI31" t="str">
        <f t="shared" si="12"/>
        <v>BQO</v>
      </c>
      <c r="AJ31" t="b">
        <f t="shared" si="13"/>
        <v>1</v>
      </c>
      <c r="AK31" t="str">
        <f t="shared" si="0"/>
        <v>concave</v>
      </c>
    </row>
    <row r="32" spans="1:37" x14ac:dyDescent="0.2">
      <c r="A32">
        <v>128</v>
      </c>
      <c r="B32" t="s">
        <v>358</v>
      </c>
      <c r="C32" t="s">
        <v>359</v>
      </c>
      <c r="D32">
        <v>5</v>
      </c>
      <c r="E32">
        <v>50</v>
      </c>
      <c r="F32">
        <v>11</v>
      </c>
      <c r="G32">
        <v>69</v>
      </c>
      <c r="H32">
        <v>1</v>
      </c>
      <c r="I32">
        <v>81</v>
      </c>
      <c r="J32">
        <v>0.45</v>
      </c>
      <c r="K32">
        <v>11</v>
      </c>
      <c r="L32" t="b">
        <v>0</v>
      </c>
      <c r="M32" t="b">
        <v>0</v>
      </c>
      <c r="N32">
        <v>74</v>
      </c>
      <c r="O32">
        <v>301</v>
      </c>
      <c r="P32">
        <v>3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74</v>
      </c>
      <c r="Y32">
        <v>301</v>
      </c>
      <c r="Z32">
        <v>0</v>
      </c>
      <c r="AA32">
        <v>0.09</v>
      </c>
      <c r="AB32">
        <v>1</v>
      </c>
      <c r="AC32">
        <v>301</v>
      </c>
      <c r="AD32">
        <v>301</v>
      </c>
      <c r="AG32">
        <f>MIN(AC32:AC37)</f>
        <v>246</v>
      </c>
      <c r="AH32">
        <f t="shared" si="1"/>
        <v>1.2235772357723578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129</v>
      </c>
      <c r="B33" t="s">
        <v>360</v>
      </c>
      <c r="C33" t="s">
        <v>359</v>
      </c>
      <c r="D33">
        <v>5</v>
      </c>
      <c r="E33">
        <v>50</v>
      </c>
      <c r="F33">
        <v>11</v>
      </c>
      <c r="G33">
        <v>69</v>
      </c>
      <c r="H33">
        <v>1</v>
      </c>
      <c r="I33">
        <v>81</v>
      </c>
      <c r="J33">
        <v>0.45</v>
      </c>
      <c r="K33">
        <v>11</v>
      </c>
      <c r="L33" t="b">
        <v>0</v>
      </c>
      <c r="M33" t="b">
        <v>0</v>
      </c>
      <c r="N33">
        <v>74</v>
      </c>
      <c r="O33">
        <v>301</v>
      </c>
      <c r="P33">
        <v>3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74</v>
      </c>
      <c r="Y33">
        <v>301</v>
      </c>
      <c r="Z33">
        <v>0</v>
      </c>
      <c r="AA33">
        <v>3600.07</v>
      </c>
      <c r="AB33">
        <v>3601.66</v>
      </c>
      <c r="AC33">
        <v>246.49</v>
      </c>
      <c r="AD33">
        <v>246</v>
      </c>
      <c r="AG33">
        <f>AG32</f>
        <v>246</v>
      </c>
      <c r="AH33">
        <f t="shared" si="1"/>
        <v>1.0019918699186992</v>
      </c>
      <c r="AI33" t="str">
        <f t="shared" ref="AI33:AI36" si="14">R33</f>
        <v>BQO</v>
      </c>
      <c r="AJ33" t="b">
        <f t="shared" ref="AJ33:AJ36" si="15">Q33</f>
        <v>1</v>
      </c>
      <c r="AK33">
        <f t="shared" si="0"/>
        <v>0</v>
      </c>
    </row>
    <row r="34" spans="1:37" x14ac:dyDescent="0.2">
      <c r="A34">
        <v>130</v>
      </c>
      <c r="B34" t="s">
        <v>361</v>
      </c>
      <c r="C34" t="s">
        <v>359</v>
      </c>
      <c r="D34">
        <v>5</v>
      </c>
      <c r="E34">
        <v>50</v>
      </c>
      <c r="F34">
        <v>11</v>
      </c>
      <c r="G34">
        <v>69</v>
      </c>
      <c r="H34">
        <v>1</v>
      </c>
      <c r="I34">
        <v>81</v>
      </c>
      <c r="J34">
        <v>0.45</v>
      </c>
      <c r="K34">
        <v>11</v>
      </c>
      <c r="L34" t="b">
        <v>0</v>
      </c>
      <c r="M34" t="b">
        <v>0</v>
      </c>
      <c r="N34">
        <v>74</v>
      </c>
      <c r="O34">
        <v>301</v>
      </c>
      <c r="P34">
        <v>3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74</v>
      </c>
      <c r="Y34">
        <v>301</v>
      </c>
      <c r="Z34">
        <v>0</v>
      </c>
      <c r="AA34">
        <v>11.03</v>
      </c>
      <c r="AB34">
        <v>12.05</v>
      </c>
      <c r="AC34">
        <v>248.67</v>
      </c>
      <c r="AD34">
        <v>248.67</v>
      </c>
      <c r="AG34">
        <f>AG33</f>
        <v>246</v>
      </c>
      <c r="AH34">
        <f t="shared" si="1"/>
        <v>1.0108536585365853</v>
      </c>
      <c r="AI34" t="str">
        <f t="shared" si="14"/>
        <v>MISDO</v>
      </c>
      <c r="AJ34" t="b">
        <f t="shared" si="15"/>
        <v>1</v>
      </c>
      <c r="AK34">
        <f t="shared" si="0"/>
        <v>0</v>
      </c>
    </row>
    <row r="35" spans="1:37" x14ac:dyDescent="0.2">
      <c r="A35">
        <v>131</v>
      </c>
      <c r="B35" t="s">
        <v>362</v>
      </c>
      <c r="C35" t="s">
        <v>359</v>
      </c>
      <c r="D35">
        <v>5</v>
      </c>
      <c r="E35">
        <v>50</v>
      </c>
      <c r="F35">
        <v>11</v>
      </c>
      <c r="G35">
        <v>69</v>
      </c>
      <c r="H35">
        <v>1</v>
      </c>
      <c r="I35">
        <v>81</v>
      </c>
      <c r="J35">
        <v>0.45</v>
      </c>
      <c r="K35">
        <v>11</v>
      </c>
      <c r="L35" t="b">
        <v>0</v>
      </c>
      <c r="M35" t="b">
        <v>0</v>
      </c>
      <c r="N35">
        <v>74</v>
      </c>
      <c r="O35">
        <v>301</v>
      </c>
      <c r="P35">
        <v>3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74</v>
      </c>
      <c r="Y35">
        <v>301</v>
      </c>
      <c r="Z35">
        <v>0</v>
      </c>
      <c r="AA35">
        <v>0.41</v>
      </c>
      <c r="AB35">
        <v>1.1200000000000001</v>
      </c>
      <c r="AC35">
        <v>258.38</v>
      </c>
      <c r="AD35">
        <v>258.38</v>
      </c>
      <c r="AG35">
        <f>AG34</f>
        <v>246</v>
      </c>
      <c r="AH35">
        <f t="shared" si="1"/>
        <v>1.0503252032520325</v>
      </c>
      <c r="AI35" t="str">
        <f t="shared" si="14"/>
        <v>RP-MILO</v>
      </c>
      <c r="AJ35" t="b">
        <f t="shared" si="15"/>
        <v>1</v>
      </c>
      <c r="AK35">
        <f t="shared" si="0"/>
        <v>0</v>
      </c>
    </row>
    <row r="36" spans="1:37" x14ac:dyDescent="0.2">
      <c r="A36">
        <v>132</v>
      </c>
      <c r="B36" t="s">
        <v>363</v>
      </c>
      <c r="C36" t="s">
        <v>364</v>
      </c>
      <c r="D36">
        <v>5</v>
      </c>
      <c r="E36">
        <v>50</v>
      </c>
      <c r="F36">
        <v>11</v>
      </c>
      <c r="G36">
        <v>69</v>
      </c>
      <c r="H36">
        <v>1</v>
      </c>
      <c r="I36">
        <v>81</v>
      </c>
      <c r="J36">
        <v>0.45</v>
      </c>
      <c r="K36">
        <v>11</v>
      </c>
      <c r="L36" t="b">
        <v>0</v>
      </c>
      <c r="M36" t="b">
        <v>0</v>
      </c>
      <c r="N36">
        <v>74</v>
      </c>
      <c r="O36">
        <v>301</v>
      </c>
      <c r="P36">
        <v>3</v>
      </c>
      <c r="R36" t="s">
        <v>29</v>
      </c>
      <c r="S36" t="b">
        <v>0</v>
      </c>
      <c r="T36" t="b">
        <v>0</v>
      </c>
      <c r="U36" t="b">
        <v>0</v>
      </c>
      <c r="X36">
        <v>74</v>
      </c>
      <c r="Y36">
        <v>301</v>
      </c>
      <c r="Z36">
        <v>0</v>
      </c>
      <c r="AA36">
        <v>7.61</v>
      </c>
      <c r="AB36">
        <v>9.19</v>
      </c>
      <c r="AC36">
        <v>246</v>
      </c>
      <c r="AD36">
        <v>246</v>
      </c>
      <c r="AG36">
        <f>AG35</f>
        <v>246</v>
      </c>
      <c r="AH36">
        <f t="shared" si="1"/>
        <v>1</v>
      </c>
      <c r="AI36" t="str">
        <f t="shared" si="14"/>
        <v>BQO</v>
      </c>
      <c r="AJ36">
        <f t="shared" si="15"/>
        <v>0</v>
      </c>
      <c r="AK36">
        <f t="shared" si="0"/>
        <v>0</v>
      </c>
    </row>
    <row r="37" spans="1:37" x14ac:dyDescent="0.2">
      <c r="A37">
        <v>133</v>
      </c>
      <c r="B37" t="s">
        <v>909</v>
      </c>
      <c r="C37" t="s">
        <v>910</v>
      </c>
      <c r="D37">
        <v>5</v>
      </c>
      <c r="E37">
        <v>50</v>
      </c>
      <c r="F37">
        <v>11</v>
      </c>
      <c r="G37">
        <v>69</v>
      </c>
      <c r="H37">
        <v>1</v>
      </c>
      <c r="I37">
        <v>81</v>
      </c>
      <c r="J37">
        <v>0.45</v>
      </c>
      <c r="K37">
        <v>11</v>
      </c>
      <c r="L37" t="b">
        <v>0</v>
      </c>
      <c r="M37" t="b">
        <v>0</v>
      </c>
      <c r="N37">
        <v>74</v>
      </c>
      <c r="O37">
        <v>301</v>
      </c>
      <c r="P37">
        <v>3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735</v>
      </c>
      <c r="X37">
        <v>74</v>
      </c>
      <c r="Y37">
        <v>301</v>
      </c>
      <c r="Z37">
        <v>0</v>
      </c>
      <c r="AA37">
        <v>7.69</v>
      </c>
      <c r="AB37">
        <v>9.5500000000000007</v>
      </c>
      <c r="AC37">
        <v>316.38</v>
      </c>
      <c r="AD37">
        <v>316.38</v>
      </c>
      <c r="AG37">
        <f>AG36</f>
        <v>246</v>
      </c>
      <c r="AH37">
        <f t="shared" ref="AH37" si="16">AC37/AG37</f>
        <v>1.2860975609756098</v>
      </c>
      <c r="AI37" t="str">
        <f t="shared" ref="AI37" si="17">R37</f>
        <v>BQO</v>
      </c>
      <c r="AJ37" t="b">
        <f t="shared" ref="AJ37" si="18">Q37</f>
        <v>1</v>
      </c>
      <c r="AK37" t="str">
        <f t="shared" ref="AK37" si="19">V37</f>
        <v>concave</v>
      </c>
    </row>
    <row r="38" spans="1:37" x14ac:dyDescent="0.2">
      <c r="A38">
        <v>134</v>
      </c>
      <c r="B38" t="s">
        <v>365</v>
      </c>
      <c r="C38" t="s">
        <v>366</v>
      </c>
      <c r="D38">
        <v>8</v>
      </c>
      <c r="E38">
        <v>54</v>
      </c>
      <c r="F38">
        <v>10</v>
      </c>
      <c r="G38">
        <v>77</v>
      </c>
      <c r="H38">
        <v>0</v>
      </c>
      <c r="I38">
        <v>70</v>
      </c>
      <c r="J38">
        <v>0.44</v>
      </c>
      <c r="K38">
        <v>9</v>
      </c>
      <c r="L38" t="b">
        <v>0</v>
      </c>
      <c r="M38" t="b">
        <v>0</v>
      </c>
      <c r="N38">
        <v>77</v>
      </c>
      <c r="O38">
        <v>254</v>
      </c>
      <c r="P38">
        <v>3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77</v>
      </c>
      <c r="Y38">
        <v>254</v>
      </c>
      <c r="Z38">
        <v>0</v>
      </c>
      <c r="AA38">
        <v>0.09</v>
      </c>
      <c r="AB38">
        <v>1.08</v>
      </c>
      <c r="AC38">
        <v>254</v>
      </c>
      <c r="AD38">
        <v>254</v>
      </c>
      <c r="AG38">
        <f>MIN(AC38:AC43)</f>
        <v>215</v>
      </c>
      <c r="AH38">
        <f t="shared" si="1"/>
        <v>1.1813953488372093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135</v>
      </c>
      <c r="B39" t="s">
        <v>367</v>
      </c>
      <c r="C39" t="s">
        <v>366</v>
      </c>
      <c r="D39">
        <v>8</v>
      </c>
      <c r="E39">
        <v>54</v>
      </c>
      <c r="F39">
        <v>10</v>
      </c>
      <c r="G39">
        <v>77</v>
      </c>
      <c r="H39">
        <v>0</v>
      </c>
      <c r="I39">
        <v>70</v>
      </c>
      <c r="J39">
        <v>0.44</v>
      </c>
      <c r="K39">
        <v>9</v>
      </c>
      <c r="L39" t="b">
        <v>0</v>
      </c>
      <c r="M39" t="b">
        <v>0</v>
      </c>
      <c r="N39">
        <v>77</v>
      </c>
      <c r="O39">
        <v>254</v>
      </c>
      <c r="P39">
        <v>3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77</v>
      </c>
      <c r="Y39">
        <v>254</v>
      </c>
      <c r="Z39">
        <v>0</v>
      </c>
      <c r="AA39">
        <v>3600.08</v>
      </c>
      <c r="AB39">
        <v>3601.46</v>
      </c>
      <c r="AC39">
        <v>215.68</v>
      </c>
      <c r="AD39">
        <v>215</v>
      </c>
      <c r="AG39">
        <f>AG38</f>
        <v>215</v>
      </c>
      <c r="AH39">
        <f t="shared" si="1"/>
        <v>1.0031627906976746</v>
      </c>
      <c r="AI39" t="str">
        <f t="shared" ref="AI39:AI43" si="20">R39</f>
        <v>BQO</v>
      </c>
      <c r="AJ39" t="b">
        <f t="shared" ref="AJ39:AJ43" si="21">Q39</f>
        <v>1</v>
      </c>
      <c r="AK39">
        <f t="shared" si="0"/>
        <v>0</v>
      </c>
    </row>
    <row r="40" spans="1:37" x14ac:dyDescent="0.2">
      <c r="A40">
        <v>136</v>
      </c>
      <c r="B40" t="s">
        <v>368</v>
      </c>
      <c r="C40" t="s">
        <v>366</v>
      </c>
      <c r="D40">
        <v>8</v>
      </c>
      <c r="E40">
        <v>54</v>
      </c>
      <c r="F40">
        <v>10</v>
      </c>
      <c r="G40">
        <v>77</v>
      </c>
      <c r="H40">
        <v>0</v>
      </c>
      <c r="I40">
        <v>70</v>
      </c>
      <c r="J40">
        <v>0.44</v>
      </c>
      <c r="K40">
        <v>9</v>
      </c>
      <c r="L40" t="b">
        <v>0</v>
      </c>
      <c r="M40" t="b">
        <v>0</v>
      </c>
      <c r="N40">
        <v>77</v>
      </c>
      <c r="O40">
        <v>254</v>
      </c>
      <c r="P40">
        <v>3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77</v>
      </c>
      <c r="Y40">
        <v>254</v>
      </c>
      <c r="Z40">
        <v>0</v>
      </c>
      <c r="AA40">
        <v>12.66</v>
      </c>
      <c r="AB40">
        <v>13.78</v>
      </c>
      <c r="AC40">
        <v>216.88</v>
      </c>
      <c r="AD40">
        <v>216.88</v>
      </c>
      <c r="AG40">
        <f>AG39</f>
        <v>215</v>
      </c>
      <c r="AH40">
        <f t="shared" si="1"/>
        <v>1.0087441860465116</v>
      </c>
      <c r="AI40" t="str">
        <f t="shared" si="20"/>
        <v>MISDO</v>
      </c>
      <c r="AJ40" t="b">
        <f t="shared" si="21"/>
        <v>1</v>
      </c>
      <c r="AK40">
        <f t="shared" si="0"/>
        <v>0</v>
      </c>
    </row>
    <row r="41" spans="1:37" x14ac:dyDescent="0.2">
      <c r="A41">
        <v>137</v>
      </c>
      <c r="B41" t="s">
        <v>369</v>
      </c>
      <c r="C41" t="s">
        <v>366</v>
      </c>
      <c r="D41">
        <v>8</v>
      </c>
      <c r="E41">
        <v>54</v>
      </c>
      <c r="F41">
        <v>10</v>
      </c>
      <c r="G41">
        <v>77</v>
      </c>
      <c r="H41">
        <v>0</v>
      </c>
      <c r="I41">
        <v>70</v>
      </c>
      <c r="J41">
        <v>0.44</v>
      </c>
      <c r="K41">
        <v>9</v>
      </c>
      <c r="L41" t="b">
        <v>0</v>
      </c>
      <c r="M41" t="b">
        <v>0</v>
      </c>
      <c r="N41">
        <v>77</v>
      </c>
      <c r="O41">
        <v>254</v>
      </c>
      <c r="P41">
        <v>3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77</v>
      </c>
      <c r="Y41">
        <v>254</v>
      </c>
      <c r="Z41">
        <v>0</v>
      </c>
      <c r="AA41">
        <v>0.44</v>
      </c>
      <c r="AB41">
        <v>1.1200000000000001</v>
      </c>
      <c r="AC41">
        <v>222.12</v>
      </c>
      <c r="AD41">
        <v>222.12</v>
      </c>
      <c r="AG41">
        <f>AG40</f>
        <v>215</v>
      </c>
      <c r="AH41">
        <f t="shared" si="1"/>
        <v>1.0331162790697674</v>
      </c>
      <c r="AI41" t="str">
        <f t="shared" si="20"/>
        <v>RP-MILO</v>
      </c>
      <c r="AJ41" t="b">
        <f t="shared" si="21"/>
        <v>1</v>
      </c>
      <c r="AK41">
        <f t="shared" si="0"/>
        <v>0</v>
      </c>
    </row>
    <row r="42" spans="1:37" x14ac:dyDescent="0.2">
      <c r="A42">
        <v>138</v>
      </c>
      <c r="B42" t="s">
        <v>370</v>
      </c>
      <c r="C42" t="s">
        <v>371</v>
      </c>
      <c r="D42">
        <v>8</v>
      </c>
      <c r="E42">
        <v>54</v>
      </c>
      <c r="F42">
        <v>10</v>
      </c>
      <c r="G42">
        <v>77</v>
      </c>
      <c r="H42">
        <v>0</v>
      </c>
      <c r="I42">
        <v>70</v>
      </c>
      <c r="J42">
        <v>0.44</v>
      </c>
      <c r="K42">
        <v>9</v>
      </c>
      <c r="L42" t="b">
        <v>0</v>
      </c>
      <c r="M42" t="b">
        <v>0</v>
      </c>
      <c r="N42">
        <v>77</v>
      </c>
      <c r="O42">
        <v>254</v>
      </c>
      <c r="P42">
        <v>3</v>
      </c>
      <c r="R42" t="s">
        <v>29</v>
      </c>
      <c r="S42" t="b">
        <v>0</v>
      </c>
      <c r="T42" t="b">
        <v>0</v>
      </c>
      <c r="U42" t="b">
        <v>0</v>
      </c>
      <c r="X42">
        <v>77</v>
      </c>
      <c r="Y42">
        <v>254</v>
      </c>
      <c r="Z42">
        <v>0</v>
      </c>
      <c r="AA42">
        <v>7.65</v>
      </c>
      <c r="AB42">
        <v>9.27</v>
      </c>
      <c r="AC42">
        <v>215</v>
      </c>
      <c r="AD42">
        <v>215</v>
      </c>
      <c r="AG42">
        <f>AG41</f>
        <v>215</v>
      </c>
      <c r="AH42">
        <f t="shared" si="1"/>
        <v>1</v>
      </c>
      <c r="AI42" t="str">
        <f t="shared" si="20"/>
        <v>BQO</v>
      </c>
      <c r="AJ42">
        <f t="shared" si="21"/>
        <v>0</v>
      </c>
      <c r="AK42">
        <f t="shared" si="0"/>
        <v>0</v>
      </c>
    </row>
    <row r="43" spans="1:37" ht="18" x14ac:dyDescent="0.2">
      <c r="A43">
        <v>139</v>
      </c>
      <c r="B43" t="s">
        <v>911</v>
      </c>
      <c r="C43" t="s">
        <v>912</v>
      </c>
      <c r="D43">
        <v>8</v>
      </c>
      <c r="E43">
        <v>54</v>
      </c>
      <c r="F43">
        <v>10</v>
      </c>
      <c r="G43">
        <v>77</v>
      </c>
      <c r="H43">
        <v>0</v>
      </c>
      <c r="I43">
        <v>70</v>
      </c>
      <c r="J43">
        <v>0.44</v>
      </c>
      <c r="K43">
        <v>9</v>
      </c>
      <c r="L43" t="b">
        <v>0</v>
      </c>
      <c r="M43" t="b">
        <v>0</v>
      </c>
      <c r="N43">
        <v>77</v>
      </c>
      <c r="O43">
        <v>254</v>
      </c>
      <c r="P43">
        <v>3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735</v>
      </c>
      <c r="AC43" s="3">
        <v>290.05</v>
      </c>
      <c r="AG43">
        <f>AG42</f>
        <v>215</v>
      </c>
      <c r="AH43">
        <f t="shared" si="1"/>
        <v>1.3490697674418606</v>
      </c>
      <c r="AI43" t="str">
        <f t="shared" si="20"/>
        <v>BQO</v>
      </c>
      <c r="AJ43" t="b">
        <f t="shared" si="21"/>
        <v>1</v>
      </c>
      <c r="AK43" t="str">
        <f t="shared" si="0"/>
        <v>concave</v>
      </c>
    </row>
    <row r="44" spans="1:37" x14ac:dyDescent="0.2">
      <c r="A44">
        <v>140</v>
      </c>
      <c r="B44" t="s">
        <v>372</v>
      </c>
      <c r="C44" t="s">
        <v>373</v>
      </c>
      <c r="D44">
        <v>0</v>
      </c>
      <c r="E44">
        <v>79</v>
      </c>
      <c r="F44">
        <v>4</v>
      </c>
      <c r="G44">
        <v>79</v>
      </c>
      <c r="H44">
        <v>0</v>
      </c>
      <c r="I44">
        <v>96</v>
      </c>
      <c r="J44">
        <v>0.3</v>
      </c>
      <c r="K44">
        <v>5</v>
      </c>
      <c r="L44" t="b">
        <v>0</v>
      </c>
      <c r="M44" t="b">
        <v>0</v>
      </c>
      <c r="N44">
        <v>79</v>
      </c>
      <c r="O44">
        <v>156</v>
      </c>
      <c r="P44">
        <v>3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79</v>
      </c>
      <c r="Y44">
        <v>156</v>
      </c>
      <c r="Z44">
        <v>0</v>
      </c>
      <c r="AA44">
        <v>0.06</v>
      </c>
      <c r="AB44">
        <v>1.01</v>
      </c>
      <c r="AC44">
        <v>156</v>
      </c>
      <c r="AD44">
        <v>156</v>
      </c>
      <c r="AG44">
        <f>MIN(AC44:AC49)</f>
        <v>155</v>
      </c>
      <c r="AH44">
        <f t="shared" si="1"/>
        <v>1.0064516129032257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141</v>
      </c>
      <c r="B45" t="s">
        <v>374</v>
      </c>
      <c r="C45" t="s">
        <v>373</v>
      </c>
      <c r="D45">
        <v>0</v>
      </c>
      <c r="E45">
        <v>79</v>
      </c>
      <c r="F45">
        <v>4</v>
      </c>
      <c r="G45">
        <v>79</v>
      </c>
      <c r="H45">
        <v>0</v>
      </c>
      <c r="I45">
        <v>96</v>
      </c>
      <c r="J45">
        <v>0.3</v>
      </c>
      <c r="K45">
        <v>5</v>
      </c>
      <c r="L45" t="b">
        <v>0</v>
      </c>
      <c r="M45" t="b">
        <v>0</v>
      </c>
      <c r="N45">
        <v>79</v>
      </c>
      <c r="O45">
        <v>156</v>
      </c>
      <c r="P45">
        <v>3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79</v>
      </c>
      <c r="Y45">
        <v>156</v>
      </c>
      <c r="Z45">
        <v>0</v>
      </c>
      <c r="AA45">
        <v>3600.05</v>
      </c>
      <c r="AB45">
        <v>3619.2</v>
      </c>
      <c r="AC45">
        <v>156</v>
      </c>
      <c r="AD45">
        <v>155</v>
      </c>
      <c r="AG45">
        <f>AG44</f>
        <v>155</v>
      </c>
      <c r="AH45">
        <f t="shared" si="1"/>
        <v>1.0064516129032257</v>
      </c>
      <c r="AI45" t="str">
        <f t="shared" ref="AI45:AI49" si="22">R45</f>
        <v>BQO</v>
      </c>
      <c r="AJ45" t="b">
        <f t="shared" ref="AJ45:AJ49" si="23">Q45</f>
        <v>1</v>
      </c>
      <c r="AK45">
        <f t="shared" si="0"/>
        <v>0</v>
      </c>
    </row>
    <row r="46" spans="1:37" x14ac:dyDescent="0.2">
      <c r="A46">
        <v>142</v>
      </c>
      <c r="B46" t="s">
        <v>375</v>
      </c>
      <c r="C46" t="s">
        <v>373</v>
      </c>
      <c r="D46">
        <v>0</v>
      </c>
      <c r="E46">
        <v>79</v>
      </c>
      <c r="F46">
        <v>4</v>
      </c>
      <c r="G46">
        <v>79</v>
      </c>
      <c r="H46">
        <v>0</v>
      </c>
      <c r="I46">
        <v>96</v>
      </c>
      <c r="J46">
        <v>0.3</v>
      </c>
      <c r="K46">
        <v>5</v>
      </c>
      <c r="L46" t="b">
        <v>0</v>
      </c>
      <c r="M46" t="b">
        <v>0</v>
      </c>
      <c r="N46">
        <v>79</v>
      </c>
      <c r="O46">
        <v>156</v>
      </c>
      <c r="P46">
        <v>3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79</v>
      </c>
      <c r="Y46">
        <v>156</v>
      </c>
      <c r="Z46">
        <v>0</v>
      </c>
      <c r="AA46">
        <v>7.44</v>
      </c>
      <c r="AB46">
        <v>8.43</v>
      </c>
      <c r="AC46">
        <v>156</v>
      </c>
      <c r="AD46">
        <v>156</v>
      </c>
      <c r="AG46">
        <f>AG45</f>
        <v>155</v>
      </c>
      <c r="AH46">
        <f t="shared" si="1"/>
        <v>1.0064516129032257</v>
      </c>
      <c r="AI46" t="str">
        <f t="shared" si="22"/>
        <v>MISDO</v>
      </c>
      <c r="AJ46" t="b">
        <f t="shared" si="23"/>
        <v>1</v>
      </c>
      <c r="AK46">
        <f t="shared" si="0"/>
        <v>0</v>
      </c>
    </row>
    <row r="47" spans="1:37" x14ac:dyDescent="0.2">
      <c r="A47">
        <v>143</v>
      </c>
      <c r="B47" t="s">
        <v>376</v>
      </c>
      <c r="C47" t="s">
        <v>373</v>
      </c>
      <c r="D47">
        <v>0</v>
      </c>
      <c r="E47">
        <v>79</v>
      </c>
      <c r="F47">
        <v>4</v>
      </c>
      <c r="G47">
        <v>79</v>
      </c>
      <c r="H47">
        <v>0</v>
      </c>
      <c r="I47">
        <v>96</v>
      </c>
      <c r="J47">
        <v>0.3</v>
      </c>
      <c r="K47">
        <v>5</v>
      </c>
      <c r="L47" t="b">
        <v>0</v>
      </c>
      <c r="M47" t="b">
        <v>0</v>
      </c>
      <c r="N47">
        <v>79</v>
      </c>
      <c r="O47">
        <v>156</v>
      </c>
      <c r="P47">
        <v>3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79</v>
      </c>
      <c r="Y47">
        <v>156</v>
      </c>
      <c r="Z47">
        <v>0</v>
      </c>
      <c r="AA47">
        <v>320.01</v>
      </c>
      <c r="AB47">
        <v>320.97000000000003</v>
      </c>
      <c r="AC47">
        <v>156</v>
      </c>
      <c r="AD47">
        <v>156</v>
      </c>
      <c r="AG47">
        <f>AG46</f>
        <v>155</v>
      </c>
      <c r="AH47">
        <f t="shared" si="1"/>
        <v>1.0064516129032257</v>
      </c>
      <c r="AI47" t="str">
        <f t="shared" si="22"/>
        <v>RP-MILO</v>
      </c>
      <c r="AJ47" t="b">
        <f t="shared" si="23"/>
        <v>1</v>
      </c>
      <c r="AK47">
        <f t="shared" si="0"/>
        <v>0</v>
      </c>
    </row>
    <row r="48" spans="1:37" x14ac:dyDescent="0.2">
      <c r="A48">
        <v>144</v>
      </c>
      <c r="B48" t="s">
        <v>377</v>
      </c>
      <c r="C48" t="s">
        <v>378</v>
      </c>
      <c r="D48">
        <v>0</v>
      </c>
      <c r="E48">
        <v>79</v>
      </c>
      <c r="F48">
        <v>4</v>
      </c>
      <c r="G48">
        <v>79</v>
      </c>
      <c r="H48">
        <v>0</v>
      </c>
      <c r="I48">
        <v>96</v>
      </c>
      <c r="J48">
        <v>0.3</v>
      </c>
      <c r="K48">
        <v>5</v>
      </c>
      <c r="L48" t="b">
        <v>0</v>
      </c>
      <c r="M48" t="b">
        <v>0</v>
      </c>
      <c r="N48">
        <v>79</v>
      </c>
      <c r="O48">
        <v>156</v>
      </c>
      <c r="P48">
        <v>3</v>
      </c>
      <c r="R48" t="s">
        <v>29</v>
      </c>
      <c r="S48" t="b">
        <v>0</v>
      </c>
      <c r="T48" t="b">
        <v>0</v>
      </c>
      <c r="U48" t="b">
        <v>0</v>
      </c>
      <c r="X48">
        <v>79</v>
      </c>
      <c r="Y48">
        <v>156</v>
      </c>
      <c r="Z48">
        <v>0</v>
      </c>
      <c r="AA48">
        <v>2.4300000000000002</v>
      </c>
      <c r="AB48">
        <v>3.93</v>
      </c>
      <c r="AC48">
        <v>155</v>
      </c>
      <c r="AD48">
        <v>155</v>
      </c>
      <c r="AG48">
        <f>AG47</f>
        <v>155</v>
      </c>
      <c r="AH48">
        <f t="shared" si="1"/>
        <v>1</v>
      </c>
      <c r="AI48" t="str">
        <f t="shared" si="22"/>
        <v>BQO</v>
      </c>
      <c r="AJ48">
        <f t="shared" si="23"/>
        <v>0</v>
      </c>
      <c r="AK48">
        <f t="shared" si="0"/>
        <v>0</v>
      </c>
    </row>
    <row r="49" spans="1:37" x14ac:dyDescent="0.2">
      <c r="A49">
        <v>145</v>
      </c>
      <c r="B49" t="s">
        <v>913</v>
      </c>
      <c r="C49" t="s">
        <v>914</v>
      </c>
      <c r="D49">
        <v>0</v>
      </c>
      <c r="E49">
        <v>79</v>
      </c>
      <c r="F49">
        <v>4</v>
      </c>
      <c r="G49">
        <v>79</v>
      </c>
      <c r="H49">
        <v>0</v>
      </c>
      <c r="I49">
        <v>96</v>
      </c>
      <c r="J49">
        <v>0.3</v>
      </c>
      <c r="K49">
        <v>5</v>
      </c>
      <c r="L49" t="b">
        <v>0</v>
      </c>
      <c r="M49" t="b">
        <v>0</v>
      </c>
      <c r="N49">
        <v>79</v>
      </c>
      <c r="O49">
        <v>156</v>
      </c>
      <c r="P49">
        <v>3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735</v>
      </c>
      <c r="X49">
        <v>79</v>
      </c>
      <c r="Y49">
        <v>156</v>
      </c>
      <c r="Z49">
        <v>0</v>
      </c>
      <c r="AA49">
        <v>6.9</v>
      </c>
      <c r="AB49">
        <v>8.76</v>
      </c>
      <c r="AC49">
        <v>300.69</v>
      </c>
      <c r="AD49">
        <v>300.69</v>
      </c>
      <c r="AG49">
        <f>AG48</f>
        <v>155</v>
      </c>
      <c r="AH49">
        <f t="shared" si="1"/>
        <v>1.9399354838709677</v>
      </c>
      <c r="AI49" t="str">
        <f t="shared" si="22"/>
        <v>BQO</v>
      </c>
      <c r="AJ49" t="b">
        <f t="shared" si="23"/>
        <v>1</v>
      </c>
      <c r="AK49" t="str">
        <f t="shared" si="0"/>
        <v>concave</v>
      </c>
    </row>
    <row r="50" spans="1:37" x14ac:dyDescent="0.2">
      <c r="A50">
        <v>146</v>
      </c>
      <c r="B50" t="s">
        <v>379</v>
      </c>
      <c r="C50" t="s">
        <v>380</v>
      </c>
      <c r="D50">
        <v>0</v>
      </c>
      <c r="E50">
        <v>80</v>
      </c>
      <c r="F50">
        <v>7</v>
      </c>
      <c r="G50">
        <v>80</v>
      </c>
      <c r="H50">
        <v>0</v>
      </c>
      <c r="I50">
        <v>90</v>
      </c>
      <c r="J50">
        <v>0.46</v>
      </c>
      <c r="K50">
        <v>11</v>
      </c>
      <c r="L50" t="b">
        <v>0</v>
      </c>
      <c r="M50" t="b">
        <v>0</v>
      </c>
      <c r="N50">
        <v>80</v>
      </c>
      <c r="O50">
        <v>346</v>
      </c>
      <c r="P50">
        <v>3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80</v>
      </c>
      <c r="Y50">
        <v>346</v>
      </c>
      <c r="Z50">
        <v>0</v>
      </c>
      <c r="AA50">
        <v>0.11</v>
      </c>
      <c r="AB50">
        <v>1.25</v>
      </c>
      <c r="AC50">
        <v>346</v>
      </c>
      <c r="AD50">
        <v>346</v>
      </c>
      <c r="AG50">
        <f>MIN(AC50:AC55)</f>
        <v>339</v>
      </c>
      <c r="AH50">
        <f t="shared" si="1"/>
        <v>1.0206489675516224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147</v>
      </c>
      <c r="B51" t="s">
        <v>381</v>
      </c>
      <c r="C51" t="s">
        <v>380</v>
      </c>
      <c r="D51">
        <v>0</v>
      </c>
      <c r="E51">
        <v>80</v>
      </c>
      <c r="F51">
        <v>7</v>
      </c>
      <c r="G51">
        <v>80</v>
      </c>
      <c r="H51">
        <v>0</v>
      </c>
      <c r="I51">
        <v>90</v>
      </c>
      <c r="J51">
        <v>0.46</v>
      </c>
      <c r="K51">
        <v>11</v>
      </c>
      <c r="L51" t="b">
        <v>0</v>
      </c>
      <c r="M51" t="b">
        <v>0</v>
      </c>
      <c r="N51">
        <v>80</v>
      </c>
      <c r="O51">
        <v>346</v>
      </c>
      <c r="P51">
        <v>3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80</v>
      </c>
      <c r="Y51">
        <v>346</v>
      </c>
      <c r="Z51">
        <v>0</v>
      </c>
      <c r="AA51">
        <v>41.3</v>
      </c>
      <c r="AB51">
        <v>42.34</v>
      </c>
      <c r="AC51">
        <v>339</v>
      </c>
      <c r="AD51">
        <v>339</v>
      </c>
      <c r="AG51">
        <f>AG50</f>
        <v>339</v>
      </c>
      <c r="AH51">
        <f t="shared" si="1"/>
        <v>1</v>
      </c>
      <c r="AI51" t="str">
        <f t="shared" ref="AI51:AI55" si="24">R51</f>
        <v>BQO</v>
      </c>
      <c r="AJ51" t="b">
        <f t="shared" ref="AJ51:AJ55" si="25">Q51</f>
        <v>1</v>
      </c>
      <c r="AK51">
        <f t="shared" si="0"/>
        <v>0</v>
      </c>
    </row>
    <row r="52" spans="1:37" x14ac:dyDescent="0.2">
      <c r="A52">
        <v>148</v>
      </c>
      <c r="B52" t="s">
        <v>382</v>
      </c>
      <c r="C52" t="s">
        <v>380</v>
      </c>
      <c r="D52">
        <v>0</v>
      </c>
      <c r="E52">
        <v>80</v>
      </c>
      <c r="F52">
        <v>7</v>
      </c>
      <c r="G52">
        <v>80</v>
      </c>
      <c r="H52">
        <v>0</v>
      </c>
      <c r="I52">
        <v>90</v>
      </c>
      <c r="J52">
        <v>0.46</v>
      </c>
      <c r="K52">
        <v>11</v>
      </c>
      <c r="L52" t="b">
        <v>0</v>
      </c>
      <c r="M52" t="b">
        <v>0</v>
      </c>
      <c r="N52">
        <v>80</v>
      </c>
      <c r="O52">
        <v>346</v>
      </c>
      <c r="P52">
        <v>3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80</v>
      </c>
      <c r="Y52">
        <v>346</v>
      </c>
      <c r="Z52">
        <v>0</v>
      </c>
      <c r="AA52">
        <v>16.64</v>
      </c>
      <c r="AB52">
        <v>17.739999999999998</v>
      </c>
      <c r="AC52">
        <v>340.97</v>
      </c>
      <c r="AD52">
        <v>340.97</v>
      </c>
      <c r="AG52">
        <f>AG51</f>
        <v>339</v>
      </c>
      <c r="AH52">
        <f t="shared" si="1"/>
        <v>1.0058112094395282</v>
      </c>
      <c r="AI52" t="str">
        <f t="shared" si="24"/>
        <v>MISDO</v>
      </c>
      <c r="AJ52" t="b">
        <f t="shared" si="25"/>
        <v>1</v>
      </c>
      <c r="AK52">
        <f t="shared" si="0"/>
        <v>0</v>
      </c>
    </row>
    <row r="53" spans="1:37" x14ac:dyDescent="0.2">
      <c r="A53">
        <v>149</v>
      </c>
      <c r="B53" t="s">
        <v>383</v>
      </c>
      <c r="C53" t="s">
        <v>380</v>
      </c>
      <c r="D53">
        <v>0</v>
      </c>
      <c r="E53">
        <v>80</v>
      </c>
      <c r="F53">
        <v>7</v>
      </c>
      <c r="G53">
        <v>80</v>
      </c>
      <c r="H53">
        <v>0</v>
      </c>
      <c r="I53">
        <v>90</v>
      </c>
      <c r="J53">
        <v>0.46</v>
      </c>
      <c r="K53">
        <v>11</v>
      </c>
      <c r="L53" t="b">
        <v>0</v>
      </c>
      <c r="M53" t="b">
        <v>0</v>
      </c>
      <c r="N53">
        <v>80</v>
      </c>
      <c r="O53">
        <v>346</v>
      </c>
      <c r="P53">
        <v>3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80</v>
      </c>
      <c r="Y53">
        <v>346</v>
      </c>
      <c r="Z53">
        <v>0</v>
      </c>
      <c r="AA53">
        <v>162.77000000000001</v>
      </c>
      <c r="AB53">
        <v>163.77000000000001</v>
      </c>
      <c r="AC53">
        <v>340.67</v>
      </c>
      <c r="AD53">
        <v>340.67</v>
      </c>
      <c r="AG53">
        <f>AG52</f>
        <v>339</v>
      </c>
      <c r="AH53">
        <f t="shared" si="1"/>
        <v>1.0049262536873156</v>
      </c>
      <c r="AI53" t="str">
        <f t="shared" si="24"/>
        <v>RP-MILO</v>
      </c>
      <c r="AJ53" t="b">
        <f t="shared" si="25"/>
        <v>1</v>
      </c>
      <c r="AK53">
        <f t="shared" si="0"/>
        <v>0</v>
      </c>
    </row>
    <row r="54" spans="1:37" x14ac:dyDescent="0.2">
      <c r="A54">
        <v>150</v>
      </c>
      <c r="B54" t="s">
        <v>384</v>
      </c>
      <c r="C54" t="s">
        <v>385</v>
      </c>
      <c r="D54">
        <v>0</v>
      </c>
      <c r="E54">
        <v>80</v>
      </c>
      <c r="F54">
        <v>7</v>
      </c>
      <c r="G54">
        <v>80</v>
      </c>
      <c r="H54">
        <v>0</v>
      </c>
      <c r="I54">
        <v>90</v>
      </c>
      <c r="J54">
        <v>0.46</v>
      </c>
      <c r="K54">
        <v>11</v>
      </c>
      <c r="L54" t="b">
        <v>0</v>
      </c>
      <c r="M54" t="b">
        <v>0</v>
      </c>
      <c r="N54">
        <v>80</v>
      </c>
      <c r="O54">
        <v>346</v>
      </c>
      <c r="P54">
        <v>3</v>
      </c>
      <c r="R54" t="s">
        <v>29</v>
      </c>
      <c r="S54" t="b">
        <v>0</v>
      </c>
      <c r="T54" t="b">
        <v>0</v>
      </c>
      <c r="U54" t="b">
        <v>0</v>
      </c>
      <c r="X54">
        <v>80</v>
      </c>
      <c r="Y54">
        <v>346</v>
      </c>
      <c r="Z54">
        <v>0</v>
      </c>
      <c r="AA54">
        <v>0.79</v>
      </c>
      <c r="AB54">
        <v>1.87</v>
      </c>
      <c r="AC54">
        <v>339</v>
      </c>
      <c r="AD54">
        <v>339</v>
      </c>
      <c r="AG54">
        <f>AG53</f>
        <v>339</v>
      </c>
      <c r="AH54">
        <f t="shared" si="1"/>
        <v>1</v>
      </c>
      <c r="AI54" t="str">
        <f t="shared" si="24"/>
        <v>BQO</v>
      </c>
      <c r="AJ54">
        <f t="shared" si="25"/>
        <v>0</v>
      </c>
      <c r="AK54">
        <f t="shared" si="0"/>
        <v>0</v>
      </c>
    </row>
    <row r="55" spans="1:37" x14ac:dyDescent="0.2">
      <c r="A55">
        <v>151</v>
      </c>
      <c r="B55" t="s">
        <v>915</v>
      </c>
      <c r="C55" t="s">
        <v>916</v>
      </c>
      <c r="D55">
        <v>0</v>
      </c>
      <c r="E55">
        <v>80</v>
      </c>
      <c r="F55">
        <v>7</v>
      </c>
      <c r="G55">
        <v>80</v>
      </c>
      <c r="H55">
        <v>0</v>
      </c>
      <c r="I55">
        <v>90</v>
      </c>
      <c r="J55">
        <v>0.46</v>
      </c>
      <c r="K55">
        <v>11</v>
      </c>
      <c r="L55" t="b">
        <v>0</v>
      </c>
      <c r="M55" t="b">
        <v>0</v>
      </c>
      <c r="N55">
        <v>80</v>
      </c>
      <c r="O55">
        <v>346</v>
      </c>
      <c r="P55">
        <v>3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735</v>
      </c>
      <c r="X55">
        <v>80</v>
      </c>
      <c r="Y55">
        <v>346</v>
      </c>
      <c r="Z55">
        <v>0</v>
      </c>
      <c r="AA55">
        <v>7.87</v>
      </c>
      <c r="AB55">
        <v>9.74</v>
      </c>
      <c r="AC55">
        <v>623.77</v>
      </c>
      <c r="AD55">
        <v>623.77</v>
      </c>
      <c r="AG55">
        <f>AG54</f>
        <v>339</v>
      </c>
      <c r="AH55">
        <f t="shared" si="1"/>
        <v>1.8400294985250738</v>
      </c>
      <c r="AI55" t="str">
        <f t="shared" si="24"/>
        <v>BQO</v>
      </c>
      <c r="AJ55" t="b">
        <f t="shared" si="25"/>
        <v>1</v>
      </c>
      <c r="AK55" t="str">
        <f t="shared" si="0"/>
        <v>concave</v>
      </c>
    </row>
    <row r="56" spans="1:37" x14ac:dyDescent="0.2">
      <c r="A56">
        <v>152</v>
      </c>
      <c r="B56" t="s">
        <v>386</v>
      </c>
      <c r="C56" t="s">
        <v>387</v>
      </c>
      <c r="D56">
        <v>0</v>
      </c>
      <c r="E56">
        <v>80</v>
      </c>
      <c r="F56">
        <v>8</v>
      </c>
      <c r="G56">
        <v>80</v>
      </c>
      <c r="H56">
        <v>0</v>
      </c>
      <c r="I56">
        <v>97</v>
      </c>
      <c r="J56">
        <v>0.36</v>
      </c>
      <c r="K56">
        <v>11</v>
      </c>
      <c r="L56" t="b">
        <v>0</v>
      </c>
      <c r="M56" t="b">
        <v>0</v>
      </c>
      <c r="N56">
        <v>80</v>
      </c>
      <c r="O56">
        <v>349</v>
      </c>
      <c r="P56">
        <v>3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80</v>
      </c>
      <c r="Y56">
        <v>349</v>
      </c>
      <c r="Z56">
        <v>0</v>
      </c>
      <c r="AA56">
        <v>0.12</v>
      </c>
      <c r="AB56">
        <v>1.04</v>
      </c>
      <c r="AC56">
        <v>1852</v>
      </c>
      <c r="AD56">
        <v>1852</v>
      </c>
      <c r="AG56">
        <f>MIN(AC56:AC61)</f>
        <v>1530</v>
      </c>
      <c r="AH56">
        <f t="shared" si="1"/>
        <v>1.2104575163398692</v>
      </c>
      <c r="AI56" t="str">
        <f>R56</f>
        <v>A-MILO</v>
      </c>
      <c r="AJ56" t="b">
        <f>Q56</f>
        <v>1</v>
      </c>
      <c r="AK56">
        <f t="shared" si="0"/>
        <v>0</v>
      </c>
    </row>
    <row r="57" spans="1:37" x14ac:dyDescent="0.2">
      <c r="A57">
        <v>153</v>
      </c>
      <c r="B57" t="s">
        <v>388</v>
      </c>
      <c r="C57" t="s">
        <v>387</v>
      </c>
      <c r="D57">
        <v>0</v>
      </c>
      <c r="E57">
        <v>80</v>
      </c>
      <c r="F57">
        <v>8</v>
      </c>
      <c r="G57">
        <v>80</v>
      </c>
      <c r="H57">
        <v>0</v>
      </c>
      <c r="I57">
        <v>97</v>
      </c>
      <c r="J57">
        <v>0.36</v>
      </c>
      <c r="K57">
        <v>11</v>
      </c>
      <c r="L57" t="b">
        <v>0</v>
      </c>
      <c r="M57" t="b">
        <v>0</v>
      </c>
      <c r="N57">
        <v>80</v>
      </c>
      <c r="O57">
        <v>349</v>
      </c>
      <c r="P57">
        <v>3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80</v>
      </c>
      <c r="Y57">
        <v>349</v>
      </c>
      <c r="Z57">
        <v>0</v>
      </c>
      <c r="AA57">
        <v>3600.05</v>
      </c>
      <c r="AB57">
        <v>3601.18</v>
      </c>
      <c r="AC57">
        <v>1534.29</v>
      </c>
      <c r="AD57">
        <v>1520.09</v>
      </c>
      <c r="AG57">
        <f>AG56</f>
        <v>1530</v>
      </c>
      <c r="AH57">
        <f t="shared" si="1"/>
        <v>1.0028039215686275</v>
      </c>
      <c r="AI57" t="str">
        <f t="shared" ref="AI57:AI61" si="26">R57</f>
        <v>BQO</v>
      </c>
      <c r="AJ57" t="b">
        <f t="shared" ref="AJ57:AJ61" si="27">Q57</f>
        <v>1</v>
      </c>
      <c r="AK57">
        <f t="shared" si="0"/>
        <v>0</v>
      </c>
    </row>
    <row r="58" spans="1:37" x14ac:dyDescent="0.2">
      <c r="A58">
        <v>154</v>
      </c>
      <c r="B58" t="s">
        <v>389</v>
      </c>
      <c r="C58" t="s">
        <v>387</v>
      </c>
      <c r="D58">
        <v>0</v>
      </c>
      <c r="E58">
        <v>80</v>
      </c>
      <c r="F58">
        <v>8</v>
      </c>
      <c r="G58">
        <v>80</v>
      </c>
      <c r="H58">
        <v>0</v>
      </c>
      <c r="I58">
        <v>97</v>
      </c>
      <c r="J58">
        <v>0.36</v>
      </c>
      <c r="K58">
        <v>11</v>
      </c>
      <c r="L58" t="b">
        <v>0</v>
      </c>
      <c r="M58" t="b">
        <v>0</v>
      </c>
      <c r="N58">
        <v>80</v>
      </c>
      <c r="O58">
        <v>349</v>
      </c>
      <c r="P58">
        <v>3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80</v>
      </c>
      <c r="Y58">
        <v>349</v>
      </c>
      <c r="Z58">
        <v>0</v>
      </c>
      <c r="AA58">
        <v>17.2</v>
      </c>
      <c r="AB58">
        <v>18.23</v>
      </c>
      <c r="AC58">
        <v>1553.53</v>
      </c>
      <c r="AD58">
        <v>1553.53</v>
      </c>
      <c r="AG58">
        <f>AG57</f>
        <v>1530</v>
      </c>
      <c r="AH58">
        <f t="shared" si="1"/>
        <v>1.0153790849673203</v>
      </c>
      <c r="AI58" t="str">
        <f t="shared" si="26"/>
        <v>MISDO</v>
      </c>
      <c r="AJ58" t="b">
        <f t="shared" si="27"/>
        <v>1</v>
      </c>
      <c r="AK58">
        <f t="shared" si="0"/>
        <v>0</v>
      </c>
    </row>
    <row r="59" spans="1:37" x14ac:dyDescent="0.2">
      <c r="A59">
        <v>155</v>
      </c>
      <c r="B59" t="s">
        <v>390</v>
      </c>
      <c r="C59" t="s">
        <v>387</v>
      </c>
      <c r="D59">
        <v>0</v>
      </c>
      <c r="E59">
        <v>80</v>
      </c>
      <c r="F59">
        <v>8</v>
      </c>
      <c r="G59">
        <v>80</v>
      </c>
      <c r="H59">
        <v>0</v>
      </c>
      <c r="I59">
        <v>97</v>
      </c>
      <c r="J59">
        <v>0.36</v>
      </c>
      <c r="K59">
        <v>11</v>
      </c>
      <c r="L59" t="b">
        <v>0</v>
      </c>
      <c r="M59" t="b">
        <v>0</v>
      </c>
      <c r="N59">
        <v>80</v>
      </c>
      <c r="O59">
        <v>349</v>
      </c>
      <c r="P59">
        <v>3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80</v>
      </c>
      <c r="Y59">
        <v>349</v>
      </c>
      <c r="Z59">
        <v>0</v>
      </c>
      <c r="AA59">
        <v>3.88</v>
      </c>
      <c r="AB59">
        <v>4.75</v>
      </c>
      <c r="AC59">
        <v>1569.39</v>
      </c>
      <c r="AD59">
        <v>1569.39</v>
      </c>
      <c r="AG59">
        <f>AG58</f>
        <v>1530</v>
      </c>
      <c r="AH59">
        <f t="shared" si="1"/>
        <v>1.0257450980392158</v>
      </c>
      <c r="AI59" t="str">
        <f t="shared" si="26"/>
        <v>RP-MILO</v>
      </c>
      <c r="AJ59" t="b">
        <f t="shared" si="27"/>
        <v>1</v>
      </c>
      <c r="AK59">
        <f t="shared" si="0"/>
        <v>0</v>
      </c>
    </row>
    <row r="60" spans="1:37" x14ac:dyDescent="0.2">
      <c r="A60">
        <v>156</v>
      </c>
      <c r="B60" t="s">
        <v>391</v>
      </c>
      <c r="C60" t="s">
        <v>392</v>
      </c>
      <c r="D60">
        <v>0</v>
      </c>
      <c r="E60">
        <v>80</v>
      </c>
      <c r="F60">
        <v>8</v>
      </c>
      <c r="G60">
        <v>80</v>
      </c>
      <c r="H60">
        <v>0</v>
      </c>
      <c r="I60">
        <v>97</v>
      </c>
      <c r="J60">
        <v>0.36</v>
      </c>
      <c r="K60">
        <v>11</v>
      </c>
      <c r="L60" t="b">
        <v>0</v>
      </c>
      <c r="M60" t="b">
        <v>0</v>
      </c>
      <c r="N60">
        <v>80</v>
      </c>
      <c r="O60">
        <v>349</v>
      </c>
      <c r="P60">
        <v>3</v>
      </c>
      <c r="R60" t="s">
        <v>29</v>
      </c>
      <c r="S60" t="b">
        <v>0</v>
      </c>
      <c r="T60" t="b">
        <v>0</v>
      </c>
      <c r="U60" t="b">
        <v>0</v>
      </c>
      <c r="X60">
        <v>80</v>
      </c>
      <c r="Y60">
        <v>349</v>
      </c>
      <c r="Z60">
        <v>0</v>
      </c>
      <c r="AA60">
        <v>40.65</v>
      </c>
      <c r="AB60">
        <v>41.68</v>
      </c>
      <c r="AC60">
        <v>1530</v>
      </c>
      <c r="AD60">
        <v>1530</v>
      </c>
      <c r="AG60">
        <f>AG59</f>
        <v>1530</v>
      </c>
      <c r="AH60">
        <f t="shared" si="1"/>
        <v>1</v>
      </c>
      <c r="AI60" t="str">
        <f t="shared" si="26"/>
        <v>BQO</v>
      </c>
      <c r="AJ60">
        <f t="shared" si="27"/>
        <v>0</v>
      </c>
      <c r="AK60">
        <f t="shared" si="0"/>
        <v>0</v>
      </c>
    </row>
    <row r="61" spans="1:37" x14ac:dyDescent="0.2">
      <c r="A61">
        <v>157</v>
      </c>
      <c r="B61" t="s">
        <v>917</v>
      </c>
      <c r="C61" t="s">
        <v>918</v>
      </c>
      <c r="D61">
        <v>0</v>
      </c>
      <c r="E61">
        <v>80</v>
      </c>
      <c r="F61">
        <v>8</v>
      </c>
      <c r="G61">
        <v>80</v>
      </c>
      <c r="H61">
        <v>0</v>
      </c>
      <c r="I61">
        <v>97</v>
      </c>
      <c r="J61">
        <v>0.36</v>
      </c>
      <c r="K61">
        <v>11</v>
      </c>
      <c r="L61" t="b">
        <v>0</v>
      </c>
      <c r="M61" t="b">
        <v>0</v>
      </c>
      <c r="N61">
        <v>80</v>
      </c>
      <c r="O61">
        <v>349</v>
      </c>
      <c r="P61">
        <v>3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735</v>
      </c>
      <c r="X61">
        <v>80</v>
      </c>
      <c r="Y61">
        <v>349</v>
      </c>
      <c r="Z61">
        <v>0</v>
      </c>
      <c r="AA61">
        <v>11.44</v>
      </c>
      <c r="AB61">
        <v>13.59</v>
      </c>
      <c r="AC61">
        <v>1920.69</v>
      </c>
      <c r="AD61">
        <v>1920.69</v>
      </c>
      <c r="AG61">
        <f>AG60</f>
        <v>1530</v>
      </c>
      <c r="AH61">
        <f t="shared" si="1"/>
        <v>1.2553529411764706</v>
      </c>
      <c r="AI61" t="str">
        <f t="shared" si="26"/>
        <v>BQO</v>
      </c>
      <c r="AJ61" t="b">
        <f t="shared" si="27"/>
        <v>1</v>
      </c>
      <c r="AK61" t="str">
        <f t="shared" si="0"/>
        <v>concave</v>
      </c>
    </row>
    <row r="62" spans="1:37" x14ac:dyDescent="0.2">
      <c r="A62">
        <v>158</v>
      </c>
      <c r="B62" t="s">
        <v>393</v>
      </c>
      <c r="C62" t="s">
        <v>394</v>
      </c>
      <c r="D62">
        <v>1</v>
      </c>
      <c r="E62">
        <v>75</v>
      </c>
      <c r="F62">
        <v>11</v>
      </c>
      <c r="G62">
        <v>87</v>
      </c>
      <c r="H62">
        <v>0</v>
      </c>
      <c r="I62">
        <v>78</v>
      </c>
      <c r="J62">
        <v>0.55000000000000004</v>
      </c>
      <c r="K62">
        <v>11</v>
      </c>
      <c r="L62" t="b">
        <v>0</v>
      </c>
      <c r="M62" t="b">
        <v>0</v>
      </c>
      <c r="N62">
        <v>87</v>
      </c>
      <c r="O62">
        <v>406</v>
      </c>
      <c r="P62">
        <v>3</v>
      </c>
      <c r="Q62" t="b">
        <v>1</v>
      </c>
      <c r="R62" t="s">
        <v>28</v>
      </c>
      <c r="S62" t="b">
        <v>0</v>
      </c>
      <c r="T62" t="b">
        <v>0</v>
      </c>
      <c r="U62" t="b">
        <v>0</v>
      </c>
      <c r="X62">
        <v>87</v>
      </c>
      <c r="Y62">
        <v>406</v>
      </c>
      <c r="Z62">
        <v>0</v>
      </c>
      <c r="AA62">
        <v>0.13</v>
      </c>
      <c r="AB62">
        <v>1.22</v>
      </c>
      <c r="AC62">
        <v>406</v>
      </c>
      <c r="AD62">
        <v>406</v>
      </c>
      <c r="AG62">
        <f>MIN(AC62:AC67)</f>
        <v>341</v>
      </c>
      <c r="AH62">
        <f t="shared" si="1"/>
        <v>1.1906158357771262</v>
      </c>
      <c r="AI62" t="str">
        <f>R62</f>
        <v>A-MILO</v>
      </c>
      <c r="AJ62" t="b">
        <f>Q62</f>
        <v>1</v>
      </c>
      <c r="AK62">
        <f t="shared" si="0"/>
        <v>0</v>
      </c>
    </row>
    <row r="63" spans="1:37" x14ac:dyDescent="0.2">
      <c r="A63">
        <v>159</v>
      </c>
      <c r="B63" t="s">
        <v>395</v>
      </c>
      <c r="C63" t="s">
        <v>394</v>
      </c>
      <c r="D63">
        <v>1</v>
      </c>
      <c r="E63">
        <v>75</v>
      </c>
      <c r="F63">
        <v>11</v>
      </c>
      <c r="G63">
        <v>87</v>
      </c>
      <c r="H63">
        <v>0</v>
      </c>
      <c r="I63">
        <v>78</v>
      </c>
      <c r="J63">
        <v>0.55000000000000004</v>
      </c>
      <c r="K63">
        <v>11</v>
      </c>
      <c r="L63" t="b">
        <v>0</v>
      </c>
      <c r="M63" t="b">
        <v>0</v>
      </c>
      <c r="N63">
        <v>87</v>
      </c>
      <c r="O63">
        <v>406</v>
      </c>
      <c r="P63">
        <v>3</v>
      </c>
      <c r="Q63" t="b">
        <v>1</v>
      </c>
      <c r="R63" t="s">
        <v>29</v>
      </c>
      <c r="S63" t="b">
        <v>0</v>
      </c>
      <c r="T63" t="b">
        <v>0</v>
      </c>
      <c r="U63" t="b">
        <v>0</v>
      </c>
      <c r="X63">
        <v>87</v>
      </c>
      <c r="Y63">
        <v>406</v>
      </c>
      <c r="Z63">
        <v>0</v>
      </c>
      <c r="AA63">
        <v>355.64</v>
      </c>
      <c r="AB63">
        <v>357.15</v>
      </c>
      <c r="AC63">
        <v>341</v>
      </c>
      <c r="AD63">
        <v>341</v>
      </c>
      <c r="AG63">
        <f>AG62</f>
        <v>341</v>
      </c>
      <c r="AH63">
        <f t="shared" si="1"/>
        <v>1</v>
      </c>
      <c r="AI63" t="str">
        <f t="shared" ref="AI63:AI67" si="28">R63</f>
        <v>BQO</v>
      </c>
      <c r="AJ63" t="b">
        <f t="shared" ref="AJ63:AJ67" si="29">Q63</f>
        <v>1</v>
      </c>
      <c r="AK63">
        <f t="shared" si="0"/>
        <v>0</v>
      </c>
    </row>
    <row r="64" spans="1:37" x14ac:dyDescent="0.2">
      <c r="A64">
        <v>160</v>
      </c>
      <c r="B64" t="s">
        <v>396</v>
      </c>
      <c r="C64" t="s">
        <v>394</v>
      </c>
      <c r="D64">
        <v>1</v>
      </c>
      <c r="E64">
        <v>75</v>
      </c>
      <c r="F64">
        <v>11</v>
      </c>
      <c r="G64">
        <v>87</v>
      </c>
      <c r="H64">
        <v>0</v>
      </c>
      <c r="I64">
        <v>78</v>
      </c>
      <c r="J64">
        <v>0.55000000000000004</v>
      </c>
      <c r="K64">
        <v>11</v>
      </c>
      <c r="L64" t="b">
        <v>0</v>
      </c>
      <c r="M64" t="b">
        <v>0</v>
      </c>
      <c r="N64">
        <v>87</v>
      </c>
      <c r="O64">
        <v>406</v>
      </c>
      <c r="P64">
        <v>3</v>
      </c>
      <c r="Q64" t="b">
        <v>1</v>
      </c>
      <c r="R64" t="s">
        <v>30</v>
      </c>
      <c r="S64" t="b">
        <v>0</v>
      </c>
      <c r="T64" t="b">
        <v>0</v>
      </c>
      <c r="U64" t="b">
        <v>0</v>
      </c>
      <c r="X64">
        <v>87</v>
      </c>
      <c r="Y64">
        <v>406</v>
      </c>
      <c r="Z64">
        <v>0</v>
      </c>
      <c r="AA64">
        <v>25.76</v>
      </c>
      <c r="AB64">
        <v>26.79</v>
      </c>
      <c r="AC64">
        <v>345.93</v>
      </c>
      <c r="AD64">
        <v>345.93</v>
      </c>
      <c r="AG64">
        <f>AG63</f>
        <v>341</v>
      </c>
      <c r="AH64">
        <f t="shared" si="1"/>
        <v>1.0144574780058651</v>
      </c>
      <c r="AI64" t="str">
        <f t="shared" si="28"/>
        <v>MISDO</v>
      </c>
      <c r="AJ64" t="b">
        <f t="shared" si="29"/>
        <v>1</v>
      </c>
      <c r="AK64">
        <f t="shared" si="0"/>
        <v>0</v>
      </c>
    </row>
    <row r="65" spans="1:37" x14ac:dyDescent="0.2">
      <c r="A65">
        <v>161</v>
      </c>
      <c r="B65" t="s">
        <v>397</v>
      </c>
      <c r="C65" t="s">
        <v>394</v>
      </c>
      <c r="D65">
        <v>1</v>
      </c>
      <c r="E65">
        <v>75</v>
      </c>
      <c r="F65">
        <v>11</v>
      </c>
      <c r="G65">
        <v>87</v>
      </c>
      <c r="H65">
        <v>0</v>
      </c>
      <c r="I65">
        <v>78</v>
      </c>
      <c r="J65">
        <v>0.55000000000000004</v>
      </c>
      <c r="K65">
        <v>11</v>
      </c>
      <c r="L65" t="b">
        <v>0</v>
      </c>
      <c r="M65" t="b">
        <v>0</v>
      </c>
      <c r="N65">
        <v>87</v>
      </c>
      <c r="O65">
        <v>406</v>
      </c>
      <c r="P65">
        <v>3</v>
      </c>
      <c r="Q65" t="b">
        <v>1</v>
      </c>
      <c r="R65" t="s">
        <v>31</v>
      </c>
      <c r="S65" t="b">
        <v>0</v>
      </c>
      <c r="T65" t="b">
        <v>0</v>
      </c>
      <c r="U65" t="b">
        <v>0</v>
      </c>
      <c r="X65">
        <v>87</v>
      </c>
      <c r="Y65">
        <v>406</v>
      </c>
      <c r="Z65">
        <v>0</v>
      </c>
      <c r="AA65">
        <v>7</v>
      </c>
      <c r="AB65">
        <v>8.0299999999999994</v>
      </c>
      <c r="AC65">
        <v>349.35</v>
      </c>
      <c r="AD65">
        <v>349.35</v>
      </c>
      <c r="AG65">
        <f>AG64</f>
        <v>341</v>
      </c>
      <c r="AH65">
        <f t="shared" si="1"/>
        <v>1.0244868035190617</v>
      </c>
      <c r="AI65" t="str">
        <f t="shared" si="28"/>
        <v>RP-MILO</v>
      </c>
      <c r="AJ65" t="b">
        <f t="shared" si="29"/>
        <v>1</v>
      </c>
      <c r="AK65">
        <f t="shared" ref="AK65:AK76" si="30">V65</f>
        <v>0</v>
      </c>
    </row>
    <row r="66" spans="1:37" x14ac:dyDescent="0.2">
      <c r="A66">
        <v>162</v>
      </c>
      <c r="B66" t="s">
        <v>398</v>
      </c>
      <c r="C66" t="s">
        <v>399</v>
      </c>
      <c r="D66">
        <v>1</v>
      </c>
      <c r="E66">
        <v>75</v>
      </c>
      <c r="F66">
        <v>11</v>
      </c>
      <c r="G66">
        <v>87</v>
      </c>
      <c r="H66">
        <v>0</v>
      </c>
      <c r="I66">
        <v>78</v>
      </c>
      <c r="J66">
        <v>0.55000000000000004</v>
      </c>
      <c r="K66">
        <v>11</v>
      </c>
      <c r="L66" t="b">
        <v>0</v>
      </c>
      <c r="M66" t="b">
        <v>0</v>
      </c>
      <c r="N66">
        <v>87</v>
      </c>
      <c r="O66">
        <v>406</v>
      </c>
      <c r="P66">
        <v>3</v>
      </c>
      <c r="R66" t="s">
        <v>29</v>
      </c>
      <c r="S66" t="b">
        <v>0</v>
      </c>
      <c r="T66" t="b">
        <v>0</v>
      </c>
      <c r="U66" t="b">
        <v>0</v>
      </c>
      <c r="X66">
        <v>87</v>
      </c>
      <c r="Y66">
        <v>406</v>
      </c>
      <c r="Z66">
        <v>0</v>
      </c>
      <c r="AA66">
        <v>20.25</v>
      </c>
      <c r="AB66">
        <v>21.33</v>
      </c>
      <c r="AC66">
        <v>341</v>
      </c>
      <c r="AD66">
        <v>341</v>
      </c>
      <c r="AG66">
        <f>AG65</f>
        <v>341</v>
      </c>
      <c r="AH66">
        <f t="shared" si="1"/>
        <v>1</v>
      </c>
      <c r="AI66" t="str">
        <f t="shared" si="28"/>
        <v>BQO</v>
      </c>
      <c r="AJ66">
        <f t="shared" si="29"/>
        <v>0</v>
      </c>
      <c r="AK66">
        <f t="shared" si="30"/>
        <v>0</v>
      </c>
    </row>
    <row r="67" spans="1:37" x14ac:dyDescent="0.2">
      <c r="A67">
        <v>163</v>
      </c>
      <c r="B67" t="s">
        <v>919</v>
      </c>
      <c r="C67" t="s">
        <v>920</v>
      </c>
      <c r="D67">
        <v>1</v>
      </c>
      <c r="E67">
        <v>75</v>
      </c>
      <c r="F67">
        <v>11</v>
      </c>
      <c r="G67">
        <v>87</v>
      </c>
      <c r="H67">
        <v>0</v>
      </c>
      <c r="I67">
        <v>80</v>
      </c>
      <c r="J67">
        <v>0.55000000000000004</v>
      </c>
      <c r="K67">
        <v>11</v>
      </c>
      <c r="L67" t="b">
        <v>0</v>
      </c>
      <c r="M67" t="b">
        <v>0</v>
      </c>
      <c r="N67">
        <v>87</v>
      </c>
      <c r="O67">
        <v>406</v>
      </c>
      <c r="P67">
        <v>3</v>
      </c>
      <c r="Q67" t="b">
        <v>1</v>
      </c>
      <c r="R67" t="s">
        <v>29</v>
      </c>
      <c r="S67" t="b">
        <v>0</v>
      </c>
      <c r="T67" t="b">
        <v>0</v>
      </c>
      <c r="U67" t="b">
        <v>0</v>
      </c>
      <c r="V67" t="s">
        <v>735</v>
      </c>
      <c r="X67">
        <v>87</v>
      </c>
      <c r="Y67">
        <v>406</v>
      </c>
      <c r="Z67">
        <v>0</v>
      </c>
      <c r="AA67">
        <v>12.37</v>
      </c>
      <c r="AB67">
        <v>14.27</v>
      </c>
      <c r="AC67">
        <v>451.08</v>
      </c>
      <c r="AD67">
        <v>451.08</v>
      </c>
      <c r="AG67">
        <f>AG66</f>
        <v>341</v>
      </c>
      <c r="AH67">
        <f t="shared" si="1"/>
        <v>1.3228152492668621</v>
      </c>
      <c r="AI67" t="str">
        <f t="shared" si="28"/>
        <v>BQO</v>
      </c>
      <c r="AJ67" t="b">
        <f t="shared" si="29"/>
        <v>1</v>
      </c>
      <c r="AK67" t="str">
        <f t="shared" si="30"/>
        <v>concave</v>
      </c>
    </row>
    <row r="68" spans="1:37" x14ac:dyDescent="0.2">
      <c r="A68">
        <v>164</v>
      </c>
      <c r="B68" t="s">
        <v>400</v>
      </c>
      <c r="C68" t="s">
        <v>401</v>
      </c>
      <c r="D68">
        <v>0</v>
      </c>
      <c r="E68">
        <v>88</v>
      </c>
      <c r="F68">
        <v>4</v>
      </c>
      <c r="G68">
        <v>88</v>
      </c>
      <c r="H68">
        <v>0</v>
      </c>
      <c r="I68">
        <v>88</v>
      </c>
      <c r="J68">
        <v>0.23</v>
      </c>
      <c r="K68">
        <v>4</v>
      </c>
      <c r="L68" t="b">
        <v>1</v>
      </c>
      <c r="M68" t="b">
        <v>0</v>
      </c>
      <c r="N68">
        <v>88</v>
      </c>
      <c r="O68">
        <v>146</v>
      </c>
      <c r="P68">
        <v>3</v>
      </c>
      <c r="Q68" t="b">
        <v>1</v>
      </c>
      <c r="R68" t="s">
        <v>28</v>
      </c>
      <c r="S68" t="b">
        <v>0</v>
      </c>
      <c r="T68" t="b">
        <v>0</v>
      </c>
      <c r="U68" t="b">
        <v>0</v>
      </c>
      <c r="X68">
        <v>88</v>
      </c>
      <c r="Y68">
        <v>146</v>
      </c>
      <c r="Z68">
        <v>0</v>
      </c>
      <c r="AA68">
        <v>0.06</v>
      </c>
      <c r="AB68">
        <v>1.06</v>
      </c>
      <c r="AC68">
        <v>146</v>
      </c>
      <c r="AD68">
        <v>146</v>
      </c>
      <c r="AG68">
        <f>MIN(AC68:AC73)</f>
        <v>145</v>
      </c>
      <c r="AH68">
        <f t="shared" ref="AH68:AH78" si="31">AC68/AG68</f>
        <v>1.0068965517241379</v>
      </c>
      <c r="AI68" t="str">
        <f>R68</f>
        <v>A-MILO</v>
      </c>
      <c r="AJ68" t="b">
        <f>Q68</f>
        <v>1</v>
      </c>
      <c r="AK68">
        <f t="shared" si="30"/>
        <v>0</v>
      </c>
    </row>
    <row r="69" spans="1:37" x14ac:dyDescent="0.2">
      <c r="A69">
        <v>165</v>
      </c>
      <c r="B69" t="s">
        <v>402</v>
      </c>
      <c r="C69" t="s">
        <v>401</v>
      </c>
      <c r="D69">
        <v>0</v>
      </c>
      <c r="E69">
        <v>88</v>
      </c>
      <c r="F69">
        <v>4</v>
      </c>
      <c r="G69">
        <v>88</v>
      </c>
      <c r="H69">
        <v>0</v>
      </c>
      <c r="I69">
        <v>88</v>
      </c>
      <c r="J69">
        <v>0.23</v>
      </c>
      <c r="K69">
        <v>4</v>
      </c>
      <c r="L69" t="b">
        <v>1</v>
      </c>
      <c r="M69" t="b">
        <v>0</v>
      </c>
      <c r="N69">
        <v>88</v>
      </c>
      <c r="O69">
        <v>146</v>
      </c>
      <c r="P69">
        <v>3</v>
      </c>
      <c r="Q69" t="b">
        <v>1</v>
      </c>
      <c r="R69" t="s">
        <v>29</v>
      </c>
      <c r="S69" t="b">
        <v>0</v>
      </c>
      <c r="T69" t="b">
        <v>0</v>
      </c>
      <c r="U69" t="b">
        <v>0</v>
      </c>
      <c r="X69">
        <v>88</v>
      </c>
      <c r="Y69">
        <v>146</v>
      </c>
      <c r="Z69">
        <v>0</v>
      </c>
      <c r="AA69">
        <v>3600.04</v>
      </c>
      <c r="AB69">
        <v>3615.03</v>
      </c>
      <c r="AC69">
        <v>145.57</v>
      </c>
      <c r="AD69">
        <v>145</v>
      </c>
      <c r="AG69">
        <f>AG68</f>
        <v>145</v>
      </c>
      <c r="AH69">
        <f t="shared" si="31"/>
        <v>1.0039310344827586</v>
      </c>
      <c r="AI69" t="str">
        <f t="shared" ref="AI69:AI73" si="32">R69</f>
        <v>BQO</v>
      </c>
      <c r="AJ69" t="b">
        <f t="shared" ref="AJ69:AJ73" si="33">Q69</f>
        <v>1</v>
      </c>
      <c r="AK69">
        <f t="shared" si="30"/>
        <v>0</v>
      </c>
    </row>
    <row r="70" spans="1:37" x14ac:dyDescent="0.2">
      <c r="A70">
        <v>166</v>
      </c>
      <c r="B70" t="s">
        <v>403</v>
      </c>
      <c r="C70" t="s">
        <v>401</v>
      </c>
      <c r="D70">
        <v>0</v>
      </c>
      <c r="E70">
        <v>88</v>
      </c>
      <c r="F70">
        <v>4</v>
      </c>
      <c r="G70">
        <v>88</v>
      </c>
      <c r="H70">
        <v>0</v>
      </c>
      <c r="I70">
        <v>88</v>
      </c>
      <c r="J70">
        <v>0.23</v>
      </c>
      <c r="K70">
        <v>4</v>
      </c>
      <c r="L70" t="b">
        <v>1</v>
      </c>
      <c r="M70" t="b">
        <v>0</v>
      </c>
      <c r="N70">
        <v>88</v>
      </c>
      <c r="O70">
        <v>146</v>
      </c>
      <c r="P70">
        <v>3</v>
      </c>
      <c r="Q70" t="b">
        <v>1</v>
      </c>
      <c r="R70" t="s">
        <v>30</v>
      </c>
      <c r="S70" t="b">
        <v>0</v>
      </c>
      <c r="T70" t="b">
        <v>0</v>
      </c>
      <c r="U70" t="b">
        <v>0</v>
      </c>
      <c r="X70">
        <v>88</v>
      </c>
      <c r="Y70">
        <v>146</v>
      </c>
      <c r="Z70">
        <v>0</v>
      </c>
      <c r="AA70">
        <v>21.19</v>
      </c>
      <c r="AB70">
        <v>21.95</v>
      </c>
      <c r="AC70">
        <v>146</v>
      </c>
      <c r="AD70">
        <v>146</v>
      </c>
      <c r="AG70">
        <f>AG69</f>
        <v>145</v>
      </c>
      <c r="AH70">
        <f t="shared" si="31"/>
        <v>1.0068965517241379</v>
      </c>
      <c r="AI70" t="str">
        <f t="shared" si="32"/>
        <v>MISDO</v>
      </c>
      <c r="AJ70" t="b">
        <f t="shared" si="33"/>
        <v>1</v>
      </c>
      <c r="AK70">
        <f t="shared" si="30"/>
        <v>0</v>
      </c>
    </row>
    <row r="71" spans="1:37" x14ac:dyDescent="0.2">
      <c r="A71">
        <v>167</v>
      </c>
      <c r="B71" t="s">
        <v>404</v>
      </c>
      <c r="C71" t="s">
        <v>401</v>
      </c>
      <c r="D71">
        <v>0</v>
      </c>
      <c r="E71">
        <v>88</v>
      </c>
      <c r="F71">
        <v>4</v>
      </c>
      <c r="G71">
        <v>88</v>
      </c>
      <c r="H71">
        <v>0</v>
      </c>
      <c r="I71">
        <v>88</v>
      </c>
      <c r="J71">
        <v>0.23</v>
      </c>
      <c r="K71">
        <v>4</v>
      </c>
      <c r="L71" t="b">
        <v>1</v>
      </c>
      <c r="M71" t="b">
        <v>0</v>
      </c>
      <c r="N71">
        <v>88</v>
      </c>
      <c r="O71">
        <v>146</v>
      </c>
      <c r="P71">
        <v>3</v>
      </c>
      <c r="Q71" t="b">
        <v>1</v>
      </c>
      <c r="R71" t="s">
        <v>31</v>
      </c>
      <c r="S71" t="b">
        <v>0</v>
      </c>
      <c r="T71" t="b">
        <v>0</v>
      </c>
      <c r="U71" t="b">
        <v>0</v>
      </c>
      <c r="X71">
        <v>88</v>
      </c>
      <c r="Y71">
        <v>146</v>
      </c>
      <c r="Z71">
        <v>0</v>
      </c>
      <c r="AA71">
        <v>0.32</v>
      </c>
      <c r="AB71">
        <v>1.24</v>
      </c>
      <c r="AC71">
        <v>146</v>
      </c>
      <c r="AD71">
        <v>146</v>
      </c>
      <c r="AG71">
        <f>AG70</f>
        <v>145</v>
      </c>
      <c r="AH71">
        <f t="shared" si="31"/>
        <v>1.0068965517241379</v>
      </c>
      <c r="AI71" t="str">
        <f t="shared" si="32"/>
        <v>RP-MILO</v>
      </c>
      <c r="AJ71" t="b">
        <f t="shared" si="33"/>
        <v>1</v>
      </c>
      <c r="AK71">
        <f t="shared" si="30"/>
        <v>0</v>
      </c>
    </row>
    <row r="72" spans="1:37" x14ac:dyDescent="0.2">
      <c r="A72">
        <v>168</v>
      </c>
      <c r="B72" t="s">
        <v>405</v>
      </c>
      <c r="C72" t="s">
        <v>406</v>
      </c>
      <c r="D72">
        <v>0</v>
      </c>
      <c r="E72">
        <v>88</v>
      </c>
      <c r="F72">
        <v>4</v>
      </c>
      <c r="G72">
        <v>88</v>
      </c>
      <c r="H72">
        <v>0</v>
      </c>
      <c r="I72">
        <v>88</v>
      </c>
      <c r="J72">
        <v>0.23</v>
      </c>
      <c r="K72">
        <v>4</v>
      </c>
      <c r="L72" t="b">
        <v>1</v>
      </c>
      <c r="M72" t="b">
        <v>0</v>
      </c>
      <c r="N72">
        <v>88</v>
      </c>
      <c r="O72">
        <v>146</v>
      </c>
      <c r="P72">
        <v>3</v>
      </c>
      <c r="R72" t="s">
        <v>29</v>
      </c>
      <c r="S72" t="b">
        <v>0</v>
      </c>
      <c r="T72" t="b">
        <v>0</v>
      </c>
      <c r="U72" t="b">
        <v>0</v>
      </c>
      <c r="X72">
        <v>88</v>
      </c>
      <c r="Y72">
        <v>146</v>
      </c>
      <c r="Z72">
        <v>0</v>
      </c>
      <c r="AA72">
        <v>0.34</v>
      </c>
      <c r="AB72">
        <v>1.83</v>
      </c>
      <c r="AC72">
        <v>145</v>
      </c>
      <c r="AD72">
        <v>145</v>
      </c>
      <c r="AG72">
        <f>AG71</f>
        <v>145</v>
      </c>
      <c r="AH72">
        <f t="shared" si="31"/>
        <v>1</v>
      </c>
      <c r="AI72" t="str">
        <f t="shared" si="32"/>
        <v>BQO</v>
      </c>
      <c r="AJ72">
        <f t="shared" si="33"/>
        <v>0</v>
      </c>
      <c r="AK72">
        <f t="shared" si="30"/>
        <v>0</v>
      </c>
    </row>
    <row r="73" spans="1:37" x14ac:dyDescent="0.2">
      <c r="A73">
        <v>169</v>
      </c>
      <c r="B73" t="s">
        <v>921</v>
      </c>
      <c r="C73" t="s">
        <v>922</v>
      </c>
      <c r="D73">
        <v>0</v>
      </c>
      <c r="E73">
        <v>88</v>
      </c>
      <c r="F73">
        <v>4</v>
      </c>
      <c r="G73">
        <v>88</v>
      </c>
      <c r="H73">
        <v>0</v>
      </c>
      <c r="I73">
        <v>88</v>
      </c>
      <c r="J73">
        <v>0.23</v>
      </c>
      <c r="K73">
        <v>4</v>
      </c>
      <c r="L73" t="b">
        <v>1</v>
      </c>
      <c r="M73" t="b">
        <v>0</v>
      </c>
      <c r="N73">
        <v>88</v>
      </c>
      <c r="O73">
        <v>146</v>
      </c>
      <c r="P73">
        <v>3</v>
      </c>
      <c r="Q73" t="b">
        <v>1</v>
      </c>
      <c r="R73" t="s">
        <v>29</v>
      </c>
      <c r="S73" t="b">
        <v>0</v>
      </c>
      <c r="T73" t="b">
        <v>0</v>
      </c>
      <c r="U73" t="b">
        <v>0</v>
      </c>
      <c r="V73" t="s">
        <v>735</v>
      </c>
      <c r="X73">
        <v>88</v>
      </c>
      <c r="Y73">
        <v>146</v>
      </c>
      <c r="Z73">
        <v>0</v>
      </c>
      <c r="AA73">
        <v>14.57</v>
      </c>
      <c r="AB73">
        <v>16.43</v>
      </c>
      <c r="AC73">
        <v>220.61</v>
      </c>
      <c r="AD73">
        <v>220.61</v>
      </c>
      <c r="AG73">
        <f>AG72</f>
        <v>145</v>
      </c>
      <c r="AH73">
        <f t="shared" si="31"/>
        <v>1.5214482758620691</v>
      </c>
      <c r="AI73" t="str">
        <f t="shared" si="32"/>
        <v>BQO</v>
      </c>
      <c r="AJ73" t="b">
        <f t="shared" si="33"/>
        <v>1</v>
      </c>
      <c r="AK73" t="str">
        <f t="shared" si="30"/>
        <v>concave</v>
      </c>
    </row>
    <row r="74" spans="1:37" x14ac:dyDescent="0.2">
      <c r="A74">
        <v>170</v>
      </c>
      <c r="B74" t="s">
        <v>407</v>
      </c>
      <c r="C74" t="s">
        <v>408</v>
      </c>
      <c r="D74">
        <v>0</v>
      </c>
      <c r="E74">
        <v>88</v>
      </c>
      <c r="F74">
        <v>4</v>
      </c>
      <c r="G74">
        <v>88</v>
      </c>
      <c r="H74">
        <v>0</v>
      </c>
      <c r="I74">
        <v>88</v>
      </c>
      <c r="J74">
        <v>0.22</v>
      </c>
      <c r="K74">
        <v>4</v>
      </c>
      <c r="L74" t="b">
        <v>1</v>
      </c>
      <c r="M74" t="b">
        <v>0</v>
      </c>
      <c r="N74">
        <v>88</v>
      </c>
      <c r="O74">
        <v>146</v>
      </c>
      <c r="P74">
        <v>3</v>
      </c>
      <c r="Q74" t="b">
        <v>1</v>
      </c>
      <c r="R74" t="s">
        <v>28</v>
      </c>
      <c r="S74" t="b">
        <v>0</v>
      </c>
      <c r="T74" t="b">
        <v>0</v>
      </c>
      <c r="U74" t="b">
        <v>0</v>
      </c>
      <c r="X74">
        <v>88</v>
      </c>
      <c r="Y74">
        <v>146</v>
      </c>
      <c r="Z74">
        <v>0</v>
      </c>
      <c r="AA74">
        <v>0.05</v>
      </c>
      <c r="AB74">
        <v>0.79</v>
      </c>
      <c r="AC74">
        <v>146</v>
      </c>
      <c r="AD74">
        <v>146</v>
      </c>
      <c r="AG74">
        <f>MIN(AC74:AC79)</f>
        <v>145</v>
      </c>
      <c r="AH74">
        <f t="shared" si="31"/>
        <v>1.0068965517241379</v>
      </c>
      <c r="AI74" t="str">
        <f>R74</f>
        <v>A-MILO</v>
      </c>
      <c r="AJ74" t="b">
        <f>Q74</f>
        <v>1</v>
      </c>
      <c r="AK74">
        <f t="shared" si="30"/>
        <v>0</v>
      </c>
    </row>
    <row r="75" spans="1:37" x14ac:dyDescent="0.2">
      <c r="A75">
        <v>171</v>
      </c>
      <c r="B75" t="s">
        <v>409</v>
      </c>
      <c r="C75" t="s">
        <v>408</v>
      </c>
      <c r="D75">
        <v>0</v>
      </c>
      <c r="E75">
        <v>88</v>
      </c>
      <c r="F75">
        <v>4</v>
      </c>
      <c r="G75">
        <v>88</v>
      </c>
      <c r="H75">
        <v>0</v>
      </c>
      <c r="I75">
        <v>88</v>
      </c>
      <c r="J75">
        <v>0.22</v>
      </c>
      <c r="K75">
        <v>4</v>
      </c>
      <c r="L75" t="b">
        <v>1</v>
      </c>
      <c r="M75" t="b">
        <v>0</v>
      </c>
      <c r="N75">
        <v>88</v>
      </c>
      <c r="O75">
        <v>146</v>
      </c>
      <c r="P75">
        <v>3</v>
      </c>
      <c r="Q75" t="b">
        <v>1</v>
      </c>
      <c r="R75" t="s">
        <v>29</v>
      </c>
      <c r="S75" t="b">
        <v>0</v>
      </c>
      <c r="T75" t="b">
        <v>0</v>
      </c>
      <c r="U75" t="b">
        <v>0</v>
      </c>
      <c r="X75">
        <v>88</v>
      </c>
      <c r="Y75">
        <v>146</v>
      </c>
      <c r="Z75">
        <v>0</v>
      </c>
      <c r="AA75">
        <v>3380.09</v>
      </c>
      <c r="AB75">
        <v>3381.13</v>
      </c>
      <c r="AC75">
        <v>145</v>
      </c>
      <c r="AD75">
        <v>145</v>
      </c>
      <c r="AG75">
        <f>AG74</f>
        <v>145</v>
      </c>
      <c r="AH75">
        <f t="shared" si="31"/>
        <v>1</v>
      </c>
      <c r="AI75" t="str">
        <f t="shared" ref="AI75:AI79" si="34">R75</f>
        <v>BQO</v>
      </c>
      <c r="AJ75" t="b">
        <f t="shared" ref="AJ75:AJ79" si="35">Q75</f>
        <v>1</v>
      </c>
      <c r="AK75">
        <f t="shared" si="30"/>
        <v>0</v>
      </c>
    </row>
    <row r="76" spans="1:37" x14ac:dyDescent="0.2">
      <c r="A76">
        <v>172</v>
      </c>
      <c r="B76" t="s">
        <v>410</v>
      </c>
      <c r="C76" t="s">
        <v>408</v>
      </c>
      <c r="D76">
        <v>0</v>
      </c>
      <c r="E76">
        <v>88</v>
      </c>
      <c r="F76">
        <v>4</v>
      </c>
      <c r="G76">
        <v>88</v>
      </c>
      <c r="H76">
        <v>0</v>
      </c>
      <c r="I76">
        <v>88</v>
      </c>
      <c r="J76">
        <v>0.22</v>
      </c>
      <c r="K76">
        <v>4</v>
      </c>
      <c r="L76" t="b">
        <v>1</v>
      </c>
      <c r="M76" t="b">
        <v>0</v>
      </c>
      <c r="N76">
        <v>88</v>
      </c>
      <c r="O76">
        <v>146</v>
      </c>
      <c r="P76">
        <v>3</v>
      </c>
      <c r="Q76" t="b">
        <v>1</v>
      </c>
      <c r="R76" t="s">
        <v>30</v>
      </c>
      <c r="S76" t="b">
        <v>0</v>
      </c>
      <c r="T76" t="b">
        <v>0</v>
      </c>
      <c r="U76" t="b">
        <v>0</v>
      </c>
      <c r="X76">
        <v>88</v>
      </c>
      <c r="Y76">
        <v>146</v>
      </c>
      <c r="Z76">
        <v>0</v>
      </c>
      <c r="AA76">
        <v>23.46</v>
      </c>
      <c r="AB76">
        <v>24.28</v>
      </c>
      <c r="AC76">
        <v>146</v>
      </c>
      <c r="AD76">
        <v>146</v>
      </c>
      <c r="AG76">
        <f>AG75</f>
        <v>145</v>
      </c>
      <c r="AH76">
        <f t="shared" si="31"/>
        <v>1.0068965517241379</v>
      </c>
      <c r="AI76" t="str">
        <f t="shared" si="34"/>
        <v>MISDO</v>
      </c>
      <c r="AJ76" t="b">
        <f t="shared" si="35"/>
        <v>1</v>
      </c>
      <c r="AK76">
        <f t="shared" si="30"/>
        <v>0</v>
      </c>
    </row>
    <row r="77" spans="1:37" x14ac:dyDescent="0.2">
      <c r="A77">
        <v>173</v>
      </c>
      <c r="B77" t="s">
        <v>411</v>
      </c>
      <c r="C77" t="s">
        <v>408</v>
      </c>
      <c r="D77">
        <v>0</v>
      </c>
      <c r="E77">
        <v>88</v>
      </c>
      <c r="F77">
        <v>4</v>
      </c>
      <c r="G77">
        <v>88</v>
      </c>
      <c r="H77">
        <v>0</v>
      </c>
      <c r="I77">
        <v>88</v>
      </c>
      <c r="J77">
        <v>0.22</v>
      </c>
      <c r="K77">
        <v>4</v>
      </c>
      <c r="L77" t="b">
        <v>1</v>
      </c>
      <c r="M77" t="b">
        <v>0</v>
      </c>
      <c r="N77">
        <v>88</v>
      </c>
      <c r="O77">
        <v>146</v>
      </c>
      <c r="P77">
        <v>3</v>
      </c>
      <c r="Q77" t="b">
        <v>1</v>
      </c>
      <c r="R77" t="s">
        <v>31</v>
      </c>
      <c r="S77" t="b">
        <v>0</v>
      </c>
      <c r="T77" t="b">
        <v>0</v>
      </c>
      <c r="U77" t="b">
        <v>0</v>
      </c>
      <c r="X77">
        <v>88</v>
      </c>
      <c r="Y77">
        <v>146</v>
      </c>
      <c r="Z77">
        <v>0</v>
      </c>
      <c r="AA77">
        <v>0.22</v>
      </c>
      <c r="AB77">
        <v>0.95</v>
      </c>
      <c r="AC77">
        <v>146</v>
      </c>
      <c r="AD77">
        <v>146</v>
      </c>
      <c r="AG77">
        <f>AG76</f>
        <v>145</v>
      </c>
      <c r="AH77">
        <f t="shared" si="31"/>
        <v>1.0068965517241379</v>
      </c>
      <c r="AI77" t="str">
        <f t="shared" si="34"/>
        <v>RP-MILO</v>
      </c>
      <c r="AJ77" t="b">
        <f t="shared" si="35"/>
        <v>1</v>
      </c>
      <c r="AK77">
        <f t="shared" ref="AK77:AK91" si="36">V77</f>
        <v>0</v>
      </c>
    </row>
    <row r="78" spans="1:37" x14ac:dyDescent="0.2">
      <c r="A78">
        <v>174</v>
      </c>
      <c r="B78" t="s">
        <v>412</v>
      </c>
      <c r="C78" t="s">
        <v>413</v>
      </c>
      <c r="D78">
        <v>0</v>
      </c>
      <c r="E78">
        <v>88</v>
      </c>
      <c r="F78">
        <v>4</v>
      </c>
      <c r="G78">
        <v>88</v>
      </c>
      <c r="H78">
        <v>0</v>
      </c>
      <c r="I78">
        <v>88</v>
      </c>
      <c r="J78">
        <v>0.22</v>
      </c>
      <c r="K78">
        <v>4</v>
      </c>
      <c r="L78" t="b">
        <v>1</v>
      </c>
      <c r="M78" t="b">
        <v>0</v>
      </c>
      <c r="N78">
        <v>88</v>
      </c>
      <c r="O78">
        <v>146</v>
      </c>
      <c r="P78">
        <v>3</v>
      </c>
      <c r="R78" t="s">
        <v>29</v>
      </c>
      <c r="S78" t="b">
        <v>0</v>
      </c>
      <c r="T78" t="b">
        <v>0</v>
      </c>
      <c r="U78" t="b">
        <v>0</v>
      </c>
      <c r="X78">
        <v>88</v>
      </c>
      <c r="Y78">
        <v>146</v>
      </c>
      <c r="Z78">
        <v>0</v>
      </c>
      <c r="AA78">
        <v>0.24</v>
      </c>
      <c r="AB78">
        <v>1.35</v>
      </c>
      <c r="AC78">
        <v>145</v>
      </c>
      <c r="AD78">
        <v>145</v>
      </c>
      <c r="AG78">
        <f>AG77</f>
        <v>145</v>
      </c>
      <c r="AH78">
        <f t="shared" si="31"/>
        <v>1</v>
      </c>
      <c r="AI78" t="str">
        <f t="shared" si="34"/>
        <v>BQO</v>
      </c>
      <c r="AJ78">
        <f t="shared" si="35"/>
        <v>0</v>
      </c>
      <c r="AK78">
        <f t="shared" si="36"/>
        <v>0</v>
      </c>
    </row>
    <row r="79" spans="1:37" x14ac:dyDescent="0.2">
      <c r="A79">
        <v>175</v>
      </c>
      <c r="B79" t="s">
        <v>923</v>
      </c>
      <c r="C79" t="s">
        <v>924</v>
      </c>
      <c r="D79">
        <v>0</v>
      </c>
      <c r="E79">
        <v>88</v>
      </c>
      <c r="F79">
        <v>4</v>
      </c>
      <c r="G79">
        <v>88</v>
      </c>
      <c r="H79">
        <v>0</v>
      </c>
      <c r="I79">
        <v>88</v>
      </c>
      <c r="J79">
        <v>0.22</v>
      </c>
      <c r="K79">
        <v>4</v>
      </c>
      <c r="L79" t="b">
        <v>1</v>
      </c>
      <c r="M79" t="b">
        <v>0</v>
      </c>
      <c r="N79">
        <v>88</v>
      </c>
      <c r="O79">
        <v>146</v>
      </c>
      <c r="P79">
        <v>3</v>
      </c>
      <c r="Q79" t="b">
        <v>1</v>
      </c>
      <c r="R79" t="s">
        <v>29</v>
      </c>
      <c r="S79" t="b">
        <v>0</v>
      </c>
      <c r="T79" t="b">
        <v>0</v>
      </c>
      <c r="U79" t="b">
        <v>0</v>
      </c>
      <c r="V79" t="s">
        <v>735</v>
      </c>
      <c r="X79">
        <v>88</v>
      </c>
      <c r="Y79">
        <v>146</v>
      </c>
      <c r="Z79">
        <v>0</v>
      </c>
      <c r="AA79">
        <v>19.07</v>
      </c>
      <c r="AB79">
        <v>21.14</v>
      </c>
      <c r="AC79">
        <v>220.11</v>
      </c>
      <c r="AD79">
        <v>220.11</v>
      </c>
      <c r="AG79">
        <f>AG78</f>
        <v>145</v>
      </c>
      <c r="AH79">
        <f t="shared" ref="AH79:AH91" si="37">AC79/AG79</f>
        <v>1.518</v>
      </c>
      <c r="AI79" t="str">
        <f t="shared" si="34"/>
        <v>BQO</v>
      </c>
      <c r="AJ79" t="b">
        <f t="shared" si="35"/>
        <v>1</v>
      </c>
      <c r="AK79" t="str">
        <f t="shared" si="36"/>
        <v>concave</v>
      </c>
    </row>
    <row r="80" spans="1:37" x14ac:dyDescent="0.2">
      <c r="A80">
        <v>176</v>
      </c>
      <c r="B80" t="s">
        <v>414</v>
      </c>
      <c r="C80" t="s">
        <v>415</v>
      </c>
      <c r="D80">
        <v>0</v>
      </c>
      <c r="E80">
        <v>90</v>
      </c>
      <c r="F80">
        <v>8</v>
      </c>
      <c r="G80">
        <v>90</v>
      </c>
      <c r="H80">
        <v>0</v>
      </c>
      <c r="I80">
        <v>95</v>
      </c>
      <c r="J80">
        <v>0.36</v>
      </c>
      <c r="K80">
        <v>11</v>
      </c>
      <c r="L80" t="b">
        <v>0</v>
      </c>
      <c r="M80" t="b">
        <v>0</v>
      </c>
      <c r="N80">
        <v>90</v>
      </c>
      <c r="O80">
        <v>441</v>
      </c>
      <c r="P80">
        <v>3</v>
      </c>
      <c r="Q80" t="b">
        <v>1</v>
      </c>
      <c r="R80" t="s">
        <v>28</v>
      </c>
      <c r="S80" t="b">
        <v>0</v>
      </c>
      <c r="T80" t="b">
        <v>0</v>
      </c>
      <c r="U80" t="b">
        <v>0</v>
      </c>
      <c r="X80">
        <v>90</v>
      </c>
      <c r="Y80">
        <v>441</v>
      </c>
      <c r="Z80">
        <v>0</v>
      </c>
      <c r="AA80">
        <v>0.15</v>
      </c>
      <c r="AB80">
        <v>1.1499999999999999</v>
      </c>
      <c r="AC80">
        <v>2294</v>
      </c>
      <c r="AD80">
        <v>2294</v>
      </c>
      <c r="AG80">
        <f>MIN(AC80:AC85)</f>
        <v>1875</v>
      </c>
      <c r="AH80">
        <f t="shared" si="37"/>
        <v>1.2234666666666667</v>
      </c>
      <c r="AI80" t="str">
        <f>R80</f>
        <v>A-MILO</v>
      </c>
      <c r="AJ80" t="b">
        <f>Q80</f>
        <v>1</v>
      </c>
      <c r="AK80">
        <f t="shared" si="36"/>
        <v>0</v>
      </c>
    </row>
    <row r="81" spans="1:37" x14ac:dyDescent="0.2">
      <c r="A81">
        <v>177</v>
      </c>
      <c r="B81" t="s">
        <v>416</v>
      </c>
      <c r="C81" t="s">
        <v>415</v>
      </c>
      <c r="D81">
        <v>0</v>
      </c>
      <c r="E81">
        <v>90</v>
      </c>
      <c r="F81">
        <v>8</v>
      </c>
      <c r="G81">
        <v>90</v>
      </c>
      <c r="H81">
        <v>0</v>
      </c>
      <c r="I81">
        <v>95</v>
      </c>
      <c r="J81">
        <v>0.36</v>
      </c>
      <c r="K81">
        <v>11</v>
      </c>
      <c r="L81" t="b">
        <v>0</v>
      </c>
      <c r="M81" t="b">
        <v>0</v>
      </c>
      <c r="N81">
        <v>90</v>
      </c>
      <c r="O81">
        <v>441</v>
      </c>
      <c r="P81">
        <v>3</v>
      </c>
      <c r="Q81" t="b">
        <v>1</v>
      </c>
      <c r="R81" t="s">
        <v>29</v>
      </c>
      <c r="S81" t="b">
        <v>0</v>
      </c>
      <c r="T81" t="b">
        <v>0</v>
      </c>
      <c r="U81" t="b">
        <v>0</v>
      </c>
      <c r="X81">
        <v>90</v>
      </c>
      <c r="Y81">
        <v>441</v>
      </c>
      <c r="Z81">
        <v>0</v>
      </c>
      <c r="AA81">
        <v>3600.06</v>
      </c>
      <c r="AB81">
        <v>3601.16</v>
      </c>
      <c r="AC81">
        <v>1880.69</v>
      </c>
      <c r="AD81">
        <v>1868</v>
      </c>
      <c r="AG81">
        <f>AG80</f>
        <v>1875</v>
      </c>
      <c r="AH81">
        <f t="shared" si="37"/>
        <v>1.0030346666666667</v>
      </c>
      <c r="AI81" t="str">
        <f t="shared" ref="AI81:AI85" si="38">R81</f>
        <v>BQO</v>
      </c>
      <c r="AJ81" t="b">
        <f t="shared" ref="AJ81:AJ85" si="39">Q81</f>
        <v>1</v>
      </c>
      <c r="AK81">
        <f t="shared" si="36"/>
        <v>0</v>
      </c>
    </row>
    <row r="82" spans="1:37" x14ac:dyDescent="0.2">
      <c r="A82">
        <v>178</v>
      </c>
      <c r="B82" t="s">
        <v>417</v>
      </c>
      <c r="C82" t="s">
        <v>415</v>
      </c>
      <c r="D82">
        <v>0</v>
      </c>
      <c r="E82">
        <v>90</v>
      </c>
      <c r="F82">
        <v>8</v>
      </c>
      <c r="G82">
        <v>90</v>
      </c>
      <c r="H82">
        <v>0</v>
      </c>
      <c r="I82">
        <v>95</v>
      </c>
      <c r="J82">
        <v>0.36</v>
      </c>
      <c r="K82">
        <v>11</v>
      </c>
      <c r="L82" t="b">
        <v>0</v>
      </c>
      <c r="M82" t="b">
        <v>0</v>
      </c>
      <c r="N82">
        <v>90</v>
      </c>
      <c r="O82">
        <v>441</v>
      </c>
      <c r="P82">
        <v>3</v>
      </c>
      <c r="Q82" t="b">
        <v>1</v>
      </c>
      <c r="R82" t="s">
        <v>30</v>
      </c>
      <c r="S82" t="b">
        <v>0</v>
      </c>
      <c r="T82" t="b">
        <v>0</v>
      </c>
      <c r="U82" t="b">
        <v>0</v>
      </c>
      <c r="X82">
        <v>90</v>
      </c>
      <c r="Y82">
        <v>441</v>
      </c>
      <c r="Z82">
        <v>0</v>
      </c>
      <c r="AA82">
        <v>26.81</v>
      </c>
      <c r="AB82">
        <v>27.73</v>
      </c>
      <c r="AC82">
        <v>1901.62</v>
      </c>
      <c r="AD82">
        <v>1901.62</v>
      </c>
      <c r="AG82">
        <f>AG81</f>
        <v>1875</v>
      </c>
      <c r="AH82">
        <f t="shared" si="37"/>
        <v>1.0141973333333332</v>
      </c>
      <c r="AI82" t="str">
        <f t="shared" si="38"/>
        <v>MISDO</v>
      </c>
      <c r="AJ82" t="b">
        <f t="shared" si="39"/>
        <v>1</v>
      </c>
      <c r="AK82">
        <f t="shared" si="36"/>
        <v>0</v>
      </c>
    </row>
    <row r="83" spans="1:37" x14ac:dyDescent="0.2">
      <c r="A83">
        <v>179</v>
      </c>
      <c r="B83" t="s">
        <v>418</v>
      </c>
      <c r="C83" t="s">
        <v>415</v>
      </c>
      <c r="D83">
        <v>0</v>
      </c>
      <c r="E83">
        <v>90</v>
      </c>
      <c r="F83">
        <v>8</v>
      </c>
      <c r="G83">
        <v>90</v>
      </c>
      <c r="H83">
        <v>0</v>
      </c>
      <c r="I83">
        <v>95</v>
      </c>
      <c r="J83">
        <v>0.36</v>
      </c>
      <c r="K83">
        <v>11</v>
      </c>
      <c r="L83" t="b">
        <v>0</v>
      </c>
      <c r="M83" t="b">
        <v>0</v>
      </c>
      <c r="N83">
        <v>90</v>
      </c>
      <c r="O83">
        <v>441</v>
      </c>
      <c r="P83">
        <v>3</v>
      </c>
      <c r="Q83" t="b">
        <v>1</v>
      </c>
      <c r="R83" t="s">
        <v>31</v>
      </c>
      <c r="S83" t="b">
        <v>0</v>
      </c>
      <c r="T83" t="b">
        <v>0</v>
      </c>
      <c r="U83" t="b">
        <v>0</v>
      </c>
      <c r="X83">
        <v>90</v>
      </c>
      <c r="Y83">
        <v>441</v>
      </c>
      <c r="Z83">
        <v>0</v>
      </c>
      <c r="AA83">
        <v>18.309999999999999</v>
      </c>
      <c r="AB83">
        <v>19.29</v>
      </c>
      <c r="AC83">
        <v>1927.25</v>
      </c>
      <c r="AD83">
        <v>1927.25</v>
      </c>
      <c r="AG83">
        <f>AG82</f>
        <v>1875</v>
      </c>
      <c r="AH83">
        <f t="shared" si="37"/>
        <v>1.0278666666666667</v>
      </c>
      <c r="AI83" t="str">
        <f t="shared" si="38"/>
        <v>RP-MILO</v>
      </c>
      <c r="AJ83" t="b">
        <f t="shared" si="39"/>
        <v>1</v>
      </c>
      <c r="AK83">
        <f t="shared" si="36"/>
        <v>0</v>
      </c>
    </row>
    <row r="84" spans="1:37" x14ac:dyDescent="0.2">
      <c r="A84">
        <v>180</v>
      </c>
      <c r="B84" t="s">
        <v>419</v>
      </c>
      <c r="C84" t="s">
        <v>420</v>
      </c>
      <c r="D84">
        <v>0</v>
      </c>
      <c r="E84">
        <v>90</v>
      </c>
      <c r="F84">
        <v>8</v>
      </c>
      <c r="G84">
        <v>90</v>
      </c>
      <c r="H84">
        <v>0</v>
      </c>
      <c r="I84">
        <v>95</v>
      </c>
      <c r="J84">
        <v>0.36</v>
      </c>
      <c r="K84">
        <v>11</v>
      </c>
      <c r="L84" t="b">
        <v>0</v>
      </c>
      <c r="M84" t="b">
        <v>0</v>
      </c>
      <c r="N84">
        <v>90</v>
      </c>
      <c r="O84">
        <v>441</v>
      </c>
      <c r="P84">
        <v>3</v>
      </c>
      <c r="R84" t="s">
        <v>29</v>
      </c>
      <c r="S84" t="b">
        <v>0</v>
      </c>
      <c r="T84" t="b">
        <v>0</v>
      </c>
      <c r="U84" t="b">
        <v>0</v>
      </c>
      <c r="X84">
        <v>90</v>
      </c>
      <c r="Y84">
        <v>441</v>
      </c>
      <c r="Z84">
        <v>0</v>
      </c>
      <c r="AA84">
        <v>140.27000000000001</v>
      </c>
      <c r="AB84">
        <v>141.94999999999999</v>
      </c>
      <c r="AC84">
        <v>1875</v>
      </c>
      <c r="AD84">
        <v>1875</v>
      </c>
      <c r="AG84">
        <f>AG83</f>
        <v>1875</v>
      </c>
      <c r="AH84">
        <f t="shared" si="37"/>
        <v>1</v>
      </c>
      <c r="AI84" t="str">
        <f t="shared" si="38"/>
        <v>BQO</v>
      </c>
      <c r="AJ84">
        <f t="shared" si="39"/>
        <v>0</v>
      </c>
      <c r="AK84">
        <f t="shared" si="36"/>
        <v>0</v>
      </c>
    </row>
    <row r="85" spans="1:37" x14ac:dyDescent="0.2">
      <c r="A85">
        <v>181</v>
      </c>
      <c r="B85" t="s">
        <v>925</v>
      </c>
      <c r="C85" t="s">
        <v>926</v>
      </c>
      <c r="D85">
        <v>0</v>
      </c>
      <c r="E85">
        <v>90</v>
      </c>
      <c r="F85">
        <v>8</v>
      </c>
      <c r="G85">
        <v>90</v>
      </c>
      <c r="H85">
        <v>0</v>
      </c>
      <c r="I85">
        <v>95</v>
      </c>
      <c r="J85">
        <v>0.36</v>
      </c>
      <c r="K85">
        <v>11</v>
      </c>
      <c r="L85" t="b">
        <v>0</v>
      </c>
      <c r="M85" t="b">
        <v>0</v>
      </c>
      <c r="N85">
        <v>90</v>
      </c>
      <c r="O85">
        <v>441</v>
      </c>
      <c r="P85">
        <v>3</v>
      </c>
      <c r="Q85" t="b">
        <v>1</v>
      </c>
      <c r="R85" t="s">
        <v>29</v>
      </c>
      <c r="S85" t="b">
        <v>0</v>
      </c>
      <c r="T85" t="b">
        <v>0</v>
      </c>
      <c r="U85" t="b">
        <v>0</v>
      </c>
      <c r="V85" t="s">
        <v>735</v>
      </c>
      <c r="X85">
        <v>90</v>
      </c>
      <c r="Y85">
        <v>441</v>
      </c>
      <c r="Z85">
        <v>0</v>
      </c>
      <c r="AA85">
        <v>17.510000000000002</v>
      </c>
      <c r="AB85">
        <v>19.579999999999998</v>
      </c>
      <c r="AC85">
        <v>2322.12</v>
      </c>
      <c r="AD85">
        <v>2322.12</v>
      </c>
      <c r="AG85">
        <f>AG84</f>
        <v>1875</v>
      </c>
      <c r="AH85">
        <f t="shared" si="37"/>
        <v>1.238464</v>
      </c>
      <c r="AI85" t="str">
        <f t="shared" si="38"/>
        <v>BQO</v>
      </c>
      <c r="AJ85" t="b">
        <f t="shared" si="39"/>
        <v>1</v>
      </c>
      <c r="AK85" t="str">
        <f t="shared" si="36"/>
        <v>concave</v>
      </c>
    </row>
    <row r="86" spans="1:37" x14ac:dyDescent="0.2">
      <c r="A86">
        <v>182</v>
      </c>
      <c r="B86" t="s">
        <v>421</v>
      </c>
      <c r="C86" t="s">
        <v>422</v>
      </c>
      <c r="D86">
        <v>0</v>
      </c>
      <c r="E86">
        <v>93</v>
      </c>
      <c r="F86">
        <v>10</v>
      </c>
      <c r="G86">
        <v>93</v>
      </c>
      <c r="H86">
        <v>0</v>
      </c>
      <c r="I86">
        <v>81</v>
      </c>
      <c r="J86">
        <v>0.51</v>
      </c>
      <c r="K86">
        <v>14</v>
      </c>
      <c r="L86" t="b">
        <v>0</v>
      </c>
      <c r="M86" t="b">
        <v>0</v>
      </c>
      <c r="N86">
        <v>93</v>
      </c>
      <c r="O86">
        <v>593</v>
      </c>
      <c r="P86">
        <v>3</v>
      </c>
      <c r="Q86" t="b">
        <v>1</v>
      </c>
      <c r="R86" t="s">
        <v>28</v>
      </c>
      <c r="S86" t="b">
        <v>0</v>
      </c>
      <c r="T86" t="b">
        <v>0</v>
      </c>
      <c r="U86" t="b">
        <v>0</v>
      </c>
      <c r="X86">
        <v>93</v>
      </c>
      <c r="Y86">
        <v>593</v>
      </c>
      <c r="Z86">
        <v>0</v>
      </c>
      <c r="AA86">
        <v>0.22</v>
      </c>
      <c r="AB86">
        <v>1.19</v>
      </c>
      <c r="AC86">
        <v>593</v>
      </c>
      <c r="AD86">
        <v>593</v>
      </c>
      <c r="AG86">
        <f>MIN(AC86:AC91)</f>
        <v>578</v>
      </c>
      <c r="AH86">
        <f t="shared" si="37"/>
        <v>1.0259515570934257</v>
      </c>
      <c r="AI86" t="str">
        <f>R86</f>
        <v>A-MILO</v>
      </c>
      <c r="AJ86" t="b">
        <f>Q86</f>
        <v>1</v>
      </c>
      <c r="AK86">
        <f t="shared" si="36"/>
        <v>0</v>
      </c>
    </row>
    <row r="87" spans="1:37" x14ac:dyDescent="0.2">
      <c r="A87">
        <v>183</v>
      </c>
      <c r="B87" t="s">
        <v>423</v>
      </c>
      <c r="C87" t="s">
        <v>422</v>
      </c>
      <c r="D87">
        <v>0</v>
      </c>
      <c r="E87">
        <v>93</v>
      </c>
      <c r="F87">
        <v>10</v>
      </c>
      <c r="G87">
        <v>93</v>
      </c>
      <c r="H87">
        <v>0</v>
      </c>
      <c r="I87">
        <v>81</v>
      </c>
      <c r="J87">
        <v>0.51</v>
      </c>
      <c r="K87">
        <v>14</v>
      </c>
      <c r="L87" t="b">
        <v>0</v>
      </c>
      <c r="M87" t="b">
        <v>0</v>
      </c>
      <c r="N87">
        <v>93</v>
      </c>
      <c r="O87">
        <v>593</v>
      </c>
      <c r="P87">
        <v>3</v>
      </c>
      <c r="Q87" t="b">
        <v>1</v>
      </c>
      <c r="R87" t="s">
        <v>29</v>
      </c>
      <c r="S87" t="b">
        <v>0</v>
      </c>
      <c r="T87" t="b">
        <v>0</v>
      </c>
      <c r="U87" t="b">
        <v>0</v>
      </c>
      <c r="X87">
        <v>93</v>
      </c>
      <c r="Y87">
        <v>593</v>
      </c>
      <c r="Z87">
        <v>0</v>
      </c>
      <c r="AA87">
        <v>3600.08</v>
      </c>
      <c r="AB87">
        <v>3603.34</v>
      </c>
      <c r="AC87">
        <v>581.24</v>
      </c>
      <c r="AD87">
        <v>578</v>
      </c>
      <c r="AG87">
        <f>AG86</f>
        <v>578</v>
      </c>
      <c r="AH87">
        <f t="shared" si="37"/>
        <v>1.0056055363321799</v>
      </c>
      <c r="AI87" t="str">
        <f t="shared" ref="AI87:AI91" si="40">R87</f>
        <v>BQO</v>
      </c>
      <c r="AJ87" t="b">
        <f t="shared" ref="AJ87:AJ91" si="41">Q87</f>
        <v>1</v>
      </c>
      <c r="AK87">
        <f t="shared" si="36"/>
        <v>0</v>
      </c>
    </row>
    <row r="88" spans="1:37" x14ac:dyDescent="0.2">
      <c r="A88">
        <v>184</v>
      </c>
      <c r="B88" t="s">
        <v>424</v>
      </c>
      <c r="C88" t="s">
        <v>422</v>
      </c>
      <c r="D88">
        <v>0</v>
      </c>
      <c r="E88">
        <v>93</v>
      </c>
      <c r="F88">
        <v>10</v>
      </c>
      <c r="G88">
        <v>93</v>
      </c>
      <c r="H88">
        <v>0</v>
      </c>
      <c r="I88">
        <v>81</v>
      </c>
      <c r="J88">
        <v>0.51</v>
      </c>
      <c r="K88">
        <v>14</v>
      </c>
      <c r="L88" t="b">
        <v>0</v>
      </c>
      <c r="M88" t="b">
        <v>0</v>
      </c>
      <c r="N88">
        <v>93</v>
      </c>
      <c r="O88">
        <v>593</v>
      </c>
      <c r="P88">
        <v>3</v>
      </c>
      <c r="Q88" t="b">
        <v>1</v>
      </c>
      <c r="R88" t="s">
        <v>30</v>
      </c>
      <c r="S88" t="b">
        <v>0</v>
      </c>
      <c r="T88" t="b">
        <v>0</v>
      </c>
      <c r="U88" t="b">
        <v>0</v>
      </c>
      <c r="X88">
        <v>93</v>
      </c>
      <c r="Y88">
        <v>593</v>
      </c>
      <c r="Z88">
        <v>0</v>
      </c>
      <c r="AA88">
        <v>27.49</v>
      </c>
      <c r="AB88">
        <v>28.25</v>
      </c>
      <c r="AC88">
        <v>592.42999999999995</v>
      </c>
      <c r="AD88">
        <v>592.42999999999995</v>
      </c>
      <c r="AG88">
        <f>AG87</f>
        <v>578</v>
      </c>
      <c r="AH88">
        <f t="shared" si="37"/>
        <v>1.0249653979238753</v>
      </c>
      <c r="AI88" t="str">
        <f t="shared" si="40"/>
        <v>MISDO</v>
      </c>
      <c r="AJ88" t="b">
        <f t="shared" si="41"/>
        <v>1</v>
      </c>
      <c r="AK88">
        <f t="shared" si="36"/>
        <v>0</v>
      </c>
    </row>
    <row r="89" spans="1:37" x14ac:dyDescent="0.2">
      <c r="A89">
        <v>185</v>
      </c>
      <c r="B89" t="s">
        <v>425</v>
      </c>
      <c r="C89" t="s">
        <v>422</v>
      </c>
      <c r="D89">
        <v>0</v>
      </c>
      <c r="E89">
        <v>93</v>
      </c>
      <c r="F89">
        <v>10</v>
      </c>
      <c r="G89">
        <v>93</v>
      </c>
      <c r="H89">
        <v>0</v>
      </c>
      <c r="I89">
        <v>81</v>
      </c>
      <c r="J89">
        <v>0.51</v>
      </c>
      <c r="K89">
        <v>14</v>
      </c>
      <c r="L89" t="b">
        <v>0</v>
      </c>
      <c r="M89" t="b">
        <v>0</v>
      </c>
      <c r="N89">
        <v>93</v>
      </c>
      <c r="O89">
        <v>593</v>
      </c>
      <c r="P89">
        <v>3</v>
      </c>
      <c r="Q89" t="b">
        <v>1</v>
      </c>
      <c r="R89" t="s">
        <v>31</v>
      </c>
      <c r="S89" t="b">
        <v>0</v>
      </c>
      <c r="T89" t="b">
        <v>0</v>
      </c>
      <c r="U89" t="b">
        <v>0</v>
      </c>
      <c r="X89">
        <v>93</v>
      </c>
      <c r="Y89">
        <v>593</v>
      </c>
      <c r="Z89">
        <v>0</v>
      </c>
      <c r="AA89">
        <v>3600.67</v>
      </c>
      <c r="AB89">
        <v>3602.25</v>
      </c>
      <c r="AC89">
        <v>591.6</v>
      </c>
      <c r="AD89">
        <v>0</v>
      </c>
      <c r="AG89">
        <f>AG88</f>
        <v>578</v>
      </c>
      <c r="AH89">
        <f t="shared" si="37"/>
        <v>1.023529411764706</v>
      </c>
      <c r="AI89" t="str">
        <f t="shared" si="40"/>
        <v>RP-MILO</v>
      </c>
      <c r="AJ89" t="b">
        <f t="shared" si="41"/>
        <v>1</v>
      </c>
      <c r="AK89">
        <f t="shared" si="36"/>
        <v>0</v>
      </c>
    </row>
    <row r="90" spans="1:37" x14ac:dyDescent="0.2">
      <c r="A90">
        <v>186</v>
      </c>
      <c r="B90" t="s">
        <v>426</v>
      </c>
      <c r="C90" t="s">
        <v>427</v>
      </c>
      <c r="D90">
        <v>0</v>
      </c>
      <c r="E90">
        <v>93</v>
      </c>
      <c r="F90">
        <v>10</v>
      </c>
      <c r="G90">
        <v>93</v>
      </c>
      <c r="H90">
        <v>0</v>
      </c>
      <c r="I90">
        <v>81</v>
      </c>
      <c r="J90">
        <v>0.51</v>
      </c>
      <c r="K90">
        <v>14</v>
      </c>
      <c r="L90" t="b">
        <v>0</v>
      </c>
      <c r="M90" t="b">
        <v>0</v>
      </c>
      <c r="N90">
        <v>93</v>
      </c>
      <c r="O90">
        <v>593</v>
      </c>
      <c r="P90">
        <v>3</v>
      </c>
      <c r="R90" t="s">
        <v>29</v>
      </c>
      <c r="S90" t="b">
        <v>0</v>
      </c>
      <c r="T90" t="b">
        <v>0</v>
      </c>
      <c r="U90" t="b">
        <v>0</v>
      </c>
      <c r="X90">
        <v>93</v>
      </c>
      <c r="Y90">
        <v>593</v>
      </c>
      <c r="Z90">
        <v>0</v>
      </c>
      <c r="AA90">
        <v>4.12</v>
      </c>
      <c r="AB90">
        <v>5.62</v>
      </c>
      <c r="AC90">
        <v>578</v>
      </c>
      <c r="AD90">
        <v>578</v>
      </c>
      <c r="AG90">
        <f>AG89</f>
        <v>578</v>
      </c>
      <c r="AH90">
        <f t="shared" si="37"/>
        <v>1</v>
      </c>
      <c r="AI90" t="str">
        <f t="shared" si="40"/>
        <v>BQO</v>
      </c>
      <c r="AJ90">
        <f t="shared" si="41"/>
        <v>0</v>
      </c>
      <c r="AK90">
        <f t="shared" si="36"/>
        <v>0</v>
      </c>
    </row>
    <row r="91" spans="1:37" x14ac:dyDescent="0.2">
      <c r="A91">
        <v>187</v>
      </c>
      <c r="B91" t="s">
        <v>927</v>
      </c>
      <c r="C91" t="s">
        <v>928</v>
      </c>
      <c r="D91">
        <v>0</v>
      </c>
      <c r="E91">
        <v>93</v>
      </c>
      <c r="F91">
        <v>10</v>
      </c>
      <c r="G91">
        <v>93</v>
      </c>
      <c r="H91">
        <v>0</v>
      </c>
      <c r="I91">
        <v>81</v>
      </c>
      <c r="J91">
        <v>0.51</v>
      </c>
      <c r="K91">
        <v>14</v>
      </c>
      <c r="L91" t="b">
        <v>0</v>
      </c>
      <c r="M91" t="b">
        <v>0</v>
      </c>
      <c r="N91">
        <v>93</v>
      </c>
      <c r="O91">
        <v>593</v>
      </c>
      <c r="P91">
        <v>3</v>
      </c>
      <c r="Q91" t="b">
        <v>1</v>
      </c>
      <c r="R91" t="s">
        <v>29</v>
      </c>
      <c r="S91" t="b">
        <v>0</v>
      </c>
      <c r="T91" t="b">
        <v>0</v>
      </c>
      <c r="U91" t="b">
        <v>0</v>
      </c>
      <c r="V91" t="s">
        <v>735</v>
      </c>
      <c r="X91">
        <v>93</v>
      </c>
      <c r="Y91">
        <v>593</v>
      </c>
      <c r="Z91">
        <v>0</v>
      </c>
      <c r="AA91">
        <v>14.7</v>
      </c>
      <c r="AB91">
        <v>16.64</v>
      </c>
      <c r="AC91">
        <v>1022.97</v>
      </c>
      <c r="AD91">
        <v>1022.97</v>
      </c>
      <c r="AG91">
        <f>AG90</f>
        <v>578</v>
      </c>
      <c r="AH91">
        <f t="shared" si="37"/>
        <v>1.7698442906574394</v>
      </c>
      <c r="AI91" t="str">
        <f t="shared" si="40"/>
        <v>BQO</v>
      </c>
      <c r="AJ91" t="b">
        <f t="shared" si="41"/>
        <v>1</v>
      </c>
      <c r="AK91" t="str">
        <f t="shared" si="36"/>
        <v>concave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D00F-E102-944E-8B2D-AF8E1FDAC162}">
  <dimension ref="A1:AQ73"/>
  <sheetViews>
    <sheetView topLeftCell="Z44" workbookViewId="0">
      <selection activeCell="AG1" sqref="AG1:AS73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64" si="0">V1</f>
        <v>Curvature Type</v>
      </c>
    </row>
    <row r="2" spans="1:43" x14ac:dyDescent="0.2">
      <c r="A2">
        <v>188</v>
      </c>
      <c r="B2" t="s">
        <v>436</v>
      </c>
      <c r="C2" t="s">
        <v>437</v>
      </c>
      <c r="D2">
        <v>0</v>
      </c>
      <c r="E2">
        <v>50</v>
      </c>
      <c r="F2">
        <v>9</v>
      </c>
      <c r="G2">
        <v>50</v>
      </c>
      <c r="H2">
        <v>2</v>
      </c>
      <c r="I2">
        <v>92</v>
      </c>
      <c r="J2">
        <v>0.46</v>
      </c>
      <c r="K2">
        <v>19</v>
      </c>
      <c r="L2" t="b">
        <v>0</v>
      </c>
      <c r="M2" t="b">
        <v>0</v>
      </c>
      <c r="N2">
        <v>50</v>
      </c>
      <c r="O2">
        <v>238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50</v>
      </c>
      <c r="Y2">
        <v>238</v>
      </c>
      <c r="Z2">
        <v>0</v>
      </c>
      <c r="AA2">
        <v>0.08</v>
      </c>
      <c r="AB2">
        <v>1</v>
      </c>
      <c r="AC2">
        <v>1316</v>
      </c>
      <c r="AD2">
        <v>1316</v>
      </c>
      <c r="AG2">
        <f>MIN(AC2:AC7)</f>
        <v>1060</v>
      </c>
      <c r="AH2">
        <f>AC2/AG2</f>
        <v>1.2415094339622641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GEOMEAN(AH2,AH8,AH14,AH20,AH26,AH32,AH38,AH44,AH50,AH56,AH62,AH68,AH74,AH80,AH86)</f>
        <v>1.228152886910721</v>
      </c>
      <c r="AO2" t="s">
        <v>28</v>
      </c>
      <c r="AP2" t="b">
        <v>1</v>
      </c>
      <c r="AQ2">
        <f>AK2</f>
        <v>0</v>
      </c>
    </row>
    <row r="3" spans="1:43" x14ac:dyDescent="0.2">
      <c r="A3">
        <v>189</v>
      </c>
      <c r="B3" t="s">
        <v>438</v>
      </c>
      <c r="C3" t="s">
        <v>437</v>
      </c>
      <c r="D3">
        <v>0</v>
      </c>
      <c r="E3">
        <v>50</v>
      </c>
      <c r="F3">
        <v>9</v>
      </c>
      <c r="G3">
        <v>50</v>
      </c>
      <c r="H3">
        <v>2</v>
      </c>
      <c r="I3">
        <v>92</v>
      </c>
      <c r="J3">
        <v>0.46</v>
      </c>
      <c r="K3">
        <v>19</v>
      </c>
      <c r="L3" t="b">
        <v>0</v>
      </c>
      <c r="M3" t="b">
        <v>0</v>
      </c>
      <c r="N3">
        <v>50</v>
      </c>
      <c r="O3">
        <v>238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50</v>
      </c>
      <c r="Y3">
        <v>238</v>
      </c>
      <c r="Z3">
        <v>0</v>
      </c>
      <c r="AA3">
        <v>865.2</v>
      </c>
      <c r="AB3">
        <v>866.16</v>
      </c>
      <c r="AC3">
        <v>1060</v>
      </c>
      <c r="AD3">
        <v>1060</v>
      </c>
      <c r="AG3">
        <f>AG2</f>
        <v>1060</v>
      </c>
      <c r="AH3">
        <f t="shared" ref="AH3:AH66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>GEOMEAN(AH3,AH9,AH15,AH21,AH27,AH33,AH39,AH45,AH51,AH57,AH63,AH69,AH75,AH81,AH87)</f>
        <v>1.0049601598383615</v>
      </c>
      <c r="AO3" t="s">
        <v>29</v>
      </c>
      <c r="AP3" t="b">
        <v>1</v>
      </c>
      <c r="AQ3">
        <f t="shared" ref="AQ3:AQ7" si="4">AK3</f>
        <v>0</v>
      </c>
    </row>
    <row r="4" spans="1:43" x14ac:dyDescent="0.2">
      <c r="A4">
        <v>190</v>
      </c>
      <c r="B4" t="s">
        <v>439</v>
      </c>
      <c r="C4" t="s">
        <v>437</v>
      </c>
      <c r="D4">
        <v>0</v>
      </c>
      <c r="E4">
        <v>50</v>
      </c>
      <c r="F4">
        <v>9</v>
      </c>
      <c r="G4">
        <v>50</v>
      </c>
      <c r="H4">
        <v>2</v>
      </c>
      <c r="I4">
        <v>92</v>
      </c>
      <c r="J4">
        <v>0.46</v>
      </c>
      <c r="K4">
        <v>19</v>
      </c>
      <c r="L4" t="b">
        <v>0</v>
      </c>
      <c r="M4" t="b">
        <v>0</v>
      </c>
      <c r="N4">
        <v>50</v>
      </c>
      <c r="O4">
        <v>238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50</v>
      </c>
      <c r="Y4">
        <v>238</v>
      </c>
      <c r="Z4">
        <v>0</v>
      </c>
      <c r="AA4">
        <v>2.68</v>
      </c>
      <c r="AB4">
        <v>3.65</v>
      </c>
      <c r="AC4">
        <v>1073</v>
      </c>
      <c r="AD4">
        <v>1073</v>
      </c>
      <c r="AG4">
        <f>AG3</f>
        <v>1060</v>
      </c>
      <c r="AH4">
        <f t="shared" si="1"/>
        <v>1.0122641509433963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ref="AN4:AN7" si="5">GEOMEAN(AH4,AH10,AH16,AH22,AH28,AH34,AH40,AH46,AH52,AH58,AH64,AH70,AH76,AH82,AH88)</f>
        <v>1.0133382020039359</v>
      </c>
      <c r="AO4" t="s">
        <v>30</v>
      </c>
      <c r="AP4" t="b">
        <v>1</v>
      </c>
      <c r="AQ4">
        <f t="shared" si="4"/>
        <v>0</v>
      </c>
    </row>
    <row r="5" spans="1:43" x14ac:dyDescent="0.2">
      <c r="A5">
        <v>191</v>
      </c>
      <c r="B5" t="s">
        <v>440</v>
      </c>
      <c r="C5" t="s">
        <v>437</v>
      </c>
      <c r="D5">
        <v>0</v>
      </c>
      <c r="E5">
        <v>50</v>
      </c>
      <c r="F5">
        <v>9</v>
      </c>
      <c r="G5">
        <v>50</v>
      </c>
      <c r="H5">
        <v>2</v>
      </c>
      <c r="I5">
        <v>92</v>
      </c>
      <c r="J5">
        <v>0.46</v>
      </c>
      <c r="K5">
        <v>19</v>
      </c>
      <c r="L5" t="b">
        <v>0</v>
      </c>
      <c r="M5" t="b">
        <v>0</v>
      </c>
      <c r="N5">
        <v>50</v>
      </c>
      <c r="O5">
        <v>238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50</v>
      </c>
      <c r="Y5">
        <v>238</v>
      </c>
      <c r="Z5">
        <v>0</v>
      </c>
      <c r="AA5">
        <v>1.01</v>
      </c>
      <c r="AB5">
        <v>1.87</v>
      </c>
      <c r="AC5">
        <v>1105.67</v>
      </c>
      <c r="AD5">
        <v>1105.67</v>
      </c>
      <c r="AG5">
        <f>AG4</f>
        <v>1060</v>
      </c>
      <c r="AH5">
        <f t="shared" si="1"/>
        <v>1.0430849056603775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5"/>
        <v>1.0562754054627768</v>
      </c>
      <c r="AO5" t="s">
        <v>31</v>
      </c>
      <c r="AP5" t="b">
        <v>1</v>
      </c>
      <c r="AQ5">
        <f t="shared" si="4"/>
        <v>0</v>
      </c>
    </row>
    <row r="6" spans="1:43" x14ac:dyDescent="0.2">
      <c r="A6">
        <v>192</v>
      </c>
      <c r="B6" t="s">
        <v>441</v>
      </c>
      <c r="C6" t="s">
        <v>442</v>
      </c>
      <c r="D6">
        <v>0</v>
      </c>
      <c r="E6">
        <v>50</v>
      </c>
      <c r="F6">
        <v>9</v>
      </c>
      <c r="G6">
        <v>50</v>
      </c>
      <c r="H6">
        <v>2</v>
      </c>
      <c r="I6">
        <v>92</v>
      </c>
      <c r="J6">
        <v>0.46</v>
      </c>
      <c r="K6">
        <v>19</v>
      </c>
      <c r="L6" t="b">
        <v>0</v>
      </c>
      <c r="M6" t="b">
        <v>0</v>
      </c>
      <c r="N6">
        <v>50</v>
      </c>
      <c r="O6">
        <v>238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50</v>
      </c>
      <c r="Y6">
        <v>238</v>
      </c>
      <c r="Z6">
        <v>0</v>
      </c>
      <c r="AA6">
        <v>17.05</v>
      </c>
      <c r="AB6">
        <v>18.45</v>
      </c>
      <c r="AC6">
        <v>1060</v>
      </c>
      <c r="AD6">
        <v>1060</v>
      </c>
      <c r="AG6">
        <f>AG5</f>
        <v>1060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5"/>
        <v>1.0014808680698353</v>
      </c>
      <c r="AO6" t="s">
        <v>29</v>
      </c>
      <c r="AP6" t="b">
        <v>1</v>
      </c>
      <c r="AQ6">
        <f t="shared" si="4"/>
        <v>0</v>
      </c>
    </row>
    <row r="7" spans="1:43" x14ac:dyDescent="0.2">
      <c r="A7">
        <v>193</v>
      </c>
      <c r="B7" t="s">
        <v>875</v>
      </c>
      <c r="C7" t="s">
        <v>876</v>
      </c>
      <c r="D7">
        <v>0</v>
      </c>
      <c r="E7">
        <v>50</v>
      </c>
      <c r="F7">
        <v>9</v>
      </c>
      <c r="G7">
        <v>50</v>
      </c>
      <c r="H7">
        <v>2</v>
      </c>
      <c r="I7">
        <v>92</v>
      </c>
      <c r="J7">
        <v>0.46</v>
      </c>
      <c r="K7">
        <v>19</v>
      </c>
      <c r="L7" t="b">
        <v>0</v>
      </c>
      <c r="M7" t="b">
        <v>0</v>
      </c>
      <c r="N7">
        <v>50</v>
      </c>
      <c r="O7">
        <v>238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50</v>
      </c>
      <c r="Y7">
        <v>238</v>
      </c>
      <c r="Z7">
        <v>0</v>
      </c>
      <c r="AA7">
        <v>2.06</v>
      </c>
      <c r="AB7">
        <v>4.13</v>
      </c>
      <c r="AC7">
        <v>1294.54</v>
      </c>
      <c r="AD7">
        <v>1294.54</v>
      </c>
      <c r="AG7">
        <f>AG6</f>
        <v>1060</v>
      </c>
      <c r="AH7">
        <f t="shared" si="1"/>
        <v>1.2212641509433961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5"/>
        <v>1.2582216314576518</v>
      </c>
      <c r="AO7" t="s">
        <v>29</v>
      </c>
      <c r="AP7" t="b">
        <v>1</v>
      </c>
      <c r="AQ7" t="str">
        <f t="shared" si="4"/>
        <v>concave</v>
      </c>
    </row>
    <row r="8" spans="1:43" x14ac:dyDescent="0.2">
      <c r="A8">
        <v>194</v>
      </c>
      <c r="B8" t="s">
        <v>443</v>
      </c>
      <c r="C8" t="s">
        <v>444</v>
      </c>
      <c r="D8">
        <v>0</v>
      </c>
      <c r="E8">
        <v>50</v>
      </c>
      <c r="F8">
        <v>8</v>
      </c>
      <c r="G8">
        <v>50</v>
      </c>
      <c r="H8">
        <v>2</v>
      </c>
      <c r="I8">
        <v>92</v>
      </c>
      <c r="J8">
        <v>0.51</v>
      </c>
      <c r="K8">
        <v>20</v>
      </c>
      <c r="L8" t="b">
        <v>0</v>
      </c>
      <c r="M8" t="b">
        <v>0</v>
      </c>
      <c r="N8">
        <v>50</v>
      </c>
      <c r="O8">
        <v>249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50</v>
      </c>
      <c r="Y8">
        <v>249</v>
      </c>
      <c r="Z8">
        <v>0</v>
      </c>
      <c r="AA8">
        <v>0.1</v>
      </c>
      <c r="AB8">
        <v>0.93</v>
      </c>
      <c r="AC8">
        <v>1246</v>
      </c>
      <c r="AD8">
        <v>1246</v>
      </c>
      <c r="AG8">
        <f>MIN(AC8:AC13)</f>
        <v>1024</v>
      </c>
      <c r="AH8">
        <f t="shared" si="1"/>
        <v>1.216796875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195</v>
      </c>
      <c r="B9" t="s">
        <v>445</v>
      </c>
      <c r="C9" t="s">
        <v>444</v>
      </c>
      <c r="D9">
        <v>0</v>
      </c>
      <c r="E9">
        <v>50</v>
      </c>
      <c r="F9">
        <v>8</v>
      </c>
      <c r="G9">
        <v>50</v>
      </c>
      <c r="H9">
        <v>2</v>
      </c>
      <c r="I9">
        <v>92</v>
      </c>
      <c r="J9">
        <v>0.51</v>
      </c>
      <c r="K9">
        <v>20</v>
      </c>
      <c r="L9" t="b">
        <v>0</v>
      </c>
      <c r="M9" t="b">
        <v>0</v>
      </c>
      <c r="N9">
        <v>50</v>
      </c>
      <c r="O9">
        <v>249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50</v>
      </c>
      <c r="Y9">
        <v>249</v>
      </c>
      <c r="Z9">
        <v>0</v>
      </c>
      <c r="AA9">
        <v>3600.05</v>
      </c>
      <c r="AB9">
        <v>3601.13</v>
      </c>
      <c r="AC9">
        <v>1027.6500000000001</v>
      </c>
      <c r="AD9">
        <v>1019</v>
      </c>
      <c r="AG9">
        <f>AG8</f>
        <v>1024</v>
      </c>
      <c r="AH9">
        <f t="shared" si="1"/>
        <v>1.0035644531250001</v>
      </c>
      <c r="AI9" t="str">
        <f t="shared" ref="AI9:AI13" si="6">R9</f>
        <v>BQO</v>
      </c>
      <c r="AJ9" t="b">
        <f t="shared" ref="AJ9:AJ13" si="7">Q9</f>
        <v>1</v>
      </c>
      <c r="AK9">
        <f t="shared" si="0"/>
        <v>0</v>
      </c>
    </row>
    <row r="10" spans="1:43" x14ac:dyDescent="0.2">
      <c r="A10">
        <v>196</v>
      </c>
      <c r="B10" t="s">
        <v>446</v>
      </c>
      <c r="C10" t="s">
        <v>444</v>
      </c>
      <c r="D10">
        <v>0</v>
      </c>
      <c r="E10">
        <v>50</v>
      </c>
      <c r="F10">
        <v>8</v>
      </c>
      <c r="G10">
        <v>50</v>
      </c>
      <c r="H10">
        <v>2</v>
      </c>
      <c r="I10">
        <v>92</v>
      </c>
      <c r="J10">
        <v>0.51</v>
      </c>
      <c r="K10">
        <v>20</v>
      </c>
      <c r="L10" t="b">
        <v>0</v>
      </c>
      <c r="M10" t="b">
        <v>0</v>
      </c>
      <c r="N10">
        <v>50</v>
      </c>
      <c r="O10">
        <v>249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50</v>
      </c>
      <c r="Y10">
        <v>249</v>
      </c>
      <c r="Z10">
        <v>0</v>
      </c>
      <c r="AA10">
        <v>2.35</v>
      </c>
      <c r="AB10">
        <v>3.29</v>
      </c>
      <c r="AC10">
        <v>1042.6400000000001</v>
      </c>
      <c r="AD10">
        <v>1042.6400000000001</v>
      </c>
      <c r="AG10">
        <f>AG9</f>
        <v>1024</v>
      </c>
      <c r="AH10">
        <f t="shared" si="1"/>
        <v>1.0182031250000001</v>
      </c>
      <c r="AI10" t="str">
        <f t="shared" si="6"/>
        <v>MISDO</v>
      </c>
      <c r="AJ10" t="b">
        <f t="shared" si="7"/>
        <v>1</v>
      </c>
      <c r="AK10">
        <f t="shared" si="0"/>
        <v>0</v>
      </c>
    </row>
    <row r="11" spans="1:43" x14ac:dyDescent="0.2">
      <c r="A11">
        <v>197</v>
      </c>
      <c r="B11" t="s">
        <v>447</v>
      </c>
      <c r="C11" t="s">
        <v>444</v>
      </c>
      <c r="D11">
        <v>0</v>
      </c>
      <c r="E11">
        <v>50</v>
      </c>
      <c r="F11">
        <v>8</v>
      </c>
      <c r="G11">
        <v>50</v>
      </c>
      <c r="H11">
        <v>2</v>
      </c>
      <c r="I11">
        <v>92</v>
      </c>
      <c r="J11">
        <v>0.51</v>
      </c>
      <c r="K11">
        <v>20</v>
      </c>
      <c r="L11" t="b">
        <v>0</v>
      </c>
      <c r="M11" t="b">
        <v>0</v>
      </c>
      <c r="N11">
        <v>50</v>
      </c>
      <c r="O11">
        <v>249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50</v>
      </c>
      <c r="Y11">
        <v>249</v>
      </c>
      <c r="Z11">
        <v>0</v>
      </c>
      <c r="AA11">
        <v>28.85</v>
      </c>
      <c r="AB11">
        <v>29.73</v>
      </c>
      <c r="AC11">
        <v>1050.8800000000001</v>
      </c>
      <c r="AD11">
        <v>1050.8800000000001</v>
      </c>
      <c r="AG11">
        <f>AG10</f>
        <v>1024</v>
      </c>
      <c r="AH11">
        <f t="shared" si="1"/>
        <v>1.0262500000000001</v>
      </c>
      <c r="AI11" t="str">
        <f t="shared" si="6"/>
        <v>RP-MILO</v>
      </c>
      <c r="AJ11" t="b">
        <f t="shared" si="7"/>
        <v>1</v>
      </c>
      <c r="AK11">
        <f t="shared" si="0"/>
        <v>0</v>
      </c>
    </row>
    <row r="12" spans="1:43" x14ac:dyDescent="0.2">
      <c r="A12">
        <v>198</v>
      </c>
      <c r="B12" t="s">
        <v>448</v>
      </c>
      <c r="C12" t="s">
        <v>449</v>
      </c>
      <c r="D12">
        <v>0</v>
      </c>
      <c r="E12">
        <v>50</v>
      </c>
      <c r="F12">
        <v>8</v>
      </c>
      <c r="G12">
        <v>50</v>
      </c>
      <c r="H12">
        <v>2</v>
      </c>
      <c r="I12">
        <v>92</v>
      </c>
      <c r="J12">
        <v>0.51</v>
      </c>
      <c r="K12">
        <v>20</v>
      </c>
      <c r="L12" t="b">
        <v>0</v>
      </c>
      <c r="M12" t="b">
        <v>0</v>
      </c>
      <c r="N12">
        <v>50</v>
      </c>
      <c r="O12">
        <v>249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50</v>
      </c>
      <c r="Y12">
        <v>249</v>
      </c>
      <c r="Z12">
        <v>0</v>
      </c>
      <c r="AA12">
        <v>15.27</v>
      </c>
      <c r="AB12">
        <v>16.75</v>
      </c>
      <c r="AC12">
        <v>1024</v>
      </c>
      <c r="AD12">
        <v>1024</v>
      </c>
      <c r="AG12">
        <f>AG11</f>
        <v>1024</v>
      </c>
      <c r="AH12">
        <f t="shared" si="1"/>
        <v>1</v>
      </c>
      <c r="AI12" t="str">
        <f t="shared" si="6"/>
        <v>BQO</v>
      </c>
      <c r="AJ12">
        <f t="shared" si="7"/>
        <v>0</v>
      </c>
      <c r="AK12">
        <f t="shared" si="0"/>
        <v>0</v>
      </c>
    </row>
    <row r="13" spans="1:43" x14ac:dyDescent="0.2">
      <c r="A13">
        <v>199</v>
      </c>
      <c r="B13" t="s">
        <v>877</v>
      </c>
      <c r="C13" t="s">
        <v>878</v>
      </c>
      <c r="D13">
        <v>0</v>
      </c>
      <c r="E13">
        <v>50</v>
      </c>
      <c r="F13">
        <v>8</v>
      </c>
      <c r="G13">
        <v>50</v>
      </c>
      <c r="H13">
        <v>2</v>
      </c>
      <c r="I13">
        <v>92</v>
      </c>
      <c r="J13">
        <v>0.51</v>
      </c>
      <c r="K13">
        <v>20</v>
      </c>
      <c r="L13" t="b">
        <v>0</v>
      </c>
      <c r="M13" t="b">
        <v>0</v>
      </c>
      <c r="N13">
        <v>50</v>
      </c>
      <c r="O13">
        <v>249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50</v>
      </c>
      <c r="Y13">
        <v>249</v>
      </c>
      <c r="Z13">
        <v>0</v>
      </c>
      <c r="AA13">
        <v>2.41</v>
      </c>
      <c r="AB13">
        <v>4.57</v>
      </c>
      <c r="AC13">
        <v>1275.43</v>
      </c>
      <c r="AD13">
        <v>1275.43</v>
      </c>
      <c r="AG13">
        <f>AG12</f>
        <v>1024</v>
      </c>
      <c r="AH13">
        <f t="shared" si="1"/>
        <v>1.2455371093750001</v>
      </c>
      <c r="AI13" t="str">
        <f t="shared" si="6"/>
        <v>BQO</v>
      </c>
      <c r="AJ13" t="b">
        <f t="shared" si="7"/>
        <v>1</v>
      </c>
      <c r="AK13" t="str">
        <f t="shared" si="0"/>
        <v>concave</v>
      </c>
    </row>
    <row r="14" spans="1:43" x14ac:dyDescent="0.2">
      <c r="A14">
        <v>200</v>
      </c>
      <c r="B14" t="s">
        <v>450</v>
      </c>
      <c r="C14" t="s">
        <v>451</v>
      </c>
      <c r="D14">
        <v>0</v>
      </c>
      <c r="E14">
        <v>52</v>
      </c>
      <c r="F14">
        <v>6</v>
      </c>
      <c r="G14">
        <v>52</v>
      </c>
      <c r="H14">
        <v>0</v>
      </c>
      <c r="I14">
        <v>88</v>
      </c>
      <c r="J14">
        <v>0.5</v>
      </c>
      <c r="K14">
        <v>15</v>
      </c>
      <c r="L14" t="b">
        <v>0</v>
      </c>
      <c r="M14" t="b">
        <v>0</v>
      </c>
      <c r="N14">
        <v>52</v>
      </c>
      <c r="O14">
        <v>201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52</v>
      </c>
      <c r="Y14">
        <v>201</v>
      </c>
      <c r="Z14">
        <v>0</v>
      </c>
      <c r="AA14">
        <v>7.0000000000000007E-2</v>
      </c>
      <c r="AB14">
        <v>0.99</v>
      </c>
      <c r="AC14">
        <v>201</v>
      </c>
      <c r="AD14">
        <v>201</v>
      </c>
      <c r="AG14">
        <f>MIN(AC14:AC19)</f>
        <v>196</v>
      </c>
      <c r="AH14">
        <f t="shared" si="1"/>
        <v>1.0255102040816326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201</v>
      </c>
      <c r="B15" t="s">
        <v>452</v>
      </c>
      <c r="C15" t="s">
        <v>451</v>
      </c>
      <c r="D15">
        <v>0</v>
      </c>
      <c r="E15">
        <v>52</v>
      </c>
      <c r="F15">
        <v>6</v>
      </c>
      <c r="G15">
        <v>52</v>
      </c>
      <c r="H15">
        <v>0</v>
      </c>
      <c r="I15">
        <v>88</v>
      </c>
      <c r="J15">
        <v>0.5</v>
      </c>
      <c r="K15">
        <v>15</v>
      </c>
      <c r="L15" t="b">
        <v>0</v>
      </c>
      <c r="M15" t="b">
        <v>0</v>
      </c>
      <c r="N15">
        <v>52</v>
      </c>
      <c r="O15">
        <v>201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52</v>
      </c>
      <c r="Y15">
        <v>201</v>
      </c>
      <c r="Z15">
        <v>0</v>
      </c>
      <c r="AA15">
        <v>28</v>
      </c>
      <c r="AB15">
        <v>28.91</v>
      </c>
      <c r="AC15">
        <v>196</v>
      </c>
      <c r="AD15">
        <v>196</v>
      </c>
      <c r="AG15">
        <f>AG14</f>
        <v>196</v>
      </c>
      <c r="AH15">
        <f t="shared" si="1"/>
        <v>1</v>
      </c>
      <c r="AI15" t="str">
        <f t="shared" ref="AI15:AI19" si="8">R15</f>
        <v>BQO</v>
      </c>
      <c r="AJ15" t="b">
        <f t="shared" ref="AJ15:AJ19" si="9">Q15</f>
        <v>1</v>
      </c>
      <c r="AK15">
        <f t="shared" si="0"/>
        <v>0</v>
      </c>
    </row>
    <row r="16" spans="1:43" x14ac:dyDescent="0.2">
      <c r="A16">
        <v>202</v>
      </c>
      <c r="B16" t="s">
        <v>453</v>
      </c>
      <c r="C16" t="s">
        <v>451</v>
      </c>
      <c r="D16">
        <v>0</v>
      </c>
      <c r="E16">
        <v>52</v>
      </c>
      <c r="F16">
        <v>6</v>
      </c>
      <c r="G16">
        <v>52</v>
      </c>
      <c r="H16">
        <v>0</v>
      </c>
      <c r="I16">
        <v>88</v>
      </c>
      <c r="J16">
        <v>0.5</v>
      </c>
      <c r="K16">
        <v>15</v>
      </c>
      <c r="L16" t="b">
        <v>0</v>
      </c>
      <c r="M16" t="b">
        <v>0</v>
      </c>
      <c r="N16">
        <v>52</v>
      </c>
      <c r="O16">
        <v>201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52</v>
      </c>
      <c r="Y16">
        <v>201</v>
      </c>
      <c r="Z16">
        <v>0</v>
      </c>
      <c r="AA16">
        <v>2.68</v>
      </c>
      <c r="AB16">
        <v>3.62</v>
      </c>
      <c r="AC16">
        <v>198.81</v>
      </c>
      <c r="AD16">
        <v>198.81</v>
      </c>
      <c r="AG16">
        <f>AG15</f>
        <v>196</v>
      </c>
      <c r="AH16">
        <f t="shared" si="1"/>
        <v>1.0143367346938776</v>
      </c>
      <c r="AI16" t="str">
        <f t="shared" si="8"/>
        <v>MISDO</v>
      </c>
      <c r="AJ16" t="b">
        <f t="shared" si="9"/>
        <v>1</v>
      </c>
      <c r="AK16">
        <f t="shared" si="0"/>
        <v>0</v>
      </c>
    </row>
    <row r="17" spans="1:37" x14ac:dyDescent="0.2">
      <c r="A17">
        <v>203</v>
      </c>
      <c r="B17" t="s">
        <v>454</v>
      </c>
      <c r="C17" t="s">
        <v>451</v>
      </c>
      <c r="D17">
        <v>0</v>
      </c>
      <c r="E17">
        <v>52</v>
      </c>
      <c r="F17">
        <v>6</v>
      </c>
      <c r="G17">
        <v>52</v>
      </c>
      <c r="H17">
        <v>0</v>
      </c>
      <c r="I17">
        <v>88</v>
      </c>
      <c r="J17">
        <v>0.5</v>
      </c>
      <c r="K17">
        <v>15</v>
      </c>
      <c r="L17" t="b">
        <v>0</v>
      </c>
      <c r="M17" t="b">
        <v>0</v>
      </c>
      <c r="N17">
        <v>52</v>
      </c>
      <c r="O17">
        <v>201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52</v>
      </c>
      <c r="Y17">
        <v>201</v>
      </c>
      <c r="Z17">
        <v>0</v>
      </c>
      <c r="AA17">
        <v>15.52</v>
      </c>
      <c r="AB17">
        <v>16.52</v>
      </c>
      <c r="AC17">
        <v>197.92</v>
      </c>
      <c r="AD17">
        <v>197.92</v>
      </c>
      <c r="AG17">
        <f>AG16</f>
        <v>196</v>
      </c>
      <c r="AH17">
        <f t="shared" si="1"/>
        <v>1.0097959183673468</v>
      </c>
      <c r="AI17" t="str">
        <f t="shared" si="8"/>
        <v>RP-MILO</v>
      </c>
      <c r="AJ17" t="b">
        <f t="shared" si="9"/>
        <v>1</v>
      </c>
      <c r="AK17">
        <f t="shared" si="0"/>
        <v>0</v>
      </c>
    </row>
    <row r="18" spans="1:37" x14ac:dyDescent="0.2">
      <c r="A18">
        <v>204</v>
      </c>
      <c r="B18" t="s">
        <v>455</v>
      </c>
      <c r="C18" t="s">
        <v>456</v>
      </c>
      <c r="D18">
        <v>0</v>
      </c>
      <c r="E18">
        <v>52</v>
      </c>
      <c r="F18">
        <v>6</v>
      </c>
      <c r="G18">
        <v>52</v>
      </c>
      <c r="H18">
        <v>0</v>
      </c>
      <c r="I18">
        <v>88</v>
      </c>
      <c r="J18">
        <v>0.5</v>
      </c>
      <c r="K18">
        <v>15</v>
      </c>
      <c r="L18" t="b">
        <v>0</v>
      </c>
      <c r="M18" t="b">
        <v>0</v>
      </c>
      <c r="N18">
        <v>52</v>
      </c>
      <c r="O18">
        <v>201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52</v>
      </c>
      <c r="Y18">
        <v>201</v>
      </c>
      <c r="Z18">
        <v>0</v>
      </c>
      <c r="AA18">
        <v>0.54</v>
      </c>
      <c r="AB18">
        <v>1.98</v>
      </c>
      <c r="AC18">
        <v>196</v>
      </c>
      <c r="AD18">
        <v>196</v>
      </c>
      <c r="AG18">
        <f>AG17</f>
        <v>196</v>
      </c>
      <c r="AH18">
        <f t="shared" si="1"/>
        <v>1</v>
      </c>
      <c r="AI18" t="str">
        <f t="shared" si="8"/>
        <v>BQO</v>
      </c>
      <c r="AJ18">
        <f t="shared" si="9"/>
        <v>0</v>
      </c>
      <c r="AK18">
        <f t="shared" si="0"/>
        <v>0</v>
      </c>
    </row>
    <row r="19" spans="1:37" x14ac:dyDescent="0.2">
      <c r="A19">
        <v>205</v>
      </c>
      <c r="B19" t="s">
        <v>879</v>
      </c>
      <c r="C19" t="s">
        <v>880</v>
      </c>
      <c r="D19">
        <v>0</v>
      </c>
      <c r="E19">
        <v>52</v>
      </c>
      <c r="F19">
        <v>6</v>
      </c>
      <c r="G19">
        <v>52</v>
      </c>
      <c r="H19">
        <v>0</v>
      </c>
      <c r="I19">
        <v>88</v>
      </c>
      <c r="J19">
        <v>0.5</v>
      </c>
      <c r="K19">
        <v>15</v>
      </c>
      <c r="L19" t="b">
        <v>0</v>
      </c>
      <c r="M19" t="b">
        <v>0</v>
      </c>
      <c r="N19">
        <v>52</v>
      </c>
      <c r="O19">
        <v>201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52</v>
      </c>
      <c r="Y19">
        <v>201</v>
      </c>
      <c r="Z19">
        <v>0</v>
      </c>
      <c r="AA19">
        <v>2.35</v>
      </c>
      <c r="AB19">
        <v>4.42</v>
      </c>
      <c r="AC19">
        <v>352.02</v>
      </c>
      <c r="AD19">
        <v>352.02</v>
      </c>
      <c r="AG19">
        <f>AG18</f>
        <v>196</v>
      </c>
      <c r="AH19">
        <f t="shared" si="1"/>
        <v>1.7960204081632651</v>
      </c>
      <c r="AI19" t="str">
        <f t="shared" si="8"/>
        <v>BQO</v>
      </c>
      <c r="AJ19" t="b">
        <f t="shared" si="9"/>
        <v>1</v>
      </c>
      <c r="AK19" t="str">
        <f t="shared" si="0"/>
        <v>concave</v>
      </c>
    </row>
    <row r="20" spans="1:37" x14ac:dyDescent="0.2">
      <c r="A20">
        <v>206</v>
      </c>
      <c r="B20" t="s">
        <v>457</v>
      </c>
      <c r="C20" t="s">
        <v>458</v>
      </c>
      <c r="D20">
        <v>0</v>
      </c>
      <c r="E20">
        <v>60</v>
      </c>
      <c r="F20">
        <v>10</v>
      </c>
      <c r="G20">
        <v>60</v>
      </c>
      <c r="H20">
        <v>2</v>
      </c>
      <c r="I20">
        <v>96</v>
      </c>
      <c r="J20">
        <v>0.47</v>
      </c>
      <c r="K20">
        <v>19</v>
      </c>
      <c r="L20" t="b">
        <v>0</v>
      </c>
      <c r="M20" t="b">
        <v>0</v>
      </c>
      <c r="N20">
        <v>60</v>
      </c>
      <c r="O20">
        <v>339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60</v>
      </c>
      <c r="Y20">
        <v>339</v>
      </c>
      <c r="Z20">
        <v>0</v>
      </c>
      <c r="AA20">
        <v>0.1</v>
      </c>
      <c r="AB20">
        <v>0.98</v>
      </c>
      <c r="AC20">
        <v>1852</v>
      </c>
      <c r="AD20">
        <v>1852</v>
      </c>
      <c r="AG20">
        <f>MIN(AC20:AC25)</f>
        <v>1468</v>
      </c>
      <c r="AH20">
        <f t="shared" si="1"/>
        <v>1.2615803814713897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207</v>
      </c>
      <c r="B21" t="s">
        <v>459</v>
      </c>
      <c r="C21" t="s">
        <v>458</v>
      </c>
      <c r="D21">
        <v>0</v>
      </c>
      <c r="E21">
        <v>60</v>
      </c>
      <c r="F21">
        <v>10</v>
      </c>
      <c r="G21">
        <v>60</v>
      </c>
      <c r="H21">
        <v>2</v>
      </c>
      <c r="I21">
        <v>96</v>
      </c>
      <c r="J21">
        <v>0.47</v>
      </c>
      <c r="K21">
        <v>19</v>
      </c>
      <c r="L21" t="b">
        <v>0</v>
      </c>
      <c r="M21" t="b">
        <v>0</v>
      </c>
      <c r="N21">
        <v>60</v>
      </c>
      <c r="O21">
        <v>339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60</v>
      </c>
      <c r="Y21">
        <v>339</v>
      </c>
      <c r="Z21">
        <v>0</v>
      </c>
      <c r="AA21">
        <v>3600.09</v>
      </c>
      <c r="AB21">
        <v>3601.16</v>
      </c>
      <c r="AC21">
        <v>1471.96</v>
      </c>
      <c r="AD21">
        <v>1463</v>
      </c>
      <c r="AG21">
        <f>AG20</f>
        <v>1468</v>
      </c>
      <c r="AH21">
        <f t="shared" si="1"/>
        <v>1.0026975476839237</v>
      </c>
      <c r="AI21" t="str">
        <f t="shared" ref="AI21:AI25" si="10">R21</f>
        <v>BQO</v>
      </c>
      <c r="AJ21" t="b">
        <f t="shared" ref="AJ21:AJ25" si="11">Q21</f>
        <v>1</v>
      </c>
      <c r="AK21">
        <f t="shared" si="0"/>
        <v>0</v>
      </c>
    </row>
    <row r="22" spans="1:37" x14ac:dyDescent="0.2">
      <c r="A22">
        <v>208</v>
      </c>
      <c r="B22" t="s">
        <v>460</v>
      </c>
      <c r="C22" t="s">
        <v>458</v>
      </c>
      <c r="D22">
        <v>0</v>
      </c>
      <c r="E22">
        <v>60</v>
      </c>
      <c r="F22">
        <v>10</v>
      </c>
      <c r="G22">
        <v>60</v>
      </c>
      <c r="H22">
        <v>2</v>
      </c>
      <c r="I22">
        <v>96</v>
      </c>
      <c r="J22">
        <v>0.47</v>
      </c>
      <c r="K22">
        <v>19</v>
      </c>
      <c r="L22" t="b">
        <v>0</v>
      </c>
      <c r="M22" t="b">
        <v>0</v>
      </c>
      <c r="N22">
        <v>60</v>
      </c>
      <c r="O22">
        <v>339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60</v>
      </c>
      <c r="Y22">
        <v>339</v>
      </c>
      <c r="Z22">
        <v>0</v>
      </c>
      <c r="AA22">
        <v>4.08</v>
      </c>
      <c r="AB22">
        <v>4.95</v>
      </c>
      <c r="AC22">
        <v>1485.8</v>
      </c>
      <c r="AD22">
        <v>1485.8</v>
      </c>
      <c r="AG22">
        <f>AG21</f>
        <v>1468</v>
      </c>
      <c r="AH22">
        <f t="shared" si="1"/>
        <v>1.012125340599455</v>
      </c>
      <c r="AI22" t="str">
        <f t="shared" si="10"/>
        <v>MISDO</v>
      </c>
      <c r="AJ22" t="b">
        <f t="shared" si="11"/>
        <v>1</v>
      </c>
      <c r="AK22">
        <f t="shared" si="0"/>
        <v>0</v>
      </c>
    </row>
    <row r="23" spans="1:37" x14ac:dyDescent="0.2">
      <c r="A23">
        <v>209</v>
      </c>
      <c r="B23" t="s">
        <v>461</v>
      </c>
      <c r="C23" t="s">
        <v>458</v>
      </c>
      <c r="D23">
        <v>0</v>
      </c>
      <c r="E23">
        <v>60</v>
      </c>
      <c r="F23">
        <v>10</v>
      </c>
      <c r="G23">
        <v>60</v>
      </c>
      <c r="H23">
        <v>2</v>
      </c>
      <c r="I23">
        <v>96</v>
      </c>
      <c r="J23">
        <v>0.47</v>
      </c>
      <c r="K23">
        <v>19</v>
      </c>
      <c r="L23" t="b">
        <v>0</v>
      </c>
      <c r="M23" t="b">
        <v>0</v>
      </c>
      <c r="N23">
        <v>60</v>
      </c>
      <c r="O23">
        <v>339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60</v>
      </c>
      <c r="Y23">
        <v>339</v>
      </c>
      <c r="Z23">
        <v>0</v>
      </c>
      <c r="AA23">
        <v>3.47</v>
      </c>
      <c r="AB23">
        <v>4.32</v>
      </c>
      <c r="AC23">
        <v>1544.78</v>
      </c>
      <c r="AD23">
        <v>1544.78</v>
      </c>
      <c r="AG23">
        <f>AG22</f>
        <v>1468</v>
      </c>
      <c r="AH23">
        <f t="shared" si="1"/>
        <v>1.0523024523160762</v>
      </c>
      <c r="AI23" t="str">
        <f t="shared" si="10"/>
        <v>RP-MILO</v>
      </c>
      <c r="AJ23" t="b">
        <f t="shared" si="11"/>
        <v>1</v>
      </c>
      <c r="AK23">
        <f t="shared" si="0"/>
        <v>0</v>
      </c>
    </row>
    <row r="24" spans="1:37" x14ac:dyDescent="0.2">
      <c r="A24">
        <v>210</v>
      </c>
      <c r="B24" t="s">
        <v>462</v>
      </c>
      <c r="C24" t="s">
        <v>463</v>
      </c>
      <c r="D24">
        <v>0</v>
      </c>
      <c r="E24">
        <v>60</v>
      </c>
      <c r="F24">
        <v>10</v>
      </c>
      <c r="G24">
        <v>60</v>
      </c>
      <c r="H24">
        <v>2</v>
      </c>
      <c r="I24">
        <v>96</v>
      </c>
      <c r="J24">
        <v>0.47</v>
      </c>
      <c r="K24">
        <v>19</v>
      </c>
      <c r="L24" t="b">
        <v>0</v>
      </c>
      <c r="M24" t="b">
        <v>0</v>
      </c>
      <c r="N24">
        <v>60</v>
      </c>
      <c r="O24">
        <v>339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60</v>
      </c>
      <c r="Y24">
        <v>339</v>
      </c>
      <c r="Z24">
        <v>0</v>
      </c>
      <c r="AA24">
        <v>122.3</v>
      </c>
      <c r="AB24">
        <v>123.57</v>
      </c>
      <c r="AC24">
        <v>1468</v>
      </c>
      <c r="AD24">
        <v>1468</v>
      </c>
      <c r="AG24">
        <f>AG23</f>
        <v>1468</v>
      </c>
      <c r="AH24">
        <f t="shared" si="1"/>
        <v>1</v>
      </c>
      <c r="AI24" t="str">
        <f t="shared" si="10"/>
        <v>BQO</v>
      </c>
      <c r="AJ24">
        <f t="shared" si="11"/>
        <v>0</v>
      </c>
      <c r="AK24">
        <f t="shared" si="0"/>
        <v>0</v>
      </c>
    </row>
    <row r="25" spans="1:37" x14ac:dyDescent="0.2">
      <c r="A25">
        <v>211</v>
      </c>
      <c r="B25" t="s">
        <v>881</v>
      </c>
      <c r="C25" t="s">
        <v>882</v>
      </c>
      <c r="D25">
        <v>0</v>
      </c>
      <c r="E25">
        <v>60</v>
      </c>
      <c r="F25">
        <v>10</v>
      </c>
      <c r="G25">
        <v>60</v>
      </c>
      <c r="H25">
        <v>2</v>
      </c>
      <c r="I25">
        <v>96</v>
      </c>
      <c r="J25">
        <v>0.47</v>
      </c>
      <c r="K25">
        <v>19</v>
      </c>
      <c r="L25" t="b">
        <v>0</v>
      </c>
      <c r="M25" t="b">
        <v>0</v>
      </c>
      <c r="N25">
        <v>60</v>
      </c>
      <c r="O25">
        <v>339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60</v>
      </c>
      <c r="Y25">
        <v>339</v>
      </c>
      <c r="Z25">
        <v>0</v>
      </c>
      <c r="AA25">
        <v>3.76</v>
      </c>
      <c r="AB25">
        <v>5.83</v>
      </c>
      <c r="AC25">
        <v>1760.3</v>
      </c>
      <c r="AD25">
        <v>1760.3</v>
      </c>
      <c r="AG25">
        <f>AG24</f>
        <v>1468</v>
      </c>
      <c r="AH25">
        <f t="shared" si="1"/>
        <v>1.1991144414168937</v>
      </c>
      <c r="AI25" t="str">
        <f t="shared" si="10"/>
        <v>BQO</v>
      </c>
      <c r="AJ25" t="b">
        <f t="shared" si="11"/>
        <v>1</v>
      </c>
      <c r="AK25" t="str">
        <f t="shared" si="0"/>
        <v>concave</v>
      </c>
    </row>
    <row r="26" spans="1:37" x14ac:dyDescent="0.2">
      <c r="A26">
        <v>212</v>
      </c>
      <c r="B26" t="s">
        <v>464</v>
      </c>
      <c r="C26" t="s">
        <v>465</v>
      </c>
      <c r="D26">
        <v>0</v>
      </c>
      <c r="E26">
        <v>60</v>
      </c>
      <c r="F26">
        <v>9</v>
      </c>
      <c r="G26">
        <v>60</v>
      </c>
      <c r="H26">
        <v>2</v>
      </c>
      <c r="I26">
        <v>96</v>
      </c>
      <c r="J26">
        <v>0.51</v>
      </c>
      <c r="K26">
        <v>21</v>
      </c>
      <c r="L26" t="b">
        <v>0</v>
      </c>
      <c r="M26" t="b">
        <v>0</v>
      </c>
      <c r="N26">
        <v>60</v>
      </c>
      <c r="O26">
        <v>366</v>
      </c>
      <c r="P26">
        <v>3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60</v>
      </c>
      <c r="Y26">
        <v>366</v>
      </c>
      <c r="Z26">
        <v>0</v>
      </c>
      <c r="AA26">
        <v>0.11</v>
      </c>
      <c r="AB26">
        <v>1.1100000000000001</v>
      </c>
      <c r="AC26">
        <v>1871</v>
      </c>
      <c r="AD26">
        <v>1871</v>
      </c>
      <c r="AG26">
        <f>MIN(AC26:AC31)</f>
        <v>1489</v>
      </c>
      <c r="AH26">
        <f t="shared" si="1"/>
        <v>1.2565480188045668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213</v>
      </c>
      <c r="B27" t="s">
        <v>466</v>
      </c>
      <c r="C27" t="s">
        <v>465</v>
      </c>
      <c r="D27">
        <v>0</v>
      </c>
      <c r="E27">
        <v>60</v>
      </c>
      <c r="F27">
        <v>9</v>
      </c>
      <c r="G27">
        <v>60</v>
      </c>
      <c r="H27">
        <v>2</v>
      </c>
      <c r="I27">
        <v>96</v>
      </c>
      <c r="J27">
        <v>0.51</v>
      </c>
      <c r="K27">
        <v>21</v>
      </c>
      <c r="L27" t="b">
        <v>0</v>
      </c>
      <c r="M27" t="b">
        <v>0</v>
      </c>
      <c r="N27">
        <v>60</v>
      </c>
      <c r="O27">
        <v>366</v>
      </c>
      <c r="P27">
        <v>3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60</v>
      </c>
      <c r="Y27">
        <v>366</v>
      </c>
      <c r="Z27">
        <v>0</v>
      </c>
      <c r="AA27">
        <v>3600.05</v>
      </c>
      <c r="AB27">
        <v>3601.18</v>
      </c>
      <c r="AC27">
        <v>1503.04</v>
      </c>
      <c r="AD27">
        <v>1485</v>
      </c>
      <c r="AG27">
        <f>AG26</f>
        <v>1489</v>
      </c>
      <c r="AH27">
        <f t="shared" si="1"/>
        <v>1.0094291470785761</v>
      </c>
      <c r="AI27" t="str">
        <f t="shared" ref="AI27:AI31" si="12">R27</f>
        <v>BQO</v>
      </c>
      <c r="AJ27" t="b">
        <f t="shared" ref="AJ27:AJ31" si="13">Q27</f>
        <v>1</v>
      </c>
      <c r="AK27">
        <f t="shared" si="0"/>
        <v>0</v>
      </c>
    </row>
    <row r="28" spans="1:37" x14ac:dyDescent="0.2">
      <c r="A28">
        <v>214</v>
      </c>
      <c r="B28" t="s">
        <v>467</v>
      </c>
      <c r="C28" t="s">
        <v>465</v>
      </c>
      <c r="D28">
        <v>0</v>
      </c>
      <c r="E28">
        <v>60</v>
      </c>
      <c r="F28">
        <v>9</v>
      </c>
      <c r="G28">
        <v>60</v>
      </c>
      <c r="H28">
        <v>2</v>
      </c>
      <c r="I28">
        <v>96</v>
      </c>
      <c r="J28">
        <v>0.51</v>
      </c>
      <c r="K28">
        <v>21</v>
      </c>
      <c r="L28" t="b">
        <v>0</v>
      </c>
      <c r="M28" t="b">
        <v>0</v>
      </c>
      <c r="N28">
        <v>60</v>
      </c>
      <c r="O28">
        <v>366</v>
      </c>
      <c r="P28">
        <v>3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60</v>
      </c>
      <c r="Y28">
        <v>366</v>
      </c>
      <c r="Z28">
        <v>0</v>
      </c>
      <c r="AA28">
        <v>5.21</v>
      </c>
      <c r="AB28">
        <v>6.4</v>
      </c>
      <c r="AC28">
        <v>1512.79</v>
      </c>
      <c r="AD28">
        <v>1512.79</v>
      </c>
      <c r="AG28">
        <f>AG27</f>
        <v>1489</v>
      </c>
      <c r="AH28">
        <f t="shared" si="1"/>
        <v>1.0159771658831431</v>
      </c>
      <c r="AI28" t="str">
        <f t="shared" si="12"/>
        <v>MISDO</v>
      </c>
      <c r="AJ28" t="b">
        <f t="shared" si="13"/>
        <v>1</v>
      </c>
      <c r="AK28">
        <f t="shared" si="0"/>
        <v>0</v>
      </c>
    </row>
    <row r="29" spans="1:37" x14ac:dyDescent="0.2">
      <c r="A29">
        <v>215</v>
      </c>
      <c r="B29" t="s">
        <v>468</v>
      </c>
      <c r="C29" t="s">
        <v>465</v>
      </c>
      <c r="D29">
        <v>0</v>
      </c>
      <c r="E29">
        <v>60</v>
      </c>
      <c r="F29">
        <v>9</v>
      </c>
      <c r="G29">
        <v>60</v>
      </c>
      <c r="H29">
        <v>2</v>
      </c>
      <c r="I29">
        <v>96</v>
      </c>
      <c r="J29">
        <v>0.51</v>
      </c>
      <c r="K29">
        <v>21</v>
      </c>
      <c r="L29" t="b">
        <v>0</v>
      </c>
      <c r="M29" t="b">
        <v>0</v>
      </c>
      <c r="N29">
        <v>60</v>
      </c>
      <c r="O29">
        <v>366</v>
      </c>
      <c r="P29">
        <v>3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60</v>
      </c>
      <c r="Y29">
        <v>366</v>
      </c>
      <c r="Z29">
        <v>0</v>
      </c>
      <c r="AA29">
        <v>174.37</v>
      </c>
      <c r="AB29">
        <v>175.35</v>
      </c>
      <c r="AC29">
        <v>1565.33</v>
      </c>
      <c r="AD29">
        <v>1565.33</v>
      </c>
      <c r="AG29">
        <f>AG28</f>
        <v>1489</v>
      </c>
      <c r="AH29">
        <f t="shared" si="1"/>
        <v>1.051262592343855</v>
      </c>
      <c r="AI29" t="str">
        <f t="shared" si="12"/>
        <v>RP-MILO</v>
      </c>
      <c r="AJ29" t="b">
        <f t="shared" si="13"/>
        <v>1</v>
      </c>
      <c r="AK29">
        <f t="shared" si="0"/>
        <v>0</v>
      </c>
    </row>
    <row r="30" spans="1:37" x14ac:dyDescent="0.2">
      <c r="A30">
        <v>216</v>
      </c>
      <c r="B30" t="s">
        <v>469</v>
      </c>
      <c r="C30" t="s">
        <v>470</v>
      </c>
      <c r="D30">
        <v>0</v>
      </c>
      <c r="E30">
        <v>60</v>
      </c>
      <c r="F30">
        <v>9</v>
      </c>
      <c r="G30">
        <v>60</v>
      </c>
      <c r="H30">
        <v>2</v>
      </c>
      <c r="I30">
        <v>96</v>
      </c>
      <c r="J30">
        <v>0.51</v>
      </c>
      <c r="K30">
        <v>21</v>
      </c>
      <c r="L30" t="b">
        <v>0</v>
      </c>
      <c r="M30" t="b">
        <v>0</v>
      </c>
      <c r="N30">
        <v>60</v>
      </c>
      <c r="O30">
        <v>366</v>
      </c>
      <c r="P30">
        <v>3</v>
      </c>
      <c r="R30" t="s">
        <v>29</v>
      </c>
      <c r="S30" t="b">
        <v>0</v>
      </c>
      <c r="T30" t="b">
        <v>0</v>
      </c>
      <c r="U30" t="b">
        <v>0</v>
      </c>
      <c r="X30">
        <v>60</v>
      </c>
      <c r="Y30">
        <v>366</v>
      </c>
      <c r="Z30">
        <v>0</v>
      </c>
      <c r="AA30">
        <v>301.14999999999998</v>
      </c>
      <c r="AB30">
        <v>302.52999999999997</v>
      </c>
      <c r="AC30">
        <v>1489</v>
      </c>
      <c r="AD30">
        <v>1489</v>
      </c>
      <c r="AG30">
        <f>AG29</f>
        <v>1489</v>
      </c>
      <c r="AH30">
        <f t="shared" si="1"/>
        <v>1</v>
      </c>
      <c r="AI30" t="str">
        <f t="shared" si="12"/>
        <v>BQO</v>
      </c>
      <c r="AJ30">
        <f t="shared" si="13"/>
        <v>0</v>
      </c>
      <c r="AK30">
        <f t="shared" si="0"/>
        <v>0</v>
      </c>
    </row>
    <row r="31" spans="1:37" x14ac:dyDescent="0.2">
      <c r="A31">
        <v>217</v>
      </c>
      <c r="B31" t="s">
        <v>883</v>
      </c>
      <c r="C31" t="s">
        <v>884</v>
      </c>
      <c r="D31">
        <v>0</v>
      </c>
      <c r="E31">
        <v>60</v>
      </c>
      <c r="F31">
        <v>9</v>
      </c>
      <c r="G31">
        <v>60</v>
      </c>
      <c r="H31">
        <v>2</v>
      </c>
      <c r="I31">
        <v>96</v>
      </c>
      <c r="J31">
        <v>0.51</v>
      </c>
      <c r="K31">
        <v>21</v>
      </c>
      <c r="L31" t="b">
        <v>0</v>
      </c>
      <c r="M31" t="b">
        <v>0</v>
      </c>
      <c r="N31">
        <v>60</v>
      </c>
      <c r="O31">
        <v>366</v>
      </c>
      <c r="P31">
        <v>3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735</v>
      </c>
      <c r="X31">
        <v>60</v>
      </c>
      <c r="Y31">
        <v>366</v>
      </c>
      <c r="Z31">
        <v>0</v>
      </c>
      <c r="AA31">
        <v>3.61</v>
      </c>
      <c r="AB31">
        <v>5.62</v>
      </c>
      <c r="AC31">
        <v>1806.93</v>
      </c>
      <c r="AD31">
        <v>1806.93</v>
      </c>
      <c r="AG31">
        <f>AG30</f>
        <v>1489</v>
      </c>
      <c r="AH31">
        <f t="shared" si="1"/>
        <v>1.2135191403626595</v>
      </c>
      <c r="AI31" t="str">
        <f t="shared" si="12"/>
        <v>BQO</v>
      </c>
      <c r="AJ31" t="b">
        <f t="shared" si="13"/>
        <v>1</v>
      </c>
      <c r="AK31" t="str">
        <f t="shared" si="0"/>
        <v>concave</v>
      </c>
    </row>
    <row r="32" spans="1:37" x14ac:dyDescent="0.2">
      <c r="A32">
        <v>218</v>
      </c>
      <c r="B32" t="s">
        <v>471</v>
      </c>
      <c r="C32" t="s">
        <v>472</v>
      </c>
      <c r="D32">
        <v>0</v>
      </c>
      <c r="E32">
        <v>70</v>
      </c>
      <c r="F32">
        <v>11</v>
      </c>
      <c r="G32">
        <v>70</v>
      </c>
      <c r="H32">
        <v>2</v>
      </c>
      <c r="I32">
        <v>97</v>
      </c>
      <c r="J32">
        <v>0.48</v>
      </c>
      <c r="K32">
        <v>19</v>
      </c>
      <c r="L32" t="b">
        <v>0</v>
      </c>
      <c r="M32" t="b">
        <v>0</v>
      </c>
      <c r="N32">
        <v>70</v>
      </c>
      <c r="O32">
        <v>459</v>
      </c>
      <c r="P32">
        <v>3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70</v>
      </c>
      <c r="Y32">
        <v>459</v>
      </c>
      <c r="Z32">
        <v>0</v>
      </c>
      <c r="AA32">
        <v>0.14000000000000001</v>
      </c>
      <c r="AB32">
        <v>1.1100000000000001</v>
      </c>
      <c r="AC32">
        <v>2501</v>
      </c>
      <c r="AD32">
        <v>2501</v>
      </c>
      <c r="AG32">
        <f>MIN(AC32:AC37)</f>
        <v>1951</v>
      </c>
      <c r="AH32">
        <f t="shared" si="1"/>
        <v>1.281906714505382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219</v>
      </c>
      <c r="B33" t="s">
        <v>473</v>
      </c>
      <c r="C33" t="s">
        <v>472</v>
      </c>
      <c r="D33">
        <v>0</v>
      </c>
      <c r="E33">
        <v>70</v>
      </c>
      <c r="F33">
        <v>11</v>
      </c>
      <c r="G33">
        <v>70</v>
      </c>
      <c r="H33">
        <v>2</v>
      </c>
      <c r="I33">
        <v>97</v>
      </c>
      <c r="J33">
        <v>0.48</v>
      </c>
      <c r="K33">
        <v>19</v>
      </c>
      <c r="L33" t="b">
        <v>0</v>
      </c>
      <c r="M33" t="b">
        <v>0</v>
      </c>
      <c r="N33">
        <v>70</v>
      </c>
      <c r="O33">
        <v>459</v>
      </c>
      <c r="P33">
        <v>3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70</v>
      </c>
      <c r="Y33">
        <v>459</v>
      </c>
      <c r="Z33">
        <v>0</v>
      </c>
      <c r="AA33">
        <v>3600.06</v>
      </c>
      <c r="AB33">
        <v>3601.08</v>
      </c>
      <c r="AC33">
        <v>1958.09</v>
      </c>
      <c r="AD33">
        <v>1945</v>
      </c>
      <c r="AG33">
        <f>AG32</f>
        <v>1951</v>
      </c>
      <c r="AH33">
        <f t="shared" si="1"/>
        <v>1.0036340338288057</v>
      </c>
      <c r="AI33" t="str">
        <f t="shared" ref="AI33:AI37" si="14">R33</f>
        <v>BQO</v>
      </c>
      <c r="AJ33" t="b">
        <f t="shared" ref="AJ33:AJ37" si="15">Q33</f>
        <v>1</v>
      </c>
      <c r="AK33">
        <f t="shared" si="0"/>
        <v>0</v>
      </c>
    </row>
    <row r="34" spans="1:37" x14ac:dyDescent="0.2">
      <c r="A34">
        <v>220</v>
      </c>
      <c r="B34" t="s">
        <v>474</v>
      </c>
      <c r="C34" t="s">
        <v>472</v>
      </c>
      <c r="D34">
        <v>0</v>
      </c>
      <c r="E34">
        <v>70</v>
      </c>
      <c r="F34">
        <v>11</v>
      </c>
      <c r="G34">
        <v>70</v>
      </c>
      <c r="H34">
        <v>2</v>
      </c>
      <c r="I34">
        <v>97</v>
      </c>
      <c r="J34">
        <v>0.48</v>
      </c>
      <c r="K34">
        <v>19</v>
      </c>
      <c r="L34" t="b">
        <v>0</v>
      </c>
      <c r="M34" t="b">
        <v>0</v>
      </c>
      <c r="N34">
        <v>70</v>
      </c>
      <c r="O34">
        <v>459</v>
      </c>
      <c r="P34">
        <v>3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70</v>
      </c>
      <c r="Y34">
        <v>459</v>
      </c>
      <c r="Z34">
        <v>0</v>
      </c>
      <c r="AA34">
        <v>8.2100000000000009</v>
      </c>
      <c r="AB34">
        <v>9.19</v>
      </c>
      <c r="AC34">
        <v>1971.33</v>
      </c>
      <c r="AD34">
        <v>1971.33</v>
      </c>
      <c r="AG34">
        <f>AG33</f>
        <v>1951</v>
      </c>
      <c r="AH34">
        <f t="shared" si="1"/>
        <v>1.0104202972834444</v>
      </c>
      <c r="AI34" t="str">
        <f t="shared" si="14"/>
        <v>MISDO</v>
      </c>
      <c r="AJ34" t="b">
        <f t="shared" si="15"/>
        <v>1</v>
      </c>
      <c r="AK34">
        <f t="shared" si="0"/>
        <v>0</v>
      </c>
    </row>
    <row r="35" spans="1:37" x14ac:dyDescent="0.2">
      <c r="A35">
        <v>221</v>
      </c>
      <c r="B35" t="s">
        <v>475</v>
      </c>
      <c r="C35" t="s">
        <v>472</v>
      </c>
      <c r="D35">
        <v>0</v>
      </c>
      <c r="E35">
        <v>70</v>
      </c>
      <c r="F35">
        <v>11</v>
      </c>
      <c r="G35">
        <v>70</v>
      </c>
      <c r="H35">
        <v>2</v>
      </c>
      <c r="I35">
        <v>97</v>
      </c>
      <c r="J35">
        <v>0.48</v>
      </c>
      <c r="K35">
        <v>19</v>
      </c>
      <c r="L35" t="b">
        <v>0</v>
      </c>
      <c r="M35" t="b">
        <v>0</v>
      </c>
      <c r="N35">
        <v>70</v>
      </c>
      <c r="O35">
        <v>459</v>
      </c>
      <c r="P35">
        <v>3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70</v>
      </c>
      <c r="Y35">
        <v>459</v>
      </c>
      <c r="Z35">
        <v>0</v>
      </c>
      <c r="AA35">
        <v>15.96</v>
      </c>
      <c r="AB35">
        <v>16.96</v>
      </c>
      <c r="AC35">
        <v>2085.67</v>
      </c>
      <c r="AD35">
        <v>2085.67</v>
      </c>
      <c r="AG35">
        <f>AG34</f>
        <v>1951</v>
      </c>
      <c r="AH35">
        <f t="shared" si="1"/>
        <v>1.0690261404407997</v>
      </c>
      <c r="AI35" t="str">
        <f t="shared" si="14"/>
        <v>RP-MILO</v>
      </c>
      <c r="AJ35" t="b">
        <f t="shared" si="15"/>
        <v>1</v>
      </c>
      <c r="AK35">
        <f t="shared" si="0"/>
        <v>0</v>
      </c>
    </row>
    <row r="36" spans="1:37" x14ac:dyDescent="0.2">
      <c r="A36">
        <v>222</v>
      </c>
      <c r="B36" t="s">
        <v>476</v>
      </c>
      <c r="C36" t="s">
        <v>477</v>
      </c>
      <c r="D36">
        <v>0</v>
      </c>
      <c r="E36">
        <v>70</v>
      </c>
      <c r="F36">
        <v>11</v>
      </c>
      <c r="G36">
        <v>70</v>
      </c>
      <c r="H36">
        <v>2</v>
      </c>
      <c r="I36">
        <v>97</v>
      </c>
      <c r="J36">
        <v>0.48</v>
      </c>
      <c r="K36">
        <v>19</v>
      </c>
      <c r="L36" t="b">
        <v>0</v>
      </c>
      <c r="M36" t="b">
        <v>0</v>
      </c>
      <c r="N36">
        <v>70</v>
      </c>
      <c r="O36">
        <v>459</v>
      </c>
      <c r="P36">
        <v>3</v>
      </c>
      <c r="R36" t="s">
        <v>29</v>
      </c>
      <c r="S36" t="b">
        <v>0</v>
      </c>
      <c r="T36" t="b">
        <v>0</v>
      </c>
      <c r="U36" t="b">
        <v>0</v>
      </c>
      <c r="X36">
        <v>70</v>
      </c>
      <c r="Y36">
        <v>459</v>
      </c>
      <c r="Z36">
        <v>0</v>
      </c>
      <c r="AA36">
        <v>3600.08</v>
      </c>
      <c r="AB36">
        <v>3600.95</v>
      </c>
      <c r="AC36">
        <v>1951</v>
      </c>
      <c r="AD36">
        <v>1945</v>
      </c>
      <c r="AG36">
        <f>AG35</f>
        <v>1951</v>
      </c>
      <c r="AH36">
        <f t="shared" si="1"/>
        <v>1</v>
      </c>
      <c r="AI36" t="str">
        <f t="shared" si="14"/>
        <v>BQO</v>
      </c>
      <c r="AJ36">
        <f t="shared" si="15"/>
        <v>0</v>
      </c>
      <c r="AK36">
        <f t="shared" si="0"/>
        <v>0</v>
      </c>
    </row>
    <row r="37" spans="1:37" x14ac:dyDescent="0.2">
      <c r="A37">
        <v>223</v>
      </c>
      <c r="B37" t="s">
        <v>885</v>
      </c>
      <c r="C37" t="s">
        <v>886</v>
      </c>
      <c r="D37">
        <v>0</v>
      </c>
      <c r="E37">
        <v>70</v>
      </c>
      <c r="F37">
        <v>11</v>
      </c>
      <c r="G37">
        <v>70</v>
      </c>
      <c r="H37">
        <v>2</v>
      </c>
      <c r="I37">
        <v>97</v>
      </c>
      <c r="J37">
        <v>0.48</v>
      </c>
      <c r="K37">
        <v>19</v>
      </c>
      <c r="L37" t="b">
        <v>0</v>
      </c>
      <c r="M37" t="b">
        <v>0</v>
      </c>
      <c r="N37">
        <v>70</v>
      </c>
      <c r="O37">
        <v>459</v>
      </c>
      <c r="P37">
        <v>3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735</v>
      </c>
      <c r="X37">
        <v>70</v>
      </c>
      <c r="Y37">
        <v>459</v>
      </c>
      <c r="Z37">
        <v>0</v>
      </c>
      <c r="AA37">
        <v>7.1</v>
      </c>
      <c r="AB37">
        <v>9.39</v>
      </c>
      <c r="AC37">
        <v>2306.6799999999998</v>
      </c>
      <c r="AD37">
        <v>2306.6799999999998</v>
      </c>
      <c r="AG37">
        <f>AG36</f>
        <v>1951</v>
      </c>
      <c r="AH37">
        <f t="shared" si="1"/>
        <v>1.1823065094823166</v>
      </c>
      <c r="AI37" t="str">
        <f t="shared" si="14"/>
        <v>BQO</v>
      </c>
      <c r="AJ37" t="b">
        <f t="shared" si="15"/>
        <v>1</v>
      </c>
      <c r="AK37" t="str">
        <f t="shared" si="0"/>
        <v>concave</v>
      </c>
    </row>
    <row r="38" spans="1:37" x14ac:dyDescent="0.2">
      <c r="A38">
        <v>224</v>
      </c>
      <c r="B38" t="s">
        <v>478</v>
      </c>
      <c r="C38" t="s">
        <v>479</v>
      </c>
      <c r="D38">
        <v>0</v>
      </c>
      <c r="E38">
        <v>70</v>
      </c>
      <c r="F38">
        <v>11</v>
      </c>
      <c r="G38">
        <v>70</v>
      </c>
      <c r="H38">
        <v>2</v>
      </c>
      <c r="I38">
        <v>100</v>
      </c>
      <c r="J38">
        <v>0.51</v>
      </c>
      <c r="K38">
        <v>20</v>
      </c>
      <c r="L38" t="b">
        <v>0</v>
      </c>
      <c r="M38" t="b">
        <v>0</v>
      </c>
      <c r="N38">
        <v>70</v>
      </c>
      <c r="O38">
        <v>488</v>
      </c>
      <c r="P38">
        <v>3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70</v>
      </c>
      <c r="Y38">
        <v>488</v>
      </c>
      <c r="Z38">
        <v>0</v>
      </c>
      <c r="AA38">
        <v>0.15</v>
      </c>
      <c r="AB38">
        <v>1.17</v>
      </c>
      <c r="AC38">
        <v>2509</v>
      </c>
      <c r="AD38">
        <v>2509</v>
      </c>
      <c r="AG38">
        <f>MIN(AC38:AC43)</f>
        <v>1971</v>
      </c>
      <c r="AH38">
        <f t="shared" si="1"/>
        <v>1.2729578893962457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225</v>
      </c>
      <c r="B39" t="s">
        <v>480</v>
      </c>
      <c r="C39" t="s">
        <v>479</v>
      </c>
      <c r="D39">
        <v>0</v>
      </c>
      <c r="E39">
        <v>70</v>
      </c>
      <c r="F39">
        <v>11</v>
      </c>
      <c r="G39">
        <v>70</v>
      </c>
      <c r="H39">
        <v>2</v>
      </c>
      <c r="I39">
        <v>100</v>
      </c>
      <c r="J39">
        <v>0.51</v>
      </c>
      <c r="K39">
        <v>20</v>
      </c>
      <c r="L39" t="b">
        <v>0</v>
      </c>
      <c r="M39" t="b">
        <v>0</v>
      </c>
      <c r="N39">
        <v>70</v>
      </c>
      <c r="O39">
        <v>488</v>
      </c>
      <c r="P39">
        <v>3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70</v>
      </c>
      <c r="Y39">
        <v>488</v>
      </c>
      <c r="Z39">
        <v>0</v>
      </c>
      <c r="AA39">
        <v>3600.07</v>
      </c>
      <c r="AB39">
        <v>3601.17</v>
      </c>
      <c r="AC39">
        <v>1987.08</v>
      </c>
      <c r="AD39">
        <v>1960</v>
      </c>
      <c r="AG39">
        <f>AG38</f>
        <v>1971</v>
      </c>
      <c r="AH39">
        <f t="shared" si="1"/>
        <v>1.0081582952815829</v>
      </c>
      <c r="AI39" t="str">
        <f t="shared" ref="AI39:AI43" si="16">R39</f>
        <v>BQO</v>
      </c>
      <c r="AJ39" t="b">
        <f t="shared" ref="AJ39:AJ43" si="17">Q39</f>
        <v>1</v>
      </c>
      <c r="AK39">
        <f t="shared" si="0"/>
        <v>0</v>
      </c>
    </row>
    <row r="40" spans="1:37" x14ac:dyDescent="0.2">
      <c r="A40">
        <v>226</v>
      </c>
      <c r="B40" t="s">
        <v>481</v>
      </c>
      <c r="C40" t="s">
        <v>479</v>
      </c>
      <c r="D40">
        <v>0</v>
      </c>
      <c r="E40">
        <v>70</v>
      </c>
      <c r="F40">
        <v>11</v>
      </c>
      <c r="G40">
        <v>70</v>
      </c>
      <c r="H40">
        <v>2</v>
      </c>
      <c r="I40">
        <v>100</v>
      </c>
      <c r="J40">
        <v>0.51</v>
      </c>
      <c r="K40">
        <v>20</v>
      </c>
      <c r="L40" t="b">
        <v>0</v>
      </c>
      <c r="M40" t="b">
        <v>0</v>
      </c>
      <c r="N40">
        <v>70</v>
      </c>
      <c r="O40">
        <v>488</v>
      </c>
      <c r="P40">
        <v>3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70</v>
      </c>
      <c r="Y40">
        <v>488</v>
      </c>
      <c r="Z40">
        <v>0</v>
      </c>
      <c r="AA40">
        <v>7.6</v>
      </c>
      <c r="AB40">
        <v>8.6</v>
      </c>
      <c r="AC40">
        <v>1997.12</v>
      </c>
      <c r="AD40">
        <v>1997.12</v>
      </c>
      <c r="AG40">
        <f>AG39</f>
        <v>1971</v>
      </c>
      <c r="AH40">
        <f t="shared" si="1"/>
        <v>1.0132521562658547</v>
      </c>
      <c r="AI40" t="str">
        <f t="shared" si="16"/>
        <v>MISDO</v>
      </c>
      <c r="AJ40" t="b">
        <f t="shared" si="17"/>
        <v>1</v>
      </c>
      <c r="AK40">
        <f t="shared" si="0"/>
        <v>0</v>
      </c>
    </row>
    <row r="41" spans="1:37" x14ac:dyDescent="0.2">
      <c r="A41">
        <v>227</v>
      </c>
      <c r="B41" t="s">
        <v>482</v>
      </c>
      <c r="C41" t="s">
        <v>479</v>
      </c>
      <c r="D41">
        <v>0</v>
      </c>
      <c r="E41">
        <v>70</v>
      </c>
      <c r="F41">
        <v>11</v>
      </c>
      <c r="G41">
        <v>70</v>
      </c>
      <c r="H41">
        <v>2</v>
      </c>
      <c r="I41">
        <v>100</v>
      </c>
      <c r="J41">
        <v>0.51</v>
      </c>
      <c r="K41">
        <v>20</v>
      </c>
      <c r="L41" t="b">
        <v>0</v>
      </c>
      <c r="M41" t="b">
        <v>0</v>
      </c>
      <c r="N41">
        <v>70</v>
      </c>
      <c r="O41">
        <v>488</v>
      </c>
      <c r="P41">
        <v>3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70</v>
      </c>
      <c r="Y41">
        <v>488</v>
      </c>
      <c r="Z41">
        <v>0</v>
      </c>
      <c r="AA41">
        <v>371.94</v>
      </c>
      <c r="AB41">
        <v>372.99</v>
      </c>
      <c r="AC41">
        <v>2094.96</v>
      </c>
      <c r="AD41">
        <v>2094.96</v>
      </c>
      <c r="AG41">
        <f>AG40</f>
        <v>1971</v>
      </c>
      <c r="AH41">
        <f t="shared" si="1"/>
        <v>1.0628919330289193</v>
      </c>
      <c r="AI41" t="str">
        <f t="shared" si="16"/>
        <v>RP-MILO</v>
      </c>
      <c r="AJ41" t="b">
        <f t="shared" si="17"/>
        <v>1</v>
      </c>
      <c r="AK41">
        <f t="shared" si="0"/>
        <v>0</v>
      </c>
    </row>
    <row r="42" spans="1:37" x14ac:dyDescent="0.2">
      <c r="A42">
        <v>228</v>
      </c>
      <c r="B42" t="s">
        <v>483</v>
      </c>
      <c r="C42" t="s">
        <v>484</v>
      </c>
      <c r="D42">
        <v>0</v>
      </c>
      <c r="E42">
        <v>70</v>
      </c>
      <c r="F42">
        <v>11</v>
      </c>
      <c r="G42">
        <v>70</v>
      </c>
      <c r="H42">
        <v>2</v>
      </c>
      <c r="I42">
        <v>100</v>
      </c>
      <c r="J42">
        <v>0.51</v>
      </c>
      <c r="K42">
        <v>20</v>
      </c>
      <c r="L42" t="b">
        <v>0</v>
      </c>
      <c r="M42" t="b">
        <v>0</v>
      </c>
      <c r="N42">
        <v>70</v>
      </c>
      <c r="O42">
        <v>488</v>
      </c>
      <c r="P42">
        <v>3</v>
      </c>
      <c r="R42" t="s">
        <v>29</v>
      </c>
      <c r="S42" t="b">
        <v>0</v>
      </c>
      <c r="T42" t="b">
        <v>0</v>
      </c>
      <c r="U42" t="b">
        <v>0</v>
      </c>
      <c r="X42">
        <v>70</v>
      </c>
      <c r="Y42">
        <v>488</v>
      </c>
      <c r="Z42">
        <v>0</v>
      </c>
      <c r="AA42">
        <v>3600.09</v>
      </c>
      <c r="AB42">
        <v>3601.15</v>
      </c>
      <c r="AC42">
        <v>1971</v>
      </c>
      <c r="AD42">
        <v>1967</v>
      </c>
      <c r="AG42">
        <f>AG41</f>
        <v>1971</v>
      </c>
      <c r="AH42">
        <f t="shared" si="1"/>
        <v>1</v>
      </c>
      <c r="AI42" t="str">
        <f t="shared" si="16"/>
        <v>BQO</v>
      </c>
      <c r="AJ42">
        <f t="shared" si="17"/>
        <v>0</v>
      </c>
      <c r="AK42">
        <f t="shared" si="0"/>
        <v>0</v>
      </c>
    </row>
    <row r="43" spans="1:37" x14ac:dyDescent="0.2">
      <c r="A43">
        <v>229</v>
      </c>
      <c r="B43" t="s">
        <v>887</v>
      </c>
      <c r="C43" t="s">
        <v>888</v>
      </c>
      <c r="D43">
        <v>0</v>
      </c>
      <c r="E43">
        <v>70</v>
      </c>
      <c r="F43">
        <v>11</v>
      </c>
      <c r="G43">
        <v>70</v>
      </c>
      <c r="H43">
        <v>2</v>
      </c>
      <c r="I43">
        <v>100</v>
      </c>
      <c r="J43">
        <v>0.51</v>
      </c>
      <c r="K43">
        <v>20</v>
      </c>
      <c r="L43" t="b">
        <v>0</v>
      </c>
      <c r="M43" t="b">
        <v>0</v>
      </c>
      <c r="N43">
        <v>70</v>
      </c>
      <c r="O43">
        <v>488</v>
      </c>
      <c r="P43">
        <v>3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735</v>
      </c>
      <c r="X43">
        <v>70</v>
      </c>
      <c r="Y43">
        <v>488</v>
      </c>
      <c r="Z43">
        <v>0</v>
      </c>
      <c r="AA43">
        <v>7.13</v>
      </c>
      <c r="AB43">
        <v>9.27</v>
      </c>
      <c r="AC43">
        <v>2353.5</v>
      </c>
      <c r="AD43">
        <v>2353.5</v>
      </c>
      <c r="AG43">
        <f>AG42</f>
        <v>1971</v>
      </c>
      <c r="AH43">
        <f t="shared" si="1"/>
        <v>1.1940639269406392</v>
      </c>
      <c r="AI43" t="str">
        <f t="shared" si="16"/>
        <v>BQO</v>
      </c>
      <c r="AJ43" t="b">
        <f t="shared" si="17"/>
        <v>1</v>
      </c>
      <c r="AK43" t="str">
        <f t="shared" si="0"/>
        <v>concave</v>
      </c>
    </row>
    <row r="44" spans="1:37" x14ac:dyDescent="0.2">
      <c r="A44">
        <v>230</v>
      </c>
      <c r="B44" t="s">
        <v>485</v>
      </c>
      <c r="C44" t="s">
        <v>486</v>
      </c>
      <c r="D44">
        <v>0</v>
      </c>
      <c r="E44">
        <v>80</v>
      </c>
      <c r="F44">
        <v>12</v>
      </c>
      <c r="G44">
        <v>80</v>
      </c>
      <c r="H44">
        <v>2</v>
      </c>
      <c r="I44">
        <v>97</v>
      </c>
      <c r="J44">
        <v>0.48</v>
      </c>
      <c r="K44">
        <v>19</v>
      </c>
      <c r="L44" t="b">
        <v>0</v>
      </c>
      <c r="M44" t="b">
        <v>0</v>
      </c>
      <c r="N44">
        <v>80</v>
      </c>
      <c r="O44">
        <v>612</v>
      </c>
      <c r="P44">
        <v>3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80</v>
      </c>
      <c r="Y44">
        <v>612</v>
      </c>
      <c r="Z44">
        <v>0</v>
      </c>
      <c r="AA44">
        <v>0.21</v>
      </c>
      <c r="AB44">
        <v>1.04</v>
      </c>
      <c r="AC44">
        <v>3323</v>
      </c>
      <c r="AD44">
        <v>3323</v>
      </c>
      <c r="AG44">
        <f>MIN(AC44:AC49)</f>
        <v>2580.1799999999998</v>
      </c>
      <c r="AH44">
        <f t="shared" si="1"/>
        <v>1.2878946430094025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231</v>
      </c>
      <c r="B45" t="s">
        <v>487</v>
      </c>
      <c r="C45" t="s">
        <v>486</v>
      </c>
      <c r="D45">
        <v>0</v>
      </c>
      <c r="E45">
        <v>80</v>
      </c>
      <c r="F45">
        <v>12</v>
      </c>
      <c r="G45">
        <v>80</v>
      </c>
      <c r="H45">
        <v>2</v>
      </c>
      <c r="I45">
        <v>97</v>
      </c>
      <c r="J45">
        <v>0.48</v>
      </c>
      <c r="K45">
        <v>19</v>
      </c>
      <c r="L45" t="b">
        <v>0</v>
      </c>
      <c r="M45" t="b">
        <v>0</v>
      </c>
      <c r="N45">
        <v>80</v>
      </c>
      <c r="O45">
        <v>612</v>
      </c>
      <c r="P45">
        <v>3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80</v>
      </c>
      <c r="Y45">
        <v>612</v>
      </c>
      <c r="Z45">
        <v>0</v>
      </c>
      <c r="AA45">
        <v>3600.05</v>
      </c>
      <c r="AB45">
        <v>3600.93</v>
      </c>
      <c r="AC45">
        <v>2580.1799999999998</v>
      </c>
      <c r="AD45">
        <v>2563</v>
      </c>
      <c r="AG45">
        <f>AG44</f>
        <v>2580.1799999999998</v>
      </c>
      <c r="AH45">
        <f t="shared" si="1"/>
        <v>1</v>
      </c>
      <c r="AI45" t="str">
        <f t="shared" ref="AI45:AI49" si="18">R45</f>
        <v>BQO</v>
      </c>
      <c r="AJ45" t="b">
        <f t="shared" ref="AJ45:AJ49" si="19">Q45</f>
        <v>1</v>
      </c>
      <c r="AK45">
        <f t="shared" si="0"/>
        <v>0</v>
      </c>
    </row>
    <row r="46" spans="1:37" x14ac:dyDescent="0.2">
      <c r="A46">
        <v>232</v>
      </c>
      <c r="B46" t="s">
        <v>488</v>
      </c>
      <c r="C46" t="s">
        <v>486</v>
      </c>
      <c r="D46">
        <v>0</v>
      </c>
      <c r="E46">
        <v>80</v>
      </c>
      <c r="F46">
        <v>12</v>
      </c>
      <c r="G46">
        <v>80</v>
      </c>
      <c r="H46">
        <v>2</v>
      </c>
      <c r="I46">
        <v>97</v>
      </c>
      <c r="J46">
        <v>0.48</v>
      </c>
      <c r="K46">
        <v>19</v>
      </c>
      <c r="L46" t="b">
        <v>0</v>
      </c>
      <c r="M46" t="b">
        <v>0</v>
      </c>
      <c r="N46">
        <v>80</v>
      </c>
      <c r="O46">
        <v>612</v>
      </c>
      <c r="P46">
        <v>3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80</v>
      </c>
      <c r="Y46">
        <v>612</v>
      </c>
      <c r="Z46">
        <v>0</v>
      </c>
      <c r="AA46">
        <v>14.14</v>
      </c>
      <c r="AB46">
        <v>15.06</v>
      </c>
      <c r="AC46">
        <v>2592.5300000000002</v>
      </c>
      <c r="AD46">
        <v>2592.5300000000002</v>
      </c>
      <c r="AG46">
        <f>AG45</f>
        <v>2580.1799999999998</v>
      </c>
      <c r="AH46">
        <f t="shared" si="1"/>
        <v>1.0047864877644197</v>
      </c>
      <c r="AI46" t="str">
        <f t="shared" si="18"/>
        <v>MISDO</v>
      </c>
      <c r="AJ46" t="b">
        <f t="shared" si="19"/>
        <v>1</v>
      </c>
      <c r="AK46">
        <f t="shared" si="0"/>
        <v>0</v>
      </c>
    </row>
    <row r="47" spans="1:37" x14ac:dyDescent="0.2">
      <c r="A47">
        <v>233</v>
      </c>
      <c r="B47" t="s">
        <v>489</v>
      </c>
      <c r="C47" t="s">
        <v>486</v>
      </c>
      <c r="D47">
        <v>0</v>
      </c>
      <c r="E47">
        <v>80</v>
      </c>
      <c r="F47">
        <v>12</v>
      </c>
      <c r="G47">
        <v>80</v>
      </c>
      <c r="H47">
        <v>2</v>
      </c>
      <c r="I47">
        <v>97</v>
      </c>
      <c r="J47">
        <v>0.48</v>
      </c>
      <c r="K47">
        <v>19</v>
      </c>
      <c r="L47" t="b">
        <v>0</v>
      </c>
      <c r="M47" t="b">
        <v>0</v>
      </c>
      <c r="N47">
        <v>80</v>
      </c>
      <c r="O47">
        <v>612</v>
      </c>
      <c r="P47">
        <v>3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80</v>
      </c>
      <c r="Y47">
        <v>612</v>
      </c>
      <c r="Z47">
        <v>0</v>
      </c>
      <c r="AA47">
        <v>131.26</v>
      </c>
      <c r="AB47">
        <v>132.24</v>
      </c>
      <c r="AC47">
        <v>2770</v>
      </c>
      <c r="AD47">
        <v>2770</v>
      </c>
      <c r="AG47">
        <f>AG46</f>
        <v>2580.1799999999998</v>
      </c>
      <c r="AH47">
        <f t="shared" si="1"/>
        <v>1.073568510724058</v>
      </c>
      <c r="AI47" t="str">
        <f t="shared" si="18"/>
        <v>RP-MILO</v>
      </c>
      <c r="AJ47" t="b">
        <f t="shared" si="19"/>
        <v>1</v>
      </c>
      <c r="AK47">
        <f t="shared" si="0"/>
        <v>0</v>
      </c>
    </row>
    <row r="48" spans="1:37" x14ac:dyDescent="0.2">
      <c r="A48">
        <v>234</v>
      </c>
      <c r="B48" t="s">
        <v>490</v>
      </c>
      <c r="C48" t="s">
        <v>491</v>
      </c>
      <c r="D48">
        <v>0</v>
      </c>
      <c r="E48">
        <v>80</v>
      </c>
      <c r="F48">
        <v>12</v>
      </c>
      <c r="G48">
        <v>80</v>
      </c>
      <c r="H48">
        <v>2</v>
      </c>
      <c r="I48">
        <v>97</v>
      </c>
      <c r="J48">
        <v>0.48</v>
      </c>
      <c r="K48">
        <v>19</v>
      </c>
      <c r="L48" t="b">
        <v>0</v>
      </c>
      <c r="M48" t="b">
        <v>0</v>
      </c>
      <c r="N48">
        <v>80</v>
      </c>
      <c r="O48">
        <v>612</v>
      </c>
      <c r="P48">
        <v>3</v>
      </c>
      <c r="R48" t="s">
        <v>29</v>
      </c>
      <c r="S48" t="b">
        <v>0</v>
      </c>
      <c r="T48" t="b">
        <v>0</v>
      </c>
      <c r="U48" t="b">
        <v>0</v>
      </c>
      <c r="X48">
        <v>80</v>
      </c>
      <c r="Y48">
        <v>612</v>
      </c>
      <c r="Z48">
        <v>0</v>
      </c>
      <c r="AA48">
        <v>3600.07</v>
      </c>
      <c r="AB48">
        <v>3600.98</v>
      </c>
      <c r="AC48">
        <v>2582</v>
      </c>
      <c r="AD48">
        <v>2564</v>
      </c>
      <c r="AG48">
        <f>AG47</f>
        <v>2580.1799999999998</v>
      </c>
      <c r="AH48">
        <f t="shared" si="1"/>
        <v>1.0007053771442302</v>
      </c>
      <c r="AI48" t="str">
        <f t="shared" si="18"/>
        <v>BQO</v>
      </c>
      <c r="AJ48">
        <f t="shared" si="19"/>
        <v>0</v>
      </c>
      <c r="AK48">
        <f t="shared" si="0"/>
        <v>0</v>
      </c>
    </row>
    <row r="49" spans="1:37" x14ac:dyDescent="0.2">
      <c r="A49">
        <v>235</v>
      </c>
      <c r="B49" t="s">
        <v>889</v>
      </c>
      <c r="C49" t="s">
        <v>890</v>
      </c>
      <c r="D49">
        <v>0</v>
      </c>
      <c r="E49">
        <v>80</v>
      </c>
      <c r="F49">
        <v>12</v>
      </c>
      <c r="G49">
        <v>80</v>
      </c>
      <c r="H49">
        <v>2</v>
      </c>
      <c r="I49">
        <v>97</v>
      </c>
      <c r="J49">
        <v>0.48</v>
      </c>
      <c r="K49">
        <v>19</v>
      </c>
      <c r="L49" t="b">
        <v>0</v>
      </c>
      <c r="M49" t="b">
        <v>0</v>
      </c>
      <c r="N49">
        <v>80</v>
      </c>
      <c r="O49">
        <v>612</v>
      </c>
      <c r="P49">
        <v>3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735</v>
      </c>
      <c r="X49">
        <v>80</v>
      </c>
      <c r="Y49">
        <v>612</v>
      </c>
      <c r="Z49">
        <v>0</v>
      </c>
      <c r="AA49">
        <v>9.9600000000000009</v>
      </c>
      <c r="AB49">
        <v>12.14</v>
      </c>
      <c r="AC49">
        <v>3016.38</v>
      </c>
      <c r="AD49">
        <v>3016.38</v>
      </c>
      <c r="AG49">
        <f>AG48</f>
        <v>2580.1799999999998</v>
      </c>
      <c r="AH49">
        <f t="shared" si="1"/>
        <v>1.1690579726995791</v>
      </c>
      <c r="AI49" t="str">
        <f t="shared" si="18"/>
        <v>BQO</v>
      </c>
      <c r="AJ49" t="b">
        <f t="shared" si="19"/>
        <v>1</v>
      </c>
      <c r="AK49" t="str">
        <f t="shared" si="0"/>
        <v>concave</v>
      </c>
    </row>
    <row r="50" spans="1:37" x14ac:dyDescent="0.2">
      <c r="A50">
        <v>236</v>
      </c>
      <c r="B50" t="s">
        <v>492</v>
      </c>
      <c r="C50" t="s">
        <v>493</v>
      </c>
      <c r="D50">
        <v>0</v>
      </c>
      <c r="E50">
        <v>80</v>
      </c>
      <c r="F50">
        <v>12</v>
      </c>
      <c r="G50">
        <v>80</v>
      </c>
      <c r="H50">
        <v>2</v>
      </c>
      <c r="I50">
        <v>97</v>
      </c>
      <c r="J50">
        <v>0.52</v>
      </c>
      <c r="K50">
        <v>21</v>
      </c>
      <c r="L50" t="b">
        <v>0</v>
      </c>
      <c r="M50" t="b">
        <v>0</v>
      </c>
      <c r="N50">
        <v>80</v>
      </c>
      <c r="O50">
        <v>663</v>
      </c>
      <c r="P50">
        <v>3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80</v>
      </c>
      <c r="Y50">
        <v>663</v>
      </c>
      <c r="Z50">
        <v>0</v>
      </c>
      <c r="AA50">
        <v>0.32</v>
      </c>
      <c r="AB50">
        <v>1.34</v>
      </c>
      <c r="AC50">
        <v>3415</v>
      </c>
      <c r="AD50">
        <v>3415</v>
      </c>
      <c r="AG50">
        <f>MIN(AC50:AC55)</f>
        <v>2665</v>
      </c>
      <c r="AH50">
        <f t="shared" si="1"/>
        <v>1.2814258911819887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237</v>
      </c>
      <c r="B51" t="s">
        <v>494</v>
      </c>
      <c r="C51" t="s">
        <v>493</v>
      </c>
      <c r="D51">
        <v>0</v>
      </c>
      <c r="E51">
        <v>80</v>
      </c>
      <c r="F51">
        <v>12</v>
      </c>
      <c r="G51">
        <v>80</v>
      </c>
      <c r="H51">
        <v>2</v>
      </c>
      <c r="I51">
        <v>97</v>
      </c>
      <c r="J51">
        <v>0.52</v>
      </c>
      <c r="K51">
        <v>21</v>
      </c>
      <c r="L51" t="b">
        <v>0</v>
      </c>
      <c r="M51" t="b">
        <v>0</v>
      </c>
      <c r="N51">
        <v>80</v>
      </c>
      <c r="O51">
        <v>663</v>
      </c>
      <c r="P51">
        <v>3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80</v>
      </c>
      <c r="Y51">
        <v>663</v>
      </c>
      <c r="Z51">
        <v>0</v>
      </c>
      <c r="AA51">
        <v>3600.07</v>
      </c>
      <c r="AB51">
        <v>3601.16</v>
      </c>
      <c r="AC51">
        <v>2667.79</v>
      </c>
      <c r="AD51">
        <v>2644</v>
      </c>
      <c r="AG51">
        <f>AG50</f>
        <v>2665</v>
      </c>
      <c r="AH51">
        <f t="shared" si="1"/>
        <v>1.0010469043151971</v>
      </c>
      <c r="AI51" t="str">
        <f t="shared" ref="AI51:AI55" si="20">R51</f>
        <v>BQO</v>
      </c>
      <c r="AJ51" t="b">
        <f t="shared" ref="AJ51:AJ55" si="21">Q51</f>
        <v>1</v>
      </c>
      <c r="AK51">
        <f t="shared" si="0"/>
        <v>0</v>
      </c>
    </row>
    <row r="52" spans="1:37" x14ac:dyDescent="0.2">
      <c r="A52">
        <v>238</v>
      </c>
      <c r="B52" t="s">
        <v>495</v>
      </c>
      <c r="C52" t="s">
        <v>493</v>
      </c>
      <c r="D52">
        <v>0</v>
      </c>
      <c r="E52">
        <v>80</v>
      </c>
      <c r="F52">
        <v>12</v>
      </c>
      <c r="G52">
        <v>80</v>
      </c>
      <c r="H52">
        <v>2</v>
      </c>
      <c r="I52">
        <v>97</v>
      </c>
      <c r="J52">
        <v>0.52</v>
      </c>
      <c r="K52">
        <v>21</v>
      </c>
      <c r="L52" t="b">
        <v>0</v>
      </c>
      <c r="M52" t="b">
        <v>0</v>
      </c>
      <c r="N52">
        <v>80</v>
      </c>
      <c r="O52">
        <v>663</v>
      </c>
      <c r="P52">
        <v>3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80</v>
      </c>
      <c r="Y52">
        <v>663</v>
      </c>
      <c r="Z52">
        <v>0</v>
      </c>
      <c r="AA52">
        <v>14.28</v>
      </c>
      <c r="AB52">
        <v>15.38</v>
      </c>
      <c r="AC52">
        <v>2674.78</v>
      </c>
      <c r="AD52">
        <v>2674.78</v>
      </c>
      <c r="AG52">
        <f>AG51</f>
        <v>2665</v>
      </c>
      <c r="AH52">
        <f t="shared" si="1"/>
        <v>1.0036697936210133</v>
      </c>
      <c r="AI52" t="str">
        <f t="shared" si="20"/>
        <v>MISDO</v>
      </c>
      <c r="AJ52" t="b">
        <f t="shared" si="21"/>
        <v>1</v>
      </c>
      <c r="AK52">
        <f t="shared" si="0"/>
        <v>0</v>
      </c>
    </row>
    <row r="53" spans="1:37" x14ac:dyDescent="0.2">
      <c r="A53">
        <v>239</v>
      </c>
      <c r="B53" t="s">
        <v>496</v>
      </c>
      <c r="C53" t="s">
        <v>493</v>
      </c>
      <c r="D53">
        <v>0</v>
      </c>
      <c r="E53">
        <v>80</v>
      </c>
      <c r="F53">
        <v>12</v>
      </c>
      <c r="G53">
        <v>80</v>
      </c>
      <c r="H53">
        <v>2</v>
      </c>
      <c r="I53">
        <v>97</v>
      </c>
      <c r="J53">
        <v>0.52</v>
      </c>
      <c r="K53">
        <v>21</v>
      </c>
      <c r="L53" t="b">
        <v>0</v>
      </c>
      <c r="M53" t="b">
        <v>0</v>
      </c>
      <c r="N53">
        <v>80</v>
      </c>
      <c r="O53">
        <v>663</v>
      </c>
      <c r="P53">
        <v>3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80</v>
      </c>
      <c r="Y53">
        <v>663</v>
      </c>
      <c r="Z53">
        <v>0</v>
      </c>
      <c r="AA53">
        <v>1332.14</v>
      </c>
      <c r="AB53">
        <v>1333.26</v>
      </c>
      <c r="AC53">
        <v>2848.38</v>
      </c>
      <c r="AD53">
        <v>2848.38</v>
      </c>
      <c r="AG53">
        <f>AG52</f>
        <v>2665</v>
      </c>
      <c r="AH53">
        <f t="shared" si="1"/>
        <v>1.0688105065666043</v>
      </c>
      <c r="AI53" t="str">
        <f t="shared" si="20"/>
        <v>RP-MILO</v>
      </c>
      <c r="AJ53" t="b">
        <f t="shared" si="21"/>
        <v>1</v>
      </c>
      <c r="AK53">
        <f t="shared" si="0"/>
        <v>0</v>
      </c>
    </row>
    <row r="54" spans="1:37" x14ac:dyDescent="0.2">
      <c r="A54">
        <v>240</v>
      </c>
      <c r="B54" t="s">
        <v>497</v>
      </c>
      <c r="C54" t="s">
        <v>498</v>
      </c>
      <c r="D54">
        <v>0</v>
      </c>
      <c r="E54">
        <v>80</v>
      </c>
      <c r="F54">
        <v>12</v>
      </c>
      <c r="G54">
        <v>80</v>
      </c>
      <c r="H54">
        <v>2</v>
      </c>
      <c r="I54">
        <v>97</v>
      </c>
      <c r="J54">
        <v>0.52</v>
      </c>
      <c r="K54">
        <v>21</v>
      </c>
      <c r="L54" t="b">
        <v>0</v>
      </c>
      <c r="M54" t="b">
        <v>0</v>
      </c>
      <c r="N54">
        <v>80</v>
      </c>
      <c r="O54">
        <v>663</v>
      </c>
      <c r="P54">
        <v>3</v>
      </c>
      <c r="R54" t="s">
        <v>29</v>
      </c>
      <c r="S54" t="b">
        <v>0</v>
      </c>
      <c r="T54" t="b">
        <v>0</v>
      </c>
      <c r="U54" t="b">
        <v>0</v>
      </c>
      <c r="X54">
        <v>80</v>
      </c>
      <c r="Y54">
        <v>663</v>
      </c>
      <c r="Z54">
        <v>0</v>
      </c>
      <c r="AA54">
        <v>3600.08</v>
      </c>
      <c r="AB54">
        <v>3601.04</v>
      </c>
      <c r="AC54">
        <v>2665</v>
      </c>
      <c r="AD54">
        <v>2644</v>
      </c>
      <c r="AG54">
        <f>AG53</f>
        <v>2665</v>
      </c>
      <c r="AH54">
        <f t="shared" si="1"/>
        <v>1</v>
      </c>
      <c r="AI54" t="str">
        <f t="shared" si="20"/>
        <v>BQO</v>
      </c>
      <c r="AJ54">
        <f t="shared" si="21"/>
        <v>0</v>
      </c>
      <c r="AK54">
        <f t="shared" si="0"/>
        <v>0</v>
      </c>
    </row>
    <row r="55" spans="1:37" x14ac:dyDescent="0.2">
      <c r="A55">
        <v>241</v>
      </c>
      <c r="B55" t="s">
        <v>891</v>
      </c>
      <c r="C55" t="s">
        <v>892</v>
      </c>
      <c r="D55">
        <v>0</v>
      </c>
      <c r="E55">
        <v>80</v>
      </c>
      <c r="F55">
        <v>12</v>
      </c>
      <c r="G55">
        <v>80</v>
      </c>
      <c r="H55">
        <v>2</v>
      </c>
      <c r="I55">
        <v>97</v>
      </c>
      <c r="J55">
        <v>0.52</v>
      </c>
      <c r="K55">
        <v>21</v>
      </c>
      <c r="L55" t="b">
        <v>0</v>
      </c>
      <c r="M55" t="b">
        <v>0</v>
      </c>
      <c r="N55">
        <v>80</v>
      </c>
      <c r="O55">
        <v>663</v>
      </c>
      <c r="P55">
        <v>3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735</v>
      </c>
      <c r="X55">
        <v>80</v>
      </c>
      <c r="Y55">
        <v>663</v>
      </c>
      <c r="Z55">
        <v>0</v>
      </c>
      <c r="AA55">
        <v>9.5</v>
      </c>
      <c r="AB55">
        <v>11.61</v>
      </c>
      <c r="AC55">
        <v>3119.16</v>
      </c>
      <c r="AD55">
        <v>3119.16</v>
      </c>
      <c r="AG55">
        <f>AG54</f>
        <v>2665</v>
      </c>
      <c r="AH55">
        <f t="shared" si="1"/>
        <v>1.1704165103189492</v>
      </c>
      <c r="AI55" t="str">
        <f t="shared" si="20"/>
        <v>BQO</v>
      </c>
      <c r="AJ55" t="b">
        <f t="shared" si="21"/>
        <v>1</v>
      </c>
      <c r="AK55" t="str">
        <f t="shared" si="0"/>
        <v>concave</v>
      </c>
    </row>
    <row r="56" spans="1:37" x14ac:dyDescent="0.2">
      <c r="A56">
        <v>242</v>
      </c>
      <c r="B56" t="s">
        <v>499</v>
      </c>
      <c r="C56" t="s">
        <v>500</v>
      </c>
      <c r="D56">
        <v>0</v>
      </c>
      <c r="E56">
        <v>90</v>
      </c>
      <c r="F56">
        <v>13</v>
      </c>
      <c r="G56">
        <v>90</v>
      </c>
      <c r="H56">
        <v>2</v>
      </c>
      <c r="I56">
        <v>97</v>
      </c>
      <c r="J56">
        <v>0.49</v>
      </c>
      <c r="K56">
        <v>20</v>
      </c>
      <c r="L56" t="b">
        <v>0</v>
      </c>
      <c r="M56" t="b">
        <v>0</v>
      </c>
      <c r="N56">
        <v>90</v>
      </c>
      <c r="O56">
        <v>789</v>
      </c>
      <c r="P56">
        <v>3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90</v>
      </c>
      <c r="Y56">
        <v>789</v>
      </c>
      <c r="Z56">
        <v>0</v>
      </c>
      <c r="AA56">
        <v>0.35</v>
      </c>
      <c r="AB56">
        <v>1.35</v>
      </c>
      <c r="AC56">
        <v>4217</v>
      </c>
      <c r="AD56">
        <v>4217</v>
      </c>
      <c r="AG56">
        <f>MIN(AC56:AC61)</f>
        <v>3250.86</v>
      </c>
      <c r="AH56">
        <f t="shared" si="1"/>
        <v>1.2971952037307051</v>
      </c>
      <c r="AI56" t="str">
        <f>R56</f>
        <v>A-MILO</v>
      </c>
      <c r="AJ56" t="b">
        <f>Q56</f>
        <v>1</v>
      </c>
      <c r="AK56">
        <f t="shared" si="0"/>
        <v>0</v>
      </c>
    </row>
    <row r="57" spans="1:37" x14ac:dyDescent="0.2">
      <c r="A57">
        <v>243</v>
      </c>
      <c r="B57" t="s">
        <v>501</v>
      </c>
      <c r="C57" t="s">
        <v>500</v>
      </c>
      <c r="D57">
        <v>0</v>
      </c>
      <c r="E57">
        <v>90</v>
      </c>
      <c r="F57">
        <v>13</v>
      </c>
      <c r="G57">
        <v>90</v>
      </c>
      <c r="H57">
        <v>2</v>
      </c>
      <c r="I57">
        <v>97</v>
      </c>
      <c r="J57">
        <v>0.49</v>
      </c>
      <c r="K57">
        <v>20</v>
      </c>
      <c r="L57" t="b">
        <v>0</v>
      </c>
      <c r="M57" t="b">
        <v>0</v>
      </c>
      <c r="N57">
        <v>90</v>
      </c>
      <c r="O57">
        <v>789</v>
      </c>
      <c r="P57">
        <v>3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90</v>
      </c>
      <c r="Y57">
        <v>789</v>
      </c>
      <c r="Z57">
        <v>0</v>
      </c>
      <c r="AA57">
        <v>3600.08</v>
      </c>
      <c r="AB57">
        <v>3601.2</v>
      </c>
      <c r="AC57">
        <v>3250.86</v>
      </c>
      <c r="AD57">
        <v>3212</v>
      </c>
      <c r="AG57">
        <f>AG56</f>
        <v>3250.86</v>
      </c>
      <c r="AH57">
        <f t="shared" si="1"/>
        <v>1</v>
      </c>
      <c r="AI57" t="str">
        <f t="shared" ref="AI57:AI61" si="22">R57</f>
        <v>BQO</v>
      </c>
      <c r="AJ57" t="b">
        <f t="shared" ref="AJ57:AJ61" si="23">Q57</f>
        <v>1</v>
      </c>
      <c r="AK57">
        <f t="shared" si="0"/>
        <v>0</v>
      </c>
    </row>
    <row r="58" spans="1:37" x14ac:dyDescent="0.2">
      <c r="A58">
        <v>244</v>
      </c>
      <c r="B58" t="s">
        <v>502</v>
      </c>
      <c r="C58" t="s">
        <v>500</v>
      </c>
      <c r="D58">
        <v>0</v>
      </c>
      <c r="E58">
        <v>90</v>
      </c>
      <c r="F58">
        <v>13</v>
      </c>
      <c r="G58">
        <v>90</v>
      </c>
      <c r="H58">
        <v>2</v>
      </c>
      <c r="I58">
        <v>97</v>
      </c>
      <c r="J58">
        <v>0.49</v>
      </c>
      <c r="K58">
        <v>20</v>
      </c>
      <c r="L58" t="b">
        <v>0</v>
      </c>
      <c r="M58" t="b">
        <v>0</v>
      </c>
      <c r="N58">
        <v>90</v>
      </c>
      <c r="O58">
        <v>789</v>
      </c>
      <c r="P58">
        <v>3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90</v>
      </c>
      <c r="Y58">
        <v>789</v>
      </c>
      <c r="Z58">
        <v>0</v>
      </c>
      <c r="AA58">
        <v>24.63</v>
      </c>
      <c r="AB58">
        <v>25.75</v>
      </c>
      <c r="AC58">
        <v>3256.15</v>
      </c>
      <c r="AD58">
        <v>3256.15</v>
      </c>
      <c r="AG58">
        <f>AG57</f>
        <v>3250.86</v>
      </c>
      <c r="AH58">
        <f t="shared" si="1"/>
        <v>1.0016272617092092</v>
      </c>
      <c r="AI58" t="str">
        <f t="shared" si="22"/>
        <v>MISDO</v>
      </c>
      <c r="AJ58" t="b">
        <f t="shared" si="23"/>
        <v>1</v>
      </c>
      <c r="AK58">
        <f t="shared" si="0"/>
        <v>0</v>
      </c>
    </row>
    <row r="59" spans="1:37" x14ac:dyDescent="0.2">
      <c r="A59">
        <v>245</v>
      </c>
      <c r="B59" t="s">
        <v>503</v>
      </c>
      <c r="C59" t="s">
        <v>500</v>
      </c>
      <c r="D59">
        <v>0</v>
      </c>
      <c r="E59">
        <v>90</v>
      </c>
      <c r="F59">
        <v>13</v>
      </c>
      <c r="G59">
        <v>90</v>
      </c>
      <c r="H59">
        <v>2</v>
      </c>
      <c r="I59">
        <v>97</v>
      </c>
      <c r="J59">
        <v>0.49</v>
      </c>
      <c r="K59">
        <v>20</v>
      </c>
      <c r="L59" t="b">
        <v>0</v>
      </c>
      <c r="M59" t="b">
        <v>0</v>
      </c>
      <c r="N59">
        <v>90</v>
      </c>
      <c r="O59">
        <v>789</v>
      </c>
      <c r="P59">
        <v>3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90</v>
      </c>
      <c r="Y59">
        <v>789</v>
      </c>
      <c r="Z59">
        <v>0</v>
      </c>
      <c r="AA59">
        <v>506.04</v>
      </c>
      <c r="AB59">
        <v>507.11</v>
      </c>
      <c r="AC59">
        <v>3514.17</v>
      </c>
      <c r="AD59">
        <v>3514.17</v>
      </c>
      <c r="AG59">
        <f>AG58</f>
        <v>3250.86</v>
      </c>
      <c r="AH59">
        <f t="shared" si="1"/>
        <v>1.0809970284786179</v>
      </c>
      <c r="AI59" t="str">
        <f t="shared" si="22"/>
        <v>RP-MILO</v>
      </c>
      <c r="AJ59" t="b">
        <f t="shared" si="23"/>
        <v>1</v>
      </c>
      <c r="AK59">
        <f t="shared" si="0"/>
        <v>0</v>
      </c>
    </row>
    <row r="60" spans="1:37" x14ac:dyDescent="0.2">
      <c r="A60">
        <v>246</v>
      </c>
      <c r="B60" t="s">
        <v>504</v>
      </c>
      <c r="C60" t="s">
        <v>505</v>
      </c>
      <c r="D60">
        <v>0</v>
      </c>
      <c r="E60">
        <v>90</v>
      </c>
      <c r="F60">
        <v>13</v>
      </c>
      <c r="G60">
        <v>90</v>
      </c>
      <c r="H60">
        <v>2</v>
      </c>
      <c r="I60">
        <v>97</v>
      </c>
      <c r="J60">
        <v>0.49</v>
      </c>
      <c r="K60">
        <v>20</v>
      </c>
      <c r="L60" t="b">
        <v>0</v>
      </c>
      <c r="M60" t="b">
        <v>0</v>
      </c>
      <c r="N60">
        <v>90</v>
      </c>
      <c r="O60">
        <v>789</v>
      </c>
      <c r="P60">
        <v>3</v>
      </c>
      <c r="R60" t="s">
        <v>29</v>
      </c>
      <c r="S60" t="b">
        <v>0</v>
      </c>
      <c r="T60" t="b">
        <v>0</v>
      </c>
      <c r="U60" t="b">
        <v>0</v>
      </c>
      <c r="X60">
        <v>90</v>
      </c>
      <c r="Y60">
        <v>789</v>
      </c>
      <c r="Z60">
        <v>0</v>
      </c>
      <c r="AA60">
        <v>3600.11</v>
      </c>
      <c r="AB60">
        <v>3601.21</v>
      </c>
      <c r="AC60">
        <v>3260</v>
      </c>
      <c r="AD60">
        <v>3211</v>
      </c>
      <c r="AG60">
        <f>AG59</f>
        <v>3250.86</v>
      </c>
      <c r="AH60">
        <f t="shared" si="1"/>
        <v>1.0028115637092954</v>
      </c>
      <c r="AI60" t="str">
        <f t="shared" si="22"/>
        <v>BQO</v>
      </c>
      <c r="AJ60">
        <f t="shared" si="23"/>
        <v>0</v>
      </c>
      <c r="AK60">
        <f t="shared" si="0"/>
        <v>0</v>
      </c>
    </row>
    <row r="61" spans="1:37" x14ac:dyDescent="0.2">
      <c r="A61">
        <v>247</v>
      </c>
      <c r="B61" t="s">
        <v>893</v>
      </c>
      <c r="C61" t="s">
        <v>894</v>
      </c>
      <c r="D61">
        <v>0</v>
      </c>
      <c r="E61">
        <v>90</v>
      </c>
      <c r="F61">
        <v>13</v>
      </c>
      <c r="G61">
        <v>90</v>
      </c>
      <c r="H61">
        <v>2</v>
      </c>
      <c r="I61">
        <v>97</v>
      </c>
      <c r="J61">
        <v>0.49</v>
      </c>
      <c r="K61">
        <v>20</v>
      </c>
      <c r="L61" t="b">
        <v>0</v>
      </c>
      <c r="M61" t="b">
        <v>0</v>
      </c>
      <c r="N61">
        <v>90</v>
      </c>
      <c r="O61">
        <v>789</v>
      </c>
      <c r="P61">
        <v>3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735</v>
      </c>
      <c r="X61">
        <v>90</v>
      </c>
      <c r="Y61">
        <v>789</v>
      </c>
      <c r="Z61">
        <v>0</v>
      </c>
      <c r="AA61">
        <v>14.59</v>
      </c>
      <c r="AB61">
        <v>16.739999999999998</v>
      </c>
      <c r="AC61">
        <v>3757.27</v>
      </c>
      <c r="AD61">
        <v>3757.27</v>
      </c>
      <c r="AG61">
        <f>AG60</f>
        <v>3250.86</v>
      </c>
      <c r="AH61">
        <f t="shared" si="1"/>
        <v>1.1557772404840565</v>
      </c>
      <c r="AI61" t="str">
        <f t="shared" si="22"/>
        <v>BQO</v>
      </c>
      <c r="AJ61" t="b">
        <f t="shared" si="23"/>
        <v>1</v>
      </c>
      <c r="AK61" t="str">
        <f t="shared" si="0"/>
        <v>concave</v>
      </c>
    </row>
    <row r="62" spans="1:37" x14ac:dyDescent="0.2">
      <c r="A62">
        <v>248</v>
      </c>
      <c r="B62" t="s">
        <v>506</v>
      </c>
      <c r="C62" t="s">
        <v>507</v>
      </c>
      <c r="D62">
        <v>0</v>
      </c>
      <c r="E62">
        <v>90</v>
      </c>
      <c r="F62">
        <v>15</v>
      </c>
      <c r="G62">
        <v>90</v>
      </c>
      <c r="H62">
        <v>3</v>
      </c>
      <c r="I62">
        <v>97</v>
      </c>
      <c r="J62">
        <v>0.52</v>
      </c>
      <c r="K62">
        <v>21</v>
      </c>
      <c r="L62" t="b">
        <v>0</v>
      </c>
      <c r="M62" t="b">
        <v>0</v>
      </c>
      <c r="N62">
        <v>90</v>
      </c>
      <c r="O62">
        <v>860</v>
      </c>
      <c r="P62">
        <v>3</v>
      </c>
      <c r="Q62" t="b">
        <v>1</v>
      </c>
      <c r="R62" t="s">
        <v>28</v>
      </c>
      <c r="S62" t="b">
        <v>0</v>
      </c>
      <c r="T62" t="b">
        <v>0</v>
      </c>
      <c r="U62" t="b">
        <v>0</v>
      </c>
      <c r="X62">
        <v>90</v>
      </c>
      <c r="Y62">
        <v>860</v>
      </c>
      <c r="Z62">
        <v>0</v>
      </c>
      <c r="AA62">
        <v>0.41</v>
      </c>
      <c r="AB62">
        <v>1.45</v>
      </c>
      <c r="AC62">
        <v>4488</v>
      </c>
      <c r="AD62">
        <v>4488</v>
      </c>
      <c r="AG62">
        <f>MIN(AC62:AC67)</f>
        <v>3447.54</v>
      </c>
      <c r="AH62">
        <f t="shared" si="1"/>
        <v>1.3017978036512992</v>
      </c>
      <c r="AI62" t="str">
        <f>R62</f>
        <v>A-MILO</v>
      </c>
      <c r="AJ62" t="b">
        <f>Q62</f>
        <v>1</v>
      </c>
      <c r="AK62">
        <f t="shared" si="0"/>
        <v>0</v>
      </c>
    </row>
    <row r="63" spans="1:37" x14ac:dyDescent="0.2">
      <c r="A63">
        <v>249</v>
      </c>
      <c r="B63" t="s">
        <v>508</v>
      </c>
      <c r="C63" t="s">
        <v>507</v>
      </c>
      <c r="D63">
        <v>0</v>
      </c>
      <c r="E63">
        <v>90</v>
      </c>
      <c r="F63">
        <v>15</v>
      </c>
      <c r="G63">
        <v>90</v>
      </c>
      <c r="H63">
        <v>3</v>
      </c>
      <c r="I63">
        <v>97</v>
      </c>
      <c r="J63">
        <v>0.52</v>
      </c>
      <c r="K63">
        <v>21</v>
      </c>
      <c r="L63" t="b">
        <v>0</v>
      </c>
      <c r="M63" t="b">
        <v>0</v>
      </c>
      <c r="N63">
        <v>90</v>
      </c>
      <c r="O63">
        <v>860</v>
      </c>
      <c r="P63">
        <v>3</v>
      </c>
      <c r="Q63" t="b">
        <v>1</v>
      </c>
      <c r="R63" t="s">
        <v>29</v>
      </c>
      <c r="S63" t="b">
        <v>0</v>
      </c>
      <c r="T63" t="b">
        <v>0</v>
      </c>
      <c r="U63" t="b">
        <v>0</v>
      </c>
      <c r="X63">
        <v>90</v>
      </c>
      <c r="Y63">
        <v>860</v>
      </c>
      <c r="Z63">
        <v>0</v>
      </c>
      <c r="AA63">
        <v>3600.08</v>
      </c>
      <c r="AB63">
        <v>3601.22</v>
      </c>
      <c r="AC63">
        <v>3458.82</v>
      </c>
      <c r="AD63">
        <v>3400</v>
      </c>
      <c r="AG63">
        <f>AG62</f>
        <v>3447.54</v>
      </c>
      <c r="AH63">
        <f t="shared" si="1"/>
        <v>1.0032718982230808</v>
      </c>
      <c r="AI63" t="str">
        <f t="shared" ref="AI63:AI67" si="24">R63</f>
        <v>BQO</v>
      </c>
      <c r="AJ63" t="b">
        <f t="shared" ref="AJ63:AJ67" si="25">Q63</f>
        <v>1</v>
      </c>
      <c r="AK63">
        <f t="shared" si="0"/>
        <v>0</v>
      </c>
    </row>
    <row r="64" spans="1:37" x14ac:dyDescent="0.2">
      <c r="A64">
        <v>250</v>
      </c>
      <c r="B64" t="s">
        <v>509</v>
      </c>
      <c r="C64" t="s">
        <v>507</v>
      </c>
      <c r="D64">
        <v>0</v>
      </c>
      <c r="E64">
        <v>90</v>
      </c>
      <c r="F64">
        <v>15</v>
      </c>
      <c r="G64">
        <v>90</v>
      </c>
      <c r="H64">
        <v>3</v>
      </c>
      <c r="I64">
        <v>97</v>
      </c>
      <c r="J64">
        <v>0.52</v>
      </c>
      <c r="K64">
        <v>21</v>
      </c>
      <c r="L64" t="b">
        <v>0</v>
      </c>
      <c r="M64" t="b">
        <v>0</v>
      </c>
      <c r="N64">
        <v>90</v>
      </c>
      <c r="O64">
        <v>860</v>
      </c>
      <c r="P64">
        <v>3</v>
      </c>
      <c r="Q64" t="b">
        <v>1</v>
      </c>
      <c r="R64" t="s">
        <v>30</v>
      </c>
      <c r="S64" t="b">
        <v>0</v>
      </c>
      <c r="T64" t="b">
        <v>0</v>
      </c>
      <c r="U64" t="b">
        <v>0</v>
      </c>
      <c r="X64">
        <v>90</v>
      </c>
      <c r="Y64">
        <v>860</v>
      </c>
      <c r="Z64">
        <v>0</v>
      </c>
      <c r="AA64">
        <v>25.07</v>
      </c>
      <c r="AB64">
        <v>26.18</v>
      </c>
      <c r="AC64">
        <v>3447.54</v>
      </c>
      <c r="AD64">
        <v>3447.54</v>
      </c>
      <c r="AG64">
        <f>AG63</f>
        <v>3447.54</v>
      </c>
      <c r="AH64">
        <f t="shared" si="1"/>
        <v>1</v>
      </c>
      <c r="AI64" t="str">
        <f t="shared" si="24"/>
        <v>MISDO</v>
      </c>
      <c r="AJ64" t="b">
        <f t="shared" si="25"/>
        <v>1</v>
      </c>
      <c r="AK64">
        <f t="shared" si="0"/>
        <v>0</v>
      </c>
    </row>
    <row r="65" spans="1:37" x14ac:dyDescent="0.2">
      <c r="A65">
        <v>251</v>
      </c>
      <c r="B65" t="s">
        <v>510</v>
      </c>
      <c r="C65" t="s">
        <v>507</v>
      </c>
      <c r="D65">
        <v>0</v>
      </c>
      <c r="E65">
        <v>90</v>
      </c>
      <c r="F65">
        <v>15</v>
      </c>
      <c r="G65">
        <v>90</v>
      </c>
      <c r="H65">
        <v>3</v>
      </c>
      <c r="I65">
        <v>97</v>
      </c>
      <c r="J65">
        <v>0.52</v>
      </c>
      <c r="K65">
        <v>21</v>
      </c>
      <c r="L65" t="b">
        <v>0</v>
      </c>
      <c r="M65" t="b">
        <v>0</v>
      </c>
      <c r="N65">
        <v>90</v>
      </c>
      <c r="O65">
        <v>860</v>
      </c>
      <c r="P65">
        <v>3</v>
      </c>
      <c r="Q65" t="b">
        <v>1</v>
      </c>
      <c r="R65" t="s">
        <v>31</v>
      </c>
      <c r="S65" t="b">
        <v>0</v>
      </c>
      <c r="T65" t="b">
        <v>0</v>
      </c>
      <c r="U65" t="b">
        <v>0</v>
      </c>
      <c r="X65">
        <v>90</v>
      </c>
      <c r="Y65">
        <v>860</v>
      </c>
      <c r="Z65">
        <v>0</v>
      </c>
      <c r="AA65">
        <v>3600.25</v>
      </c>
      <c r="AB65">
        <v>3601.48</v>
      </c>
      <c r="AC65">
        <v>3742.06</v>
      </c>
      <c r="AD65">
        <v>0</v>
      </c>
      <c r="AG65">
        <f>AG64</f>
        <v>3447.54</v>
      </c>
      <c r="AH65">
        <f t="shared" si="1"/>
        <v>1.0854290305551204</v>
      </c>
      <c r="AI65" t="str">
        <f t="shared" si="24"/>
        <v>RP-MILO</v>
      </c>
      <c r="AJ65" t="b">
        <f t="shared" si="25"/>
        <v>1</v>
      </c>
      <c r="AK65">
        <f t="shared" ref="AK65:AK73" si="26">V65</f>
        <v>0</v>
      </c>
    </row>
    <row r="66" spans="1:37" x14ac:dyDescent="0.2">
      <c r="A66">
        <v>252</v>
      </c>
      <c r="B66" t="s">
        <v>511</v>
      </c>
      <c r="C66" t="s">
        <v>512</v>
      </c>
      <c r="D66">
        <v>0</v>
      </c>
      <c r="E66">
        <v>90</v>
      </c>
      <c r="F66">
        <v>15</v>
      </c>
      <c r="G66">
        <v>90</v>
      </c>
      <c r="H66">
        <v>3</v>
      </c>
      <c r="I66">
        <v>97</v>
      </c>
      <c r="J66">
        <v>0.52</v>
      </c>
      <c r="K66">
        <v>21</v>
      </c>
      <c r="L66" t="b">
        <v>0</v>
      </c>
      <c r="M66" t="b">
        <v>0</v>
      </c>
      <c r="N66">
        <v>90</v>
      </c>
      <c r="O66">
        <v>860</v>
      </c>
      <c r="P66">
        <v>3</v>
      </c>
      <c r="R66" t="s">
        <v>29</v>
      </c>
      <c r="S66" t="b">
        <v>0</v>
      </c>
      <c r="T66" t="b">
        <v>0</v>
      </c>
      <c r="U66" t="b">
        <v>0</v>
      </c>
      <c r="X66">
        <v>90</v>
      </c>
      <c r="Y66">
        <v>860</v>
      </c>
      <c r="Z66">
        <v>0</v>
      </c>
      <c r="AA66">
        <v>3600.07</v>
      </c>
      <c r="AB66">
        <v>3601.14</v>
      </c>
      <c r="AC66">
        <v>3497</v>
      </c>
      <c r="AD66">
        <v>3399</v>
      </c>
      <c r="AG66">
        <f>AG65</f>
        <v>3447.54</v>
      </c>
      <c r="AH66">
        <f t="shared" si="1"/>
        <v>1.0143464615348916</v>
      </c>
      <c r="AI66" t="str">
        <f t="shared" si="24"/>
        <v>BQO</v>
      </c>
      <c r="AJ66">
        <f t="shared" si="25"/>
        <v>0</v>
      </c>
      <c r="AK66">
        <f t="shared" si="26"/>
        <v>0</v>
      </c>
    </row>
    <row r="67" spans="1:37" x14ac:dyDescent="0.2">
      <c r="A67">
        <v>253</v>
      </c>
      <c r="B67" t="s">
        <v>895</v>
      </c>
      <c r="C67" t="s">
        <v>896</v>
      </c>
      <c r="D67">
        <v>0</v>
      </c>
      <c r="E67">
        <v>90</v>
      </c>
      <c r="F67">
        <v>15</v>
      </c>
      <c r="G67">
        <v>90</v>
      </c>
      <c r="H67">
        <v>3</v>
      </c>
      <c r="I67">
        <v>97</v>
      </c>
      <c r="J67">
        <v>0.52</v>
      </c>
      <c r="K67">
        <v>21</v>
      </c>
      <c r="L67" t="b">
        <v>0</v>
      </c>
      <c r="M67" t="b">
        <v>0</v>
      </c>
      <c r="N67">
        <v>90</v>
      </c>
      <c r="O67">
        <v>860</v>
      </c>
      <c r="P67">
        <v>3</v>
      </c>
      <c r="Q67" t="b">
        <v>1</v>
      </c>
      <c r="R67" t="s">
        <v>29</v>
      </c>
      <c r="S67" t="b">
        <v>0</v>
      </c>
      <c r="T67" t="b">
        <v>0</v>
      </c>
      <c r="U67" t="b">
        <v>0</v>
      </c>
      <c r="V67" t="s">
        <v>735</v>
      </c>
      <c r="X67">
        <v>90</v>
      </c>
      <c r="Y67">
        <v>860</v>
      </c>
      <c r="Z67">
        <v>0</v>
      </c>
      <c r="AA67">
        <v>12.52</v>
      </c>
      <c r="AB67">
        <v>14.44</v>
      </c>
      <c r="AC67">
        <v>3956.62</v>
      </c>
      <c r="AD67">
        <v>3956.62</v>
      </c>
      <c r="AG67">
        <f>AG66</f>
        <v>3447.54</v>
      </c>
      <c r="AH67">
        <f t="shared" ref="AH67:AH73" si="27">AC67/AG67</f>
        <v>1.147664711649466</v>
      </c>
      <c r="AI67" t="str">
        <f t="shared" si="24"/>
        <v>BQO</v>
      </c>
      <c r="AJ67" t="b">
        <f t="shared" si="25"/>
        <v>1</v>
      </c>
      <c r="AK67" t="str">
        <f t="shared" si="26"/>
        <v>concave</v>
      </c>
    </row>
    <row r="68" spans="1:37" x14ac:dyDescent="0.2">
      <c r="A68">
        <v>254</v>
      </c>
      <c r="B68" t="s">
        <v>513</v>
      </c>
      <c r="C68" t="s">
        <v>514</v>
      </c>
      <c r="D68">
        <v>0</v>
      </c>
      <c r="E68">
        <v>95</v>
      </c>
      <c r="F68">
        <v>13</v>
      </c>
      <c r="G68">
        <v>95</v>
      </c>
      <c r="H68">
        <v>0</v>
      </c>
      <c r="I68">
        <v>69</v>
      </c>
      <c r="J68">
        <v>0.57999999999999996</v>
      </c>
      <c r="K68">
        <v>17</v>
      </c>
      <c r="L68" t="b">
        <v>0</v>
      </c>
      <c r="M68" t="b">
        <v>0</v>
      </c>
      <c r="N68">
        <v>95</v>
      </c>
      <c r="O68">
        <v>755</v>
      </c>
      <c r="P68">
        <v>3</v>
      </c>
      <c r="Q68" t="b">
        <v>1</v>
      </c>
      <c r="R68" t="s">
        <v>28</v>
      </c>
      <c r="S68" t="b">
        <v>0</v>
      </c>
      <c r="T68" t="b">
        <v>0</v>
      </c>
      <c r="U68" t="b">
        <v>0</v>
      </c>
      <c r="X68">
        <v>95</v>
      </c>
      <c r="Y68">
        <v>755</v>
      </c>
      <c r="Z68">
        <v>0</v>
      </c>
      <c r="AA68">
        <v>0.24</v>
      </c>
      <c r="AB68">
        <v>1.1599999999999999</v>
      </c>
      <c r="AC68">
        <v>755</v>
      </c>
      <c r="AD68">
        <v>755</v>
      </c>
      <c r="AG68">
        <f>MIN(AC68:AC73)</f>
        <v>716</v>
      </c>
      <c r="AH68">
        <f t="shared" si="27"/>
        <v>1.0544692737430168</v>
      </c>
      <c r="AI68" t="str">
        <f>R68</f>
        <v>A-MILO</v>
      </c>
      <c r="AJ68" t="b">
        <f>Q68</f>
        <v>1</v>
      </c>
      <c r="AK68">
        <f t="shared" si="26"/>
        <v>0</v>
      </c>
    </row>
    <row r="69" spans="1:37" x14ac:dyDescent="0.2">
      <c r="A69">
        <v>255</v>
      </c>
      <c r="B69" t="s">
        <v>515</v>
      </c>
      <c r="C69" t="s">
        <v>514</v>
      </c>
      <c r="D69">
        <v>0</v>
      </c>
      <c r="E69">
        <v>95</v>
      </c>
      <c r="F69">
        <v>13</v>
      </c>
      <c r="G69">
        <v>95</v>
      </c>
      <c r="H69">
        <v>0</v>
      </c>
      <c r="I69">
        <v>69</v>
      </c>
      <c r="J69">
        <v>0.57999999999999996</v>
      </c>
      <c r="K69">
        <v>17</v>
      </c>
      <c r="L69" t="b">
        <v>0</v>
      </c>
      <c r="M69" t="b">
        <v>0</v>
      </c>
      <c r="N69">
        <v>95</v>
      </c>
      <c r="O69">
        <v>755</v>
      </c>
      <c r="P69">
        <v>3</v>
      </c>
      <c r="Q69" t="b">
        <v>1</v>
      </c>
      <c r="R69" t="s">
        <v>29</v>
      </c>
      <c r="S69" t="b">
        <v>0</v>
      </c>
      <c r="T69" t="b">
        <v>0</v>
      </c>
      <c r="U69" t="b">
        <v>0</v>
      </c>
      <c r="X69">
        <v>95</v>
      </c>
      <c r="Y69">
        <v>755</v>
      </c>
      <c r="Z69">
        <v>0</v>
      </c>
      <c r="AA69">
        <v>3600.07</v>
      </c>
      <c r="AB69">
        <v>3610.87</v>
      </c>
      <c r="AC69">
        <v>736.09</v>
      </c>
      <c r="AD69">
        <v>694</v>
      </c>
      <c r="AG69">
        <f>AG68</f>
        <v>716</v>
      </c>
      <c r="AH69">
        <f t="shared" si="27"/>
        <v>1.0280586592178771</v>
      </c>
      <c r="AI69" t="str">
        <f t="shared" ref="AI69:AI73" si="28">R69</f>
        <v>BQO</v>
      </c>
      <c r="AJ69" t="b">
        <f t="shared" ref="AJ69:AJ73" si="29">Q69</f>
        <v>1</v>
      </c>
      <c r="AK69">
        <f t="shared" si="26"/>
        <v>0</v>
      </c>
    </row>
    <row r="70" spans="1:37" x14ac:dyDescent="0.2">
      <c r="A70">
        <v>256</v>
      </c>
      <c r="B70" t="s">
        <v>516</v>
      </c>
      <c r="C70" t="s">
        <v>514</v>
      </c>
      <c r="D70">
        <v>0</v>
      </c>
      <c r="E70">
        <v>95</v>
      </c>
      <c r="F70">
        <v>13</v>
      </c>
      <c r="G70">
        <v>95</v>
      </c>
      <c r="H70">
        <v>0</v>
      </c>
      <c r="I70">
        <v>69</v>
      </c>
      <c r="J70">
        <v>0.57999999999999996</v>
      </c>
      <c r="K70">
        <v>17</v>
      </c>
      <c r="L70" t="b">
        <v>0</v>
      </c>
      <c r="M70" t="b">
        <v>0</v>
      </c>
      <c r="N70">
        <v>95</v>
      </c>
      <c r="O70">
        <v>755</v>
      </c>
      <c r="P70">
        <v>3</v>
      </c>
      <c r="Q70" t="b">
        <v>1</v>
      </c>
      <c r="R70" t="s">
        <v>30</v>
      </c>
      <c r="S70" t="b">
        <v>0</v>
      </c>
      <c r="T70" t="b">
        <v>0</v>
      </c>
      <c r="U70" t="b">
        <v>0</v>
      </c>
      <c r="X70">
        <v>95</v>
      </c>
      <c r="Y70">
        <v>755</v>
      </c>
      <c r="Z70">
        <v>0</v>
      </c>
      <c r="AA70">
        <v>19.309999999999999</v>
      </c>
      <c r="AB70">
        <v>20.16</v>
      </c>
      <c r="AC70">
        <v>755</v>
      </c>
      <c r="AD70">
        <v>755</v>
      </c>
      <c r="AG70">
        <f>AG69</f>
        <v>716</v>
      </c>
      <c r="AH70">
        <f t="shared" si="27"/>
        <v>1.0544692737430168</v>
      </c>
      <c r="AI70" t="str">
        <f t="shared" si="28"/>
        <v>MISDO</v>
      </c>
      <c r="AJ70" t="b">
        <f t="shared" si="29"/>
        <v>1</v>
      </c>
      <c r="AK70">
        <f t="shared" si="26"/>
        <v>0</v>
      </c>
    </row>
    <row r="71" spans="1:37" x14ac:dyDescent="0.2">
      <c r="A71">
        <v>257</v>
      </c>
      <c r="B71" t="s">
        <v>517</v>
      </c>
      <c r="C71" t="s">
        <v>514</v>
      </c>
      <c r="D71">
        <v>0</v>
      </c>
      <c r="E71">
        <v>95</v>
      </c>
      <c r="F71">
        <v>13</v>
      </c>
      <c r="G71">
        <v>95</v>
      </c>
      <c r="H71">
        <v>0</v>
      </c>
      <c r="I71">
        <v>69</v>
      </c>
      <c r="J71">
        <v>0.57999999999999996</v>
      </c>
      <c r="K71">
        <v>17</v>
      </c>
      <c r="L71" t="b">
        <v>0</v>
      </c>
      <c r="M71" t="b">
        <v>0</v>
      </c>
      <c r="N71">
        <v>95</v>
      </c>
      <c r="O71">
        <v>755</v>
      </c>
      <c r="P71">
        <v>3</v>
      </c>
      <c r="Q71" t="b">
        <v>1</v>
      </c>
      <c r="R71" t="s">
        <v>31</v>
      </c>
      <c r="S71" t="b">
        <v>0</v>
      </c>
      <c r="T71" t="b">
        <v>0</v>
      </c>
      <c r="U71" t="b">
        <v>0</v>
      </c>
      <c r="X71">
        <v>95</v>
      </c>
      <c r="Y71">
        <v>755</v>
      </c>
      <c r="Z71">
        <v>0</v>
      </c>
      <c r="AA71">
        <v>3600.76</v>
      </c>
      <c r="AB71">
        <v>3602.47</v>
      </c>
      <c r="AC71">
        <v>755</v>
      </c>
      <c r="AD71">
        <v>0</v>
      </c>
      <c r="AG71">
        <f>AG70</f>
        <v>716</v>
      </c>
      <c r="AH71">
        <f t="shared" si="27"/>
        <v>1.0544692737430168</v>
      </c>
      <c r="AI71" t="str">
        <f t="shared" si="28"/>
        <v>RP-MILO</v>
      </c>
      <c r="AJ71" t="b">
        <f t="shared" si="29"/>
        <v>1</v>
      </c>
      <c r="AK71">
        <f t="shared" si="26"/>
        <v>0</v>
      </c>
    </row>
    <row r="72" spans="1:37" x14ac:dyDescent="0.2">
      <c r="A72">
        <v>258</v>
      </c>
      <c r="B72" t="s">
        <v>518</v>
      </c>
      <c r="C72" t="s">
        <v>519</v>
      </c>
      <c r="D72">
        <v>0</v>
      </c>
      <c r="E72">
        <v>95</v>
      </c>
      <c r="F72">
        <v>13</v>
      </c>
      <c r="G72">
        <v>95</v>
      </c>
      <c r="H72">
        <v>0</v>
      </c>
      <c r="I72">
        <v>69</v>
      </c>
      <c r="J72">
        <v>0.57999999999999996</v>
      </c>
      <c r="K72">
        <v>17</v>
      </c>
      <c r="L72" t="b">
        <v>0</v>
      </c>
      <c r="M72" t="b">
        <v>0</v>
      </c>
      <c r="N72">
        <v>95</v>
      </c>
      <c r="O72">
        <v>755</v>
      </c>
      <c r="P72">
        <v>3</v>
      </c>
      <c r="R72" t="s">
        <v>29</v>
      </c>
      <c r="S72" t="b">
        <v>0</v>
      </c>
      <c r="T72" t="b">
        <v>0</v>
      </c>
      <c r="U72" t="b">
        <v>0</v>
      </c>
      <c r="X72">
        <v>95</v>
      </c>
      <c r="Y72">
        <v>755</v>
      </c>
      <c r="Z72">
        <v>0</v>
      </c>
      <c r="AA72">
        <v>3685.27</v>
      </c>
      <c r="AB72">
        <v>3687.1</v>
      </c>
      <c r="AC72">
        <v>716</v>
      </c>
      <c r="AD72">
        <v>699</v>
      </c>
      <c r="AG72">
        <f>AG71</f>
        <v>716</v>
      </c>
      <c r="AH72">
        <f t="shared" si="27"/>
        <v>1</v>
      </c>
      <c r="AI72" t="str">
        <f t="shared" si="28"/>
        <v>BQO</v>
      </c>
      <c r="AJ72">
        <f t="shared" si="29"/>
        <v>0</v>
      </c>
      <c r="AK72">
        <f t="shared" si="26"/>
        <v>0</v>
      </c>
    </row>
    <row r="73" spans="1:37" x14ac:dyDescent="0.2">
      <c r="A73">
        <v>259</v>
      </c>
      <c r="B73" t="s">
        <v>897</v>
      </c>
      <c r="C73" t="s">
        <v>898</v>
      </c>
      <c r="D73">
        <v>0</v>
      </c>
      <c r="E73">
        <v>95</v>
      </c>
      <c r="F73">
        <v>13</v>
      </c>
      <c r="G73">
        <v>95</v>
      </c>
      <c r="H73">
        <v>0</v>
      </c>
      <c r="I73">
        <v>69</v>
      </c>
      <c r="J73">
        <v>0.57999999999999996</v>
      </c>
      <c r="K73">
        <v>17</v>
      </c>
      <c r="L73" t="b">
        <v>0</v>
      </c>
      <c r="M73" t="b">
        <v>0</v>
      </c>
      <c r="N73">
        <v>95</v>
      </c>
      <c r="O73">
        <v>755</v>
      </c>
      <c r="P73">
        <v>3</v>
      </c>
      <c r="Q73" t="b">
        <v>1</v>
      </c>
      <c r="R73" t="s">
        <v>29</v>
      </c>
      <c r="S73" t="b">
        <v>0</v>
      </c>
      <c r="T73" t="b">
        <v>0</v>
      </c>
      <c r="U73" t="b">
        <v>0</v>
      </c>
      <c r="V73" t="s">
        <v>735</v>
      </c>
      <c r="X73">
        <v>95</v>
      </c>
      <c r="Y73">
        <v>755</v>
      </c>
      <c r="Z73">
        <v>0</v>
      </c>
      <c r="AA73">
        <v>19.14</v>
      </c>
      <c r="AB73">
        <v>21.36</v>
      </c>
      <c r="AC73">
        <v>1106.5999999999999</v>
      </c>
      <c r="AD73">
        <v>1106.5999999999999</v>
      </c>
      <c r="AG73">
        <f>AG72</f>
        <v>716</v>
      </c>
      <c r="AH73">
        <f t="shared" si="27"/>
        <v>1.5455307262569831</v>
      </c>
      <c r="AI73" t="str">
        <f t="shared" si="28"/>
        <v>BQO</v>
      </c>
      <c r="AJ73" t="b">
        <f t="shared" si="29"/>
        <v>1</v>
      </c>
      <c r="AK73" t="str">
        <f t="shared" si="26"/>
        <v>concave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4DF5-D6C3-3D46-BBA5-254ED74B0453}">
  <dimension ref="A1:AQ89"/>
  <sheetViews>
    <sheetView topLeftCell="Y1" workbookViewId="0">
      <selection activeCell="AN4" sqref="AN4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</row>
    <row r="2" spans="1:43" x14ac:dyDescent="0.2">
      <c r="A2">
        <v>269</v>
      </c>
      <c r="B2" t="s">
        <v>520</v>
      </c>
      <c r="C2" t="s">
        <v>521</v>
      </c>
      <c r="D2">
        <v>0</v>
      </c>
      <c r="E2">
        <v>64</v>
      </c>
      <c r="F2">
        <v>22</v>
      </c>
      <c r="G2">
        <v>64</v>
      </c>
      <c r="H2">
        <v>5</v>
      </c>
      <c r="I2">
        <v>100</v>
      </c>
      <c r="J2">
        <v>0.68</v>
      </c>
      <c r="K2">
        <v>36</v>
      </c>
      <c r="L2" t="b">
        <v>0</v>
      </c>
      <c r="M2" t="b">
        <v>0</v>
      </c>
      <c r="N2">
        <v>64</v>
      </c>
      <c r="O2">
        <v>728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64</v>
      </c>
      <c r="Y2">
        <v>728</v>
      </c>
      <c r="Z2">
        <v>0</v>
      </c>
      <c r="AA2">
        <v>0.24</v>
      </c>
      <c r="AB2">
        <v>1.03</v>
      </c>
      <c r="AC2">
        <v>728</v>
      </c>
      <c r="AD2">
        <v>728</v>
      </c>
      <c r="AG2">
        <f>MIN(AC2:AC7)</f>
        <v>566.97</v>
      </c>
      <c r="AH2">
        <f>AC2/AG2</f>
        <v>1.2840185547736211</v>
      </c>
      <c r="AI2" t="str">
        <f>R2</f>
        <v>A-MILO</v>
      </c>
      <c r="AJ2" t="b">
        <f>Q2</f>
        <v>1</v>
      </c>
      <c r="AK2">
        <f t="shared" ref="AK2:AK13" si="0">V2</f>
        <v>0</v>
      </c>
      <c r="AN2">
        <f>GEOMEAN(AH2,AH8,AH14,AH20,AH26,AH32,AH38,AH44,AH50,AH56,AH62,AH68,AH74,AH80,AH86)</f>
        <v>1.2530899924389651</v>
      </c>
      <c r="AO2" t="s">
        <v>28</v>
      </c>
      <c r="AP2" t="b">
        <v>1</v>
      </c>
      <c r="AQ2">
        <f>AK2</f>
        <v>0</v>
      </c>
    </row>
    <row r="3" spans="1:43" x14ac:dyDescent="0.2">
      <c r="A3">
        <v>270</v>
      </c>
      <c r="B3" t="s">
        <v>522</v>
      </c>
      <c r="C3" t="s">
        <v>521</v>
      </c>
      <c r="D3">
        <v>0</v>
      </c>
      <c r="E3">
        <v>64</v>
      </c>
      <c r="F3">
        <v>22</v>
      </c>
      <c r="G3">
        <v>64</v>
      </c>
      <c r="H3">
        <v>5</v>
      </c>
      <c r="I3">
        <v>100</v>
      </c>
      <c r="J3">
        <v>0.68</v>
      </c>
      <c r="K3">
        <v>36</v>
      </c>
      <c r="L3" t="b">
        <v>0</v>
      </c>
      <c r="M3" t="b">
        <v>0</v>
      </c>
      <c r="N3">
        <v>64</v>
      </c>
      <c r="O3">
        <v>728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64</v>
      </c>
      <c r="Y3">
        <v>728</v>
      </c>
      <c r="Z3">
        <v>0</v>
      </c>
      <c r="AA3">
        <v>3600.05</v>
      </c>
      <c r="AB3">
        <v>3600.85</v>
      </c>
      <c r="AC3">
        <v>566.97</v>
      </c>
      <c r="AD3">
        <v>557</v>
      </c>
      <c r="AG3">
        <f>AG2</f>
        <v>566.97</v>
      </c>
      <c r="AH3">
        <f t="shared" ref="AH3:AH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>GEOMEAN(AH3,AH9,AH15,AH21,AH27,AH33,AH39,AH45,AH51,AH57,AH63,AH69,AH75,AH81,AH87)</f>
        <v>1.0617188194730678</v>
      </c>
      <c r="AO3" t="s">
        <v>29</v>
      </c>
      <c r="AP3" t="b">
        <v>1</v>
      </c>
      <c r="AQ3">
        <f t="shared" ref="AQ3:AQ7" si="4">AK3</f>
        <v>0</v>
      </c>
    </row>
    <row r="4" spans="1:43" x14ac:dyDescent="0.2">
      <c r="A4">
        <v>271</v>
      </c>
      <c r="B4" t="s">
        <v>523</v>
      </c>
      <c r="C4" t="s">
        <v>521</v>
      </c>
      <c r="D4">
        <v>0</v>
      </c>
      <c r="E4">
        <v>64</v>
      </c>
      <c r="F4">
        <v>22</v>
      </c>
      <c r="G4">
        <v>64</v>
      </c>
      <c r="H4">
        <v>5</v>
      </c>
      <c r="I4">
        <v>100</v>
      </c>
      <c r="J4">
        <v>0.68</v>
      </c>
      <c r="K4">
        <v>36</v>
      </c>
      <c r="L4" t="b">
        <v>0</v>
      </c>
      <c r="M4" t="b">
        <v>0</v>
      </c>
      <c r="N4">
        <v>64</v>
      </c>
      <c r="O4">
        <v>728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64</v>
      </c>
      <c r="Y4">
        <v>728</v>
      </c>
      <c r="Z4">
        <v>0</v>
      </c>
      <c r="AA4">
        <v>3.98</v>
      </c>
      <c r="AB4">
        <v>4.7699999999999996</v>
      </c>
      <c r="AC4">
        <v>568</v>
      </c>
      <c r="AD4">
        <v>568</v>
      </c>
      <c r="AG4">
        <f>AG3</f>
        <v>566.97</v>
      </c>
      <c r="AH4">
        <f t="shared" si="1"/>
        <v>1.0018166746035946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ref="AN4:AN7" si="5">GEOMEAN(AH4,AH10,AH16,AH22,AH28,AH34,AH40,AH46,AH52,AH58,AH64,AH70,AH76,AH82,AH88)</f>
        <v>1.0137267718153626</v>
      </c>
      <c r="AO4" t="s">
        <v>30</v>
      </c>
      <c r="AP4" t="b">
        <v>1</v>
      </c>
      <c r="AQ4">
        <f t="shared" si="4"/>
        <v>0</v>
      </c>
    </row>
    <row r="5" spans="1:43" x14ac:dyDescent="0.2">
      <c r="A5">
        <v>272</v>
      </c>
      <c r="B5" t="s">
        <v>524</v>
      </c>
      <c r="C5" t="s">
        <v>521</v>
      </c>
      <c r="D5">
        <v>0</v>
      </c>
      <c r="E5">
        <v>64</v>
      </c>
      <c r="F5">
        <v>22</v>
      </c>
      <c r="G5">
        <v>64</v>
      </c>
      <c r="H5">
        <v>5</v>
      </c>
      <c r="I5">
        <v>100</v>
      </c>
      <c r="J5">
        <v>0.68</v>
      </c>
      <c r="K5">
        <v>36</v>
      </c>
      <c r="L5" t="b">
        <v>0</v>
      </c>
      <c r="M5" t="b">
        <v>0</v>
      </c>
      <c r="N5">
        <v>64</v>
      </c>
      <c r="O5">
        <v>728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64</v>
      </c>
      <c r="Y5">
        <v>728</v>
      </c>
      <c r="Z5">
        <v>0</v>
      </c>
      <c r="AA5">
        <v>3600.24</v>
      </c>
      <c r="AB5">
        <v>3601.2</v>
      </c>
      <c r="AC5">
        <v>618.39</v>
      </c>
      <c r="AD5">
        <v>0</v>
      </c>
      <c r="AG5">
        <f>AG4</f>
        <v>566.97</v>
      </c>
      <c r="AH5">
        <f t="shared" si="1"/>
        <v>1.0906926292396422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5"/>
        <v>1.1409707945380458</v>
      </c>
      <c r="AO5" t="s">
        <v>31</v>
      </c>
      <c r="AP5" t="b">
        <v>1</v>
      </c>
      <c r="AQ5">
        <f t="shared" si="4"/>
        <v>0</v>
      </c>
    </row>
    <row r="6" spans="1:43" x14ac:dyDescent="0.2">
      <c r="A6">
        <v>273</v>
      </c>
      <c r="B6" t="s">
        <v>525</v>
      </c>
      <c r="C6" t="s">
        <v>526</v>
      </c>
      <c r="D6">
        <v>0</v>
      </c>
      <c r="E6">
        <v>64</v>
      </c>
      <c r="F6">
        <v>22</v>
      </c>
      <c r="G6">
        <v>64</v>
      </c>
      <c r="H6">
        <v>5</v>
      </c>
      <c r="I6">
        <v>100</v>
      </c>
      <c r="J6">
        <v>0.68</v>
      </c>
      <c r="K6">
        <v>36</v>
      </c>
      <c r="L6" t="b">
        <v>0</v>
      </c>
      <c r="M6" t="b">
        <v>0</v>
      </c>
      <c r="N6">
        <v>64</v>
      </c>
      <c r="O6">
        <v>728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64</v>
      </c>
      <c r="Y6">
        <v>728</v>
      </c>
      <c r="Z6">
        <v>0</v>
      </c>
      <c r="AA6">
        <v>3600.08</v>
      </c>
      <c r="AB6">
        <v>3600.98</v>
      </c>
      <c r="AC6">
        <v>567</v>
      </c>
      <c r="AD6">
        <v>558</v>
      </c>
      <c r="AG6">
        <f>AG5</f>
        <v>566.97</v>
      </c>
      <c r="AH6">
        <f t="shared" si="1"/>
        <v>1.0000529128525317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5"/>
        <v>1.0202942381856623</v>
      </c>
      <c r="AO6" t="s">
        <v>29</v>
      </c>
      <c r="AP6" t="b">
        <v>1</v>
      </c>
      <c r="AQ6">
        <f t="shared" si="4"/>
        <v>0</v>
      </c>
    </row>
    <row r="7" spans="1:43" x14ac:dyDescent="0.2">
      <c r="A7">
        <v>274</v>
      </c>
      <c r="B7" t="s">
        <v>869</v>
      </c>
      <c r="C7" t="s">
        <v>870</v>
      </c>
      <c r="D7">
        <v>0</v>
      </c>
      <c r="E7">
        <v>64</v>
      </c>
      <c r="F7">
        <v>22</v>
      </c>
      <c r="G7">
        <v>64</v>
      </c>
      <c r="H7">
        <v>5</v>
      </c>
      <c r="I7">
        <v>100</v>
      </c>
      <c r="J7">
        <v>0.68</v>
      </c>
      <c r="K7">
        <v>36</v>
      </c>
      <c r="L7" t="b">
        <v>0</v>
      </c>
      <c r="M7" t="b">
        <v>0</v>
      </c>
      <c r="N7">
        <v>64</v>
      </c>
      <c r="O7">
        <v>728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64</v>
      </c>
      <c r="Y7">
        <v>728</v>
      </c>
      <c r="Z7">
        <v>0</v>
      </c>
      <c r="AA7">
        <v>4.6500000000000004</v>
      </c>
      <c r="AB7">
        <v>7.45</v>
      </c>
      <c r="AC7">
        <v>651.57000000000005</v>
      </c>
      <c r="AD7">
        <v>651.57000000000005</v>
      </c>
      <c r="AG7">
        <f>AG6</f>
        <v>566.97</v>
      </c>
      <c r="AH7">
        <f t="shared" si="1"/>
        <v>1.1492142441399016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5"/>
        <v>1.1413446628012511</v>
      </c>
      <c r="AO7" t="s">
        <v>29</v>
      </c>
      <c r="AP7" t="b">
        <v>1</v>
      </c>
      <c r="AQ7" t="str">
        <f t="shared" si="4"/>
        <v>concave</v>
      </c>
    </row>
    <row r="8" spans="1:43" x14ac:dyDescent="0.2">
      <c r="A8">
        <v>277</v>
      </c>
      <c r="B8" t="s">
        <v>527</v>
      </c>
      <c r="C8" t="s">
        <v>528</v>
      </c>
      <c r="D8">
        <v>0</v>
      </c>
      <c r="E8">
        <v>81</v>
      </c>
      <c r="F8">
        <v>25</v>
      </c>
      <c r="G8">
        <v>81</v>
      </c>
      <c r="H8">
        <v>4</v>
      </c>
      <c r="I8">
        <v>98</v>
      </c>
      <c r="J8">
        <v>0.66</v>
      </c>
      <c r="K8">
        <v>33</v>
      </c>
      <c r="L8" t="b">
        <v>0</v>
      </c>
      <c r="M8" t="b">
        <v>0</v>
      </c>
      <c r="N8">
        <v>81</v>
      </c>
      <c r="O8">
        <v>1056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81</v>
      </c>
      <c r="Y8">
        <v>1056</v>
      </c>
      <c r="Z8">
        <v>0</v>
      </c>
      <c r="AA8">
        <v>0.25</v>
      </c>
      <c r="AB8">
        <v>1.03</v>
      </c>
      <c r="AC8">
        <v>1056</v>
      </c>
      <c r="AD8">
        <v>1056</v>
      </c>
      <c r="AG8">
        <f>MIN(AC8:AC13)</f>
        <v>809.3</v>
      </c>
      <c r="AH8">
        <f>AC8/AG8</f>
        <v>1.3048313357222292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278</v>
      </c>
      <c r="B9" t="s">
        <v>529</v>
      </c>
      <c r="C9" t="s">
        <v>528</v>
      </c>
      <c r="D9">
        <v>0</v>
      </c>
      <c r="E9">
        <v>81</v>
      </c>
      <c r="F9">
        <v>25</v>
      </c>
      <c r="G9">
        <v>81</v>
      </c>
      <c r="H9">
        <v>4</v>
      </c>
      <c r="I9">
        <v>98</v>
      </c>
      <c r="J9">
        <v>0.66</v>
      </c>
      <c r="K9">
        <v>33</v>
      </c>
      <c r="L9" t="b">
        <v>0</v>
      </c>
      <c r="M9" t="b">
        <v>0</v>
      </c>
      <c r="N9">
        <v>81</v>
      </c>
      <c r="O9">
        <v>1056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81</v>
      </c>
      <c r="Y9">
        <v>1056</v>
      </c>
      <c r="Z9">
        <v>0</v>
      </c>
      <c r="AA9">
        <v>3600.07</v>
      </c>
      <c r="AB9">
        <v>3600.9</v>
      </c>
      <c r="AC9">
        <v>855.81</v>
      </c>
      <c r="AD9">
        <v>795</v>
      </c>
      <c r="AG9">
        <f>AG8</f>
        <v>809.3</v>
      </c>
      <c r="AH9">
        <f t="shared" ref="AH9:AH13" si="6">AC9/AG9</f>
        <v>1.057469418015569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279</v>
      </c>
      <c r="B10" t="s">
        <v>530</v>
      </c>
      <c r="C10" t="s">
        <v>528</v>
      </c>
      <c r="D10">
        <v>0</v>
      </c>
      <c r="E10">
        <v>81</v>
      </c>
      <c r="F10">
        <v>25</v>
      </c>
      <c r="G10">
        <v>81</v>
      </c>
      <c r="H10">
        <v>4</v>
      </c>
      <c r="I10">
        <v>98</v>
      </c>
      <c r="J10">
        <v>0.66</v>
      </c>
      <c r="K10">
        <v>33</v>
      </c>
      <c r="L10" t="b">
        <v>0</v>
      </c>
      <c r="M10" t="b">
        <v>0</v>
      </c>
      <c r="N10">
        <v>81</v>
      </c>
      <c r="O10">
        <v>1056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81</v>
      </c>
      <c r="Y10">
        <v>1056</v>
      </c>
      <c r="Z10">
        <v>0</v>
      </c>
      <c r="AA10">
        <v>9.83</v>
      </c>
      <c r="AB10">
        <v>10.66</v>
      </c>
      <c r="AC10">
        <v>809.3</v>
      </c>
      <c r="AD10">
        <v>809.3</v>
      </c>
      <c r="AG10">
        <f>AG9</f>
        <v>809.3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280</v>
      </c>
      <c r="B11" t="s">
        <v>531</v>
      </c>
      <c r="C11" t="s">
        <v>528</v>
      </c>
      <c r="D11">
        <v>0</v>
      </c>
      <c r="E11">
        <v>81</v>
      </c>
      <c r="F11">
        <v>25</v>
      </c>
      <c r="G11">
        <v>81</v>
      </c>
      <c r="H11">
        <v>4</v>
      </c>
      <c r="I11">
        <v>98</v>
      </c>
      <c r="J11">
        <v>0.66</v>
      </c>
      <c r="K11">
        <v>33</v>
      </c>
      <c r="L11" t="b">
        <v>0</v>
      </c>
      <c r="M11" t="b">
        <v>0</v>
      </c>
      <c r="N11">
        <v>81</v>
      </c>
      <c r="O11">
        <v>1056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81</v>
      </c>
      <c r="Y11">
        <v>1056</v>
      </c>
      <c r="Z11">
        <v>0</v>
      </c>
      <c r="AA11">
        <v>3600.84</v>
      </c>
      <c r="AB11">
        <v>3602.11</v>
      </c>
      <c r="AC11">
        <v>964.37</v>
      </c>
      <c r="AD11">
        <v>0</v>
      </c>
      <c r="AG11">
        <f>AG10</f>
        <v>809.3</v>
      </c>
      <c r="AH11">
        <f t="shared" si="6"/>
        <v>1.1916100333621649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281</v>
      </c>
      <c r="B12" t="s">
        <v>532</v>
      </c>
      <c r="C12" t="s">
        <v>533</v>
      </c>
      <c r="D12">
        <v>0</v>
      </c>
      <c r="E12">
        <v>81</v>
      </c>
      <c r="F12">
        <v>25</v>
      </c>
      <c r="G12">
        <v>81</v>
      </c>
      <c r="H12">
        <v>4</v>
      </c>
      <c r="I12">
        <v>98</v>
      </c>
      <c r="J12">
        <v>0.66</v>
      </c>
      <c r="K12">
        <v>33</v>
      </c>
      <c r="L12" t="b">
        <v>0</v>
      </c>
      <c r="M12" t="b">
        <v>0</v>
      </c>
      <c r="N12">
        <v>81</v>
      </c>
      <c r="O12">
        <v>1056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81</v>
      </c>
      <c r="Y12">
        <v>1056</v>
      </c>
      <c r="Z12">
        <v>0</v>
      </c>
      <c r="AA12">
        <v>3600.1</v>
      </c>
      <c r="AB12">
        <v>3601.1</v>
      </c>
      <c r="AC12">
        <v>818</v>
      </c>
      <c r="AD12">
        <v>799</v>
      </c>
      <c r="AG12">
        <f>AG11</f>
        <v>809.3</v>
      </c>
      <c r="AH12">
        <f t="shared" si="6"/>
        <v>1.0107500308908934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282</v>
      </c>
      <c r="B13" t="s">
        <v>871</v>
      </c>
      <c r="C13" t="s">
        <v>872</v>
      </c>
      <c r="D13">
        <v>0</v>
      </c>
      <c r="E13">
        <v>81</v>
      </c>
      <c r="F13">
        <v>25</v>
      </c>
      <c r="G13">
        <v>81</v>
      </c>
      <c r="H13">
        <v>4</v>
      </c>
      <c r="I13">
        <v>98</v>
      </c>
      <c r="J13">
        <v>0.66</v>
      </c>
      <c r="K13">
        <v>33</v>
      </c>
      <c r="L13" t="b">
        <v>0</v>
      </c>
      <c r="M13" t="b">
        <v>0</v>
      </c>
      <c r="N13">
        <v>81</v>
      </c>
      <c r="O13">
        <v>1056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81</v>
      </c>
      <c r="Y13">
        <v>1056</v>
      </c>
      <c r="Z13">
        <v>0</v>
      </c>
      <c r="AA13">
        <v>8.67</v>
      </c>
      <c r="AB13">
        <v>10.96</v>
      </c>
      <c r="AC13">
        <v>915.34</v>
      </c>
      <c r="AD13">
        <v>915.34</v>
      </c>
      <c r="AG13">
        <f>AG12</f>
        <v>809.3</v>
      </c>
      <c r="AH13">
        <f t="shared" si="6"/>
        <v>1.1310268132954406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285</v>
      </c>
      <c r="B14" t="s">
        <v>534</v>
      </c>
      <c r="C14" t="s">
        <v>535</v>
      </c>
      <c r="D14">
        <v>0</v>
      </c>
      <c r="E14">
        <v>96</v>
      </c>
      <c r="F14">
        <v>26</v>
      </c>
      <c r="G14">
        <v>96</v>
      </c>
      <c r="H14">
        <v>3</v>
      </c>
      <c r="I14">
        <v>100</v>
      </c>
      <c r="J14">
        <v>0.65</v>
      </c>
      <c r="K14">
        <v>30</v>
      </c>
      <c r="L14" t="b">
        <v>0</v>
      </c>
      <c r="M14" t="b">
        <v>0</v>
      </c>
      <c r="N14">
        <v>96</v>
      </c>
      <c r="O14">
        <v>1368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96</v>
      </c>
      <c r="Y14">
        <v>1368</v>
      </c>
      <c r="Z14">
        <v>0</v>
      </c>
      <c r="AA14">
        <v>0.47</v>
      </c>
      <c r="AB14">
        <v>1.57</v>
      </c>
      <c r="AC14">
        <v>1368</v>
      </c>
      <c r="AD14">
        <v>1368</v>
      </c>
      <c r="AG14">
        <f>MIN(AC14:AC19)</f>
        <v>1037.33</v>
      </c>
      <c r="AH14">
        <f>AC14/AG14</f>
        <v>1.3187703045318271</v>
      </c>
      <c r="AI14" t="str">
        <f>R14</f>
        <v>A-MILO</v>
      </c>
      <c r="AJ14" t="b">
        <f>Q14</f>
        <v>1</v>
      </c>
      <c r="AK14">
        <f t="shared" ref="AK14:AK19" si="9">V14</f>
        <v>0</v>
      </c>
    </row>
    <row r="15" spans="1:43" x14ac:dyDescent="0.2">
      <c r="A15">
        <v>286</v>
      </c>
      <c r="B15" t="s">
        <v>536</v>
      </c>
      <c r="C15" t="s">
        <v>535</v>
      </c>
      <c r="D15">
        <v>0</v>
      </c>
      <c r="E15">
        <v>96</v>
      </c>
      <c r="F15">
        <v>26</v>
      </c>
      <c r="G15">
        <v>96</v>
      </c>
      <c r="H15">
        <v>3</v>
      </c>
      <c r="I15">
        <v>100</v>
      </c>
      <c r="J15">
        <v>0.65</v>
      </c>
      <c r="K15">
        <v>30</v>
      </c>
      <c r="L15" t="b">
        <v>0</v>
      </c>
      <c r="M15" t="b">
        <v>0</v>
      </c>
      <c r="N15">
        <v>96</v>
      </c>
      <c r="O15">
        <v>1368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96</v>
      </c>
      <c r="Y15">
        <v>1368</v>
      </c>
      <c r="Z15">
        <v>0</v>
      </c>
      <c r="AA15">
        <v>3600.09</v>
      </c>
      <c r="AB15">
        <v>3601.27</v>
      </c>
      <c r="AC15">
        <v>1114.04</v>
      </c>
      <c r="AD15">
        <v>1022</v>
      </c>
      <c r="AG15">
        <f>AG14</f>
        <v>1037.33</v>
      </c>
      <c r="AH15">
        <f t="shared" ref="AH15:AH19" si="10">AC15/AG15</f>
        <v>1.073949466418594</v>
      </c>
      <c r="AI15" t="str">
        <f t="shared" ref="AI15:AI19" si="11">R15</f>
        <v>BQO</v>
      </c>
      <c r="AJ15" t="b">
        <f t="shared" ref="AJ15:AJ19" si="12">Q15</f>
        <v>1</v>
      </c>
      <c r="AK15">
        <f t="shared" si="9"/>
        <v>0</v>
      </c>
    </row>
    <row r="16" spans="1:43" x14ac:dyDescent="0.2">
      <c r="A16">
        <v>287</v>
      </c>
      <c r="B16" t="s">
        <v>537</v>
      </c>
      <c r="C16" t="s">
        <v>535</v>
      </c>
      <c r="D16">
        <v>0</v>
      </c>
      <c r="E16">
        <v>96</v>
      </c>
      <c r="F16">
        <v>26</v>
      </c>
      <c r="G16">
        <v>96</v>
      </c>
      <c r="H16">
        <v>3</v>
      </c>
      <c r="I16">
        <v>100</v>
      </c>
      <c r="J16">
        <v>0.65</v>
      </c>
      <c r="K16">
        <v>30</v>
      </c>
      <c r="L16" t="b">
        <v>0</v>
      </c>
      <c r="M16" t="b">
        <v>0</v>
      </c>
      <c r="N16">
        <v>96</v>
      </c>
      <c r="O16">
        <v>1368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96</v>
      </c>
      <c r="Y16">
        <v>1368</v>
      </c>
      <c r="Z16">
        <v>0</v>
      </c>
      <c r="AA16">
        <v>27.03</v>
      </c>
      <c r="AB16">
        <v>28</v>
      </c>
      <c r="AC16">
        <v>1037.33</v>
      </c>
      <c r="AD16">
        <v>1037.33</v>
      </c>
      <c r="AG16">
        <f>AG15</f>
        <v>1037.33</v>
      </c>
      <c r="AH16">
        <f t="shared" si="10"/>
        <v>1</v>
      </c>
      <c r="AI16" t="str">
        <f t="shared" si="11"/>
        <v>MISDO</v>
      </c>
      <c r="AJ16" t="b">
        <f t="shared" si="12"/>
        <v>1</v>
      </c>
      <c r="AK16">
        <f t="shared" si="9"/>
        <v>0</v>
      </c>
    </row>
    <row r="17" spans="1:37" x14ac:dyDescent="0.2">
      <c r="A17">
        <v>288</v>
      </c>
      <c r="B17" t="s">
        <v>538</v>
      </c>
      <c r="C17" t="s">
        <v>535</v>
      </c>
      <c r="D17">
        <v>0</v>
      </c>
      <c r="E17">
        <v>96</v>
      </c>
      <c r="F17">
        <v>26</v>
      </c>
      <c r="G17">
        <v>96</v>
      </c>
      <c r="H17">
        <v>3</v>
      </c>
      <c r="I17">
        <v>100</v>
      </c>
      <c r="J17">
        <v>0.65</v>
      </c>
      <c r="K17">
        <v>30</v>
      </c>
      <c r="L17" t="b">
        <v>0</v>
      </c>
      <c r="M17" t="b">
        <v>0</v>
      </c>
      <c r="N17">
        <v>96</v>
      </c>
      <c r="O17">
        <v>1368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96</v>
      </c>
      <c r="Y17">
        <v>1368</v>
      </c>
      <c r="Z17">
        <v>0</v>
      </c>
      <c r="AA17">
        <v>3601.42</v>
      </c>
      <c r="AB17">
        <v>3603.73</v>
      </c>
      <c r="AC17">
        <v>1275.83</v>
      </c>
      <c r="AD17">
        <v>0</v>
      </c>
      <c r="AG17">
        <f>AG16</f>
        <v>1037.33</v>
      </c>
      <c r="AH17">
        <f t="shared" si="10"/>
        <v>1.2299171912506146</v>
      </c>
      <c r="AI17" t="str">
        <f t="shared" si="11"/>
        <v>RP-MILO</v>
      </c>
      <c r="AJ17" t="b">
        <f t="shared" si="12"/>
        <v>1</v>
      </c>
      <c r="AK17">
        <f t="shared" si="9"/>
        <v>0</v>
      </c>
    </row>
    <row r="18" spans="1:37" x14ac:dyDescent="0.2">
      <c r="A18">
        <v>289</v>
      </c>
      <c r="B18" t="s">
        <v>539</v>
      </c>
      <c r="C18" t="s">
        <v>540</v>
      </c>
      <c r="D18">
        <v>0</v>
      </c>
      <c r="E18">
        <v>96</v>
      </c>
      <c r="F18">
        <v>26</v>
      </c>
      <c r="G18">
        <v>96</v>
      </c>
      <c r="H18">
        <v>3</v>
      </c>
      <c r="I18">
        <v>100</v>
      </c>
      <c r="J18">
        <v>0.65</v>
      </c>
      <c r="K18">
        <v>30</v>
      </c>
      <c r="L18" t="b">
        <v>0</v>
      </c>
      <c r="M18" t="b">
        <v>0</v>
      </c>
      <c r="N18">
        <v>96</v>
      </c>
      <c r="O18">
        <v>1368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96</v>
      </c>
      <c r="Y18">
        <v>1368</v>
      </c>
      <c r="Z18">
        <v>0</v>
      </c>
      <c r="AA18">
        <v>3600.21</v>
      </c>
      <c r="AB18">
        <v>3601.32</v>
      </c>
      <c r="AC18">
        <v>1090</v>
      </c>
      <c r="AD18">
        <v>1024</v>
      </c>
      <c r="AG18">
        <f>AG17</f>
        <v>1037.33</v>
      </c>
      <c r="AH18">
        <f t="shared" si="10"/>
        <v>1.0507745847512364</v>
      </c>
      <c r="AI18" t="str">
        <f t="shared" si="11"/>
        <v>BQO</v>
      </c>
      <c r="AJ18">
        <f t="shared" si="12"/>
        <v>0</v>
      </c>
      <c r="AK18">
        <f t="shared" si="9"/>
        <v>0</v>
      </c>
    </row>
    <row r="19" spans="1:37" x14ac:dyDescent="0.2">
      <c r="A19">
        <v>290</v>
      </c>
      <c r="B19" t="s">
        <v>873</v>
      </c>
      <c r="C19" t="s">
        <v>874</v>
      </c>
      <c r="D19">
        <v>0</v>
      </c>
      <c r="E19">
        <v>96</v>
      </c>
      <c r="F19">
        <v>26</v>
      </c>
      <c r="G19">
        <v>96</v>
      </c>
      <c r="H19">
        <v>3</v>
      </c>
      <c r="I19">
        <v>100</v>
      </c>
      <c r="J19">
        <v>0.65</v>
      </c>
      <c r="K19">
        <v>30</v>
      </c>
      <c r="L19" t="b">
        <v>0</v>
      </c>
      <c r="M19" t="b">
        <v>0</v>
      </c>
      <c r="N19">
        <v>96</v>
      </c>
      <c r="O19">
        <v>1368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96</v>
      </c>
      <c r="Y19">
        <v>1368</v>
      </c>
      <c r="Z19">
        <v>0</v>
      </c>
      <c r="AA19">
        <v>28.82</v>
      </c>
      <c r="AB19">
        <v>33.51</v>
      </c>
      <c r="AC19">
        <v>1163.69</v>
      </c>
      <c r="AD19">
        <v>1163.69</v>
      </c>
      <c r="AG19">
        <f>AG18</f>
        <v>1037.33</v>
      </c>
      <c r="AH19">
        <f t="shared" si="10"/>
        <v>1.1218127307607031</v>
      </c>
      <c r="AI19" t="str">
        <f t="shared" si="11"/>
        <v>BQO</v>
      </c>
      <c r="AJ19" t="b">
        <f t="shared" si="12"/>
        <v>1</v>
      </c>
      <c r="AK19" t="str">
        <f t="shared" si="9"/>
        <v>concave</v>
      </c>
    </row>
    <row r="85" spans="34:36" x14ac:dyDescent="0.2">
      <c r="AH85">
        <f>GEOMEAN(AH2,AH7,AH12,AH17,AH22,AH27,AH32,AH37,AH42,AH47,AH52,AH57,AH62,AH67,AH72)</f>
        <v>1.1637856122825854</v>
      </c>
      <c r="AI85" t="s">
        <v>28</v>
      </c>
      <c r="AJ85" t="b">
        <v>1</v>
      </c>
    </row>
    <row r="86" spans="34:36" x14ac:dyDescent="0.2">
      <c r="AH86">
        <f t="shared" ref="AH86:AH89" si="13">GEOMEAN(AH3,AH8,AH13,AH18,AH23,AH28,AH33,AH38,AH43,AH48,AH53,AH58,AH63,AH68,AH73)</f>
        <v>1.1159229507686073</v>
      </c>
      <c r="AI86" t="s">
        <v>29</v>
      </c>
      <c r="AJ86" t="b">
        <v>1</v>
      </c>
    </row>
    <row r="87" spans="34:36" x14ac:dyDescent="0.2">
      <c r="AH87">
        <f t="shared" si="13"/>
        <v>1.1188874406894909</v>
      </c>
      <c r="AI87" t="s">
        <v>30</v>
      </c>
      <c r="AJ87" t="b">
        <v>1</v>
      </c>
    </row>
    <row r="88" spans="34:36" x14ac:dyDescent="0.2">
      <c r="AH88">
        <f t="shared" si="13"/>
        <v>1.0541329975340801</v>
      </c>
      <c r="AI88" t="s">
        <v>31</v>
      </c>
      <c r="AJ88" t="b">
        <v>1</v>
      </c>
    </row>
    <row r="89" spans="34:36" x14ac:dyDescent="0.2">
      <c r="AH89">
        <f t="shared" si="13"/>
        <v>1.0601948985543528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B376-8F43-DC4E-8F31-EBB3092341F9}">
  <dimension ref="A1:AQ89"/>
  <sheetViews>
    <sheetView topLeftCell="W1" workbookViewId="0">
      <selection activeCell="AG2" sqref="AG2:AQ13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</row>
    <row r="2" spans="1:43" x14ac:dyDescent="0.2">
      <c r="A2">
        <v>262</v>
      </c>
      <c r="B2" t="s">
        <v>541</v>
      </c>
      <c r="C2" t="s">
        <v>542</v>
      </c>
      <c r="D2">
        <v>0</v>
      </c>
      <c r="E2">
        <v>50</v>
      </c>
      <c r="F2">
        <v>20</v>
      </c>
      <c r="G2">
        <v>50</v>
      </c>
      <c r="H2">
        <v>12</v>
      </c>
      <c r="I2">
        <v>96</v>
      </c>
      <c r="J2">
        <v>0.75</v>
      </c>
      <c r="K2">
        <v>50</v>
      </c>
      <c r="L2" t="b">
        <v>0</v>
      </c>
      <c r="M2" t="b">
        <v>0</v>
      </c>
      <c r="N2">
        <v>50</v>
      </c>
      <c r="O2">
        <v>612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50</v>
      </c>
      <c r="Y2">
        <v>612</v>
      </c>
      <c r="Z2">
        <v>0</v>
      </c>
      <c r="AA2">
        <v>0.25</v>
      </c>
      <c r="AB2">
        <v>1.01</v>
      </c>
      <c r="AC2">
        <v>612</v>
      </c>
      <c r="AD2">
        <v>612</v>
      </c>
      <c r="AG2">
        <f>MIN(AC2:AC7)</f>
        <v>488</v>
      </c>
      <c r="AH2">
        <f>AC2/AG2</f>
        <v>1.2540983606557377</v>
      </c>
      <c r="AI2" t="str">
        <f>R2</f>
        <v>A-MILO</v>
      </c>
      <c r="AJ2" t="b">
        <f>Q2</f>
        <v>1</v>
      </c>
      <c r="AK2">
        <f t="shared" ref="AK2:AK13" si="0">V2</f>
        <v>0</v>
      </c>
      <c r="AN2">
        <f>GEOMEAN(AH2,AH8,AH14,AH20,AH26,AH32,AH38,AH44,AH50,AH56,AH62,AH68,AH74,AH80,AH86)</f>
        <v>1.2204159582890723</v>
      </c>
      <c r="AO2" t="s">
        <v>28</v>
      </c>
      <c r="AP2" t="b">
        <v>1</v>
      </c>
      <c r="AQ2">
        <f>AK2</f>
        <v>0</v>
      </c>
    </row>
    <row r="3" spans="1:43" x14ac:dyDescent="0.2">
      <c r="A3">
        <v>263</v>
      </c>
      <c r="B3" t="s">
        <v>543</v>
      </c>
      <c r="C3" t="s">
        <v>542</v>
      </c>
      <c r="D3">
        <v>0</v>
      </c>
      <c r="E3">
        <v>50</v>
      </c>
      <c r="F3">
        <v>20</v>
      </c>
      <c r="G3">
        <v>50</v>
      </c>
      <c r="H3">
        <v>12</v>
      </c>
      <c r="I3">
        <v>96</v>
      </c>
      <c r="J3">
        <v>0.75</v>
      </c>
      <c r="K3">
        <v>50</v>
      </c>
      <c r="L3" t="b">
        <v>0</v>
      </c>
      <c r="M3" t="b">
        <v>0</v>
      </c>
      <c r="N3">
        <v>50</v>
      </c>
      <c r="O3">
        <v>612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50</v>
      </c>
      <c r="Y3">
        <v>612</v>
      </c>
      <c r="Z3">
        <v>0</v>
      </c>
      <c r="AA3">
        <v>3600.07</v>
      </c>
      <c r="AB3">
        <v>3600.83</v>
      </c>
      <c r="AC3">
        <v>498.92</v>
      </c>
      <c r="AD3">
        <v>485</v>
      </c>
      <c r="AG3">
        <f>AG2</f>
        <v>488</v>
      </c>
      <c r="AH3">
        <f t="shared" ref="AH3:AH7" si="1">AC3/AG3</f>
        <v>1.0223770491803279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1.0263350926463395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264</v>
      </c>
      <c r="B4" t="s">
        <v>544</v>
      </c>
      <c r="C4" t="s">
        <v>542</v>
      </c>
      <c r="D4">
        <v>0</v>
      </c>
      <c r="E4">
        <v>50</v>
      </c>
      <c r="F4">
        <v>20</v>
      </c>
      <c r="G4">
        <v>50</v>
      </c>
      <c r="H4">
        <v>12</v>
      </c>
      <c r="I4">
        <v>96</v>
      </c>
      <c r="J4">
        <v>0.75</v>
      </c>
      <c r="K4">
        <v>50</v>
      </c>
      <c r="L4" t="b">
        <v>0</v>
      </c>
      <c r="M4" t="b">
        <v>0</v>
      </c>
      <c r="N4">
        <v>50</v>
      </c>
      <c r="O4">
        <v>612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50</v>
      </c>
      <c r="Y4">
        <v>612</v>
      </c>
      <c r="Z4">
        <v>0</v>
      </c>
      <c r="AA4">
        <v>2.0099999999999998</v>
      </c>
      <c r="AB4">
        <v>2.86</v>
      </c>
      <c r="AC4">
        <v>502.47</v>
      </c>
      <c r="AD4">
        <v>502.47</v>
      </c>
      <c r="AG4">
        <f>AG3</f>
        <v>488</v>
      </c>
      <c r="AH4">
        <f t="shared" si="1"/>
        <v>1.0296516393442623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1.0172362560413104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265</v>
      </c>
      <c r="B5" t="s">
        <v>545</v>
      </c>
      <c r="C5" t="s">
        <v>542</v>
      </c>
      <c r="D5">
        <v>0</v>
      </c>
      <c r="E5">
        <v>50</v>
      </c>
      <c r="F5">
        <v>20</v>
      </c>
      <c r="G5">
        <v>50</v>
      </c>
      <c r="H5">
        <v>12</v>
      </c>
      <c r="I5">
        <v>96</v>
      </c>
      <c r="J5">
        <v>0.75</v>
      </c>
      <c r="K5">
        <v>50</v>
      </c>
      <c r="L5" t="b">
        <v>0</v>
      </c>
      <c r="M5" t="b">
        <v>0</v>
      </c>
      <c r="N5">
        <v>50</v>
      </c>
      <c r="O5">
        <v>612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50</v>
      </c>
      <c r="Y5">
        <v>612</v>
      </c>
      <c r="Z5">
        <v>0</v>
      </c>
      <c r="AA5">
        <v>2182.4899999999998</v>
      </c>
      <c r="AB5">
        <v>2183.27</v>
      </c>
      <c r="AC5">
        <v>510</v>
      </c>
      <c r="AD5">
        <v>510</v>
      </c>
      <c r="AG5">
        <f>AG4</f>
        <v>488</v>
      </c>
      <c r="AH5">
        <f t="shared" si="1"/>
        <v>1.0450819672131149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1.0986681175590751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266</v>
      </c>
      <c r="B6" t="s">
        <v>546</v>
      </c>
      <c r="C6" t="s">
        <v>547</v>
      </c>
      <c r="D6">
        <v>0</v>
      </c>
      <c r="E6">
        <v>50</v>
      </c>
      <c r="F6">
        <v>20</v>
      </c>
      <c r="G6">
        <v>50</v>
      </c>
      <c r="H6">
        <v>12</v>
      </c>
      <c r="I6">
        <v>96</v>
      </c>
      <c r="J6">
        <v>0.75</v>
      </c>
      <c r="K6">
        <v>50</v>
      </c>
      <c r="L6" t="b">
        <v>0</v>
      </c>
      <c r="M6" t="b">
        <v>0</v>
      </c>
      <c r="N6">
        <v>50</v>
      </c>
      <c r="O6">
        <v>612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50</v>
      </c>
      <c r="Y6">
        <v>612</v>
      </c>
      <c r="Z6">
        <v>0</v>
      </c>
      <c r="AA6">
        <v>1384.37</v>
      </c>
      <c r="AB6">
        <v>1385.33</v>
      </c>
      <c r="AC6">
        <v>488</v>
      </c>
      <c r="AD6">
        <v>488</v>
      </c>
      <c r="AG6">
        <f>AG5</f>
        <v>488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1.006535667143212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267</v>
      </c>
      <c r="B7" t="s">
        <v>865</v>
      </c>
      <c r="C7" t="s">
        <v>866</v>
      </c>
      <c r="D7">
        <v>0</v>
      </c>
      <c r="E7">
        <v>50</v>
      </c>
      <c r="F7">
        <v>20</v>
      </c>
      <c r="G7">
        <v>50</v>
      </c>
      <c r="H7">
        <v>12</v>
      </c>
      <c r="I7">
        <v>96</v>
      </c>
      <c r="J7">
        <v>0.75</v>
      </c>
      <c r="K7">
        <v>50</v>
      </c>
      <c r="L7" t="b">
        <v>0</v>
      </c>
      <c r="M7" t="b">
        <v>0</v>
      </c>
      <c r="N7">
        <v>50</v>
      </c>
      <c r="O7">
        <v>612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50</v>
      </c>
      <c r="Y7">
        <v>612</v>
      </c>
      <c r="Z7">
        <v>0</v>
      </c>
      <c r="AA7">
        <v>2.56</v>
      </c>
      <c r="AB7">
        <v>4.9400000000000004</v>
      </c>
      <c r="AC7">
        <v>612.23</v>
      </c>
      <c r="AD7">
        <v>612.23</v>
      </c>
      <c r="AG7">
        <f>AG6</f>
        <v>488</v>
      </c>
      <c r="AH7">
        <f t="shared" si="1"/>
        <v>1.2545696721311477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1.2004160491715274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291</v>
      </c>
      <c r="B8" t="s">
        <v>548</v>
      </c>
      <c r="C8" t="s">
        <v>549</v>
      </c>
      <c r="D8">
        <v>0</v>
      </c>
      <c r="E8">
        <v>75</v>
      </c>
      <c r="F8">
        <v>31</v>
      </c>
      <c r="G8">
        <v>75</v>
      </c>
      <c r="H8">
        <v>12</v>
      </c>
      <c r="I8">
        <v>98</v>
      </c>
      <c r="J8">
        <v>0.75</v>
      </c>
      <c r="K8">
        <v>51</v>
      </c>
      <c r="L8" t="b">
        <v>0</v>
      </c>
      <c r="M8" t="b">
        <v>0</v>
      </c>
      <c r="N8">
        <v>75</v>
      </c>
      <c r="O8">
        <v>1407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75</v>
      </c>
      <c r="Y8">
        <v>1407</v>
      </c>
      <c r="Z8">
        <v>0</v>
      </c>
      <c r="AA8">
        <v>0.52</v>
      </c>
      <c r="AB8">
        <v>1.77</v>
      </c>
      <c r="AC8">
        <v>1407</v>
      </c>
      <c r="AD8">
        <v>1407</v>
      </c>
      <c r="AG8">
        <f>MIN(AC8:AC13)</f>
        <v>1116.3599999999999</v>
      </c>
      <c r="AH8">
        <f>AC8/AG8</f>
        <v>1.2603461249059444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292</v>
      </c>
      <c r="B9" t="s">
        <v>550</v>
      </c>
      <c r="C9" t="s">
        <v>549</v>
      </c>
      <c r="D9">
        <v>0</v>
      </c>
      <c r="E9">
        <v>75</v>
      </c>
      <c r="F9">
        <v>31</v>
      </c>
      <c r="G9">
        <v>75</v>
      </c>
      <c r="H9">
        <v>12</v>
      </c>
      <c r="I9">
        <v>98</v>
      </c>
      <c r="J9">
        <v>0.75</v>
      </c>
      <c r="K9">
        <v>51</v>
      </c>
      <c r="L9" t="b">
        <v>0</v>
      </c>
      <c r="M9" t="b">
        <v>0</v>
      </c>
      <c r="N9">
        <v>75</v>
      </c>
      <c r="O9">
        <v>1407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75</v>
      </c>
      <c r="Y9">
        <v>1407</v>
      </c>
      <c r="Z9">
        <v>0</v>
      </c>
      <c r="AA9">
        <v>3600.17</v>
      </c>
      <c r="AB9">
        <v>3602.14</v>
      </c>
      <c r="AC9">
        <v>1147.48</v>
      </c>
      <c r="AD9">
        <v>1083</v>
      </c>
      <c r="AG9">
        <f>AG8</f>
        <v>1116.3599999999999</v>
      </c>
      <c r="AH9">
        <f t="shared" ref="AH9:AH13" si="6">AC9/AG9</f>
        <v>1.0278763123006915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293</v>
      </c>
      <c r="B10" t="s">
        <v>551</v>
      </c>
      <c r="C10" t="s">
        <v>549</v>
      </c>
      <c r="D10">
        <v>0</v>
      </c>
      <c r="E10">
        <v>75</v>
      </c>
      <c r="F10">
        <v>31</v>
      </c>
      <c r="G10">
        <v>75</v>
      </c>
      <c r="H10">
        <v>12</v>
      </c>
      <c r="I10">
        <v>98</v>
      </c>
      <c r="J10">
        <v>0.75</v>
      </c>
      <c r="K10">
        <v>51</v>
      </c>
      <c r="L10" t="b">
        <v>0</v>
      </c>
      <c r="M10" t="b">
        <v>0</v>
      </c>
      <c r="N10">
        <v>75</v>
      </c>
      <c r="O10">
        <v>1407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75</v>
      </c>
      <c r="Y10">
        <v>1407</v>
      </c>
      <c r="Z10">
        <v>0</v>
      </c>
      <c r="AA10">
        <v>12.83</v>
      </c>
      <c r="AB10">
        <v>14.01</v>
      </c>
      <c r="AC10">
        <v>1116.3599999999999</v>
      </c>
      <c r="AD10">
        <v>1116.3599999999999</v>
      </c>
      <c r="AG10">
        <f>AG9</f>
        <v>1116.3599999999999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294</v>
      </c>
      <c r="B11" t="s">
        <v>552</v>
      </c>
      <c r="C11" t="s">
        <v>549</v>
      </c>
      <c r="D11">
        <v>0</v>
      </c>
      <c r="E11">
        <v>75</v>
      </c>
      <c r="F11">
        <v>31</v>
      </c>
      <c r="G11">
        <v>75</v>
      </c>
      <c r="H11">
        <v>12</v>
      </c>
      <c r="I11">
        <v>98</v>
      </c>
      <c r="J11">
        <v>0.75</v>
      </c>
      <c r="K11">
        <v>51</v>
      </c>
      <c r="L11" t="b">
        <v>0</v>
      </c>
      <c r="M11" t="b">
        <v>0</v>
      </c>
      <c r="N11">
        <v>75</v>
      </c>
      <c r="O11">
        <v>1407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75</v>
      </c>
      <c r="Y11">
        <v>1407</v>
      </c>
      <c r="Z11">
        <v>0</v>
      </c>
      <c r="AA11">
        <v>3600.5</v>
      </c>
      <c r="AB11">
        <v>3602.03</v>
      </c>
      <c r="AC11">
        <v>1308.49</v>
      </c>
      <c r="AD11">
        <v>0</v>
      </c>
      <c r="AG11">
        <f>AG10</f>
        <v>1116.3599999999999</v>
      </c>
      <c r="AH11">
        <f t="shared" si="6"/>
        <v>1.1721039807947258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295</v>
      </c>
      <c r="B12" t="s">
        <v>553</v>
      </c>
      <c r="C12" t="s">
        <v>554</v>
      </c>
      <c r="D12">
        <v>0</v>
      </c>
      <c r="E12">
        <v>75</v>
      </c>
      <c r="F12">
        <v>31</v>
      </c>
      <c r="G12">
        <v>75</v>
      </c>
      <c r="H12">
        <v>12</v>
      </c>
      <c r="I12">
        <v>98</v>
      </c>
      <c r="J12">
        <v>0.75</v>
      </c>
      <c r="K12">
        <v>51</v>
      </c>
      <c r="L12" t="b">
        <v>0</v>
      </c>
      <c r="M12" t="b">
        <v>0</v>
      </c>
      <c r="N12">
        <v>75</v>
      </c>
      <c r="O12">
        <v>1407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75</v>
      </c>
      <c r="Y12">
        <v>1407</v>
      </c>
      <c r="Z12">
        <v>0</v>
      </c>
      <c r="AA12">
        <v>3602.32</v>
      </c>
      <c r="AB12">
        <v>3603.51</v>
      </c>
      <c r="AC12">
        <v>1131</v>
      </c>
      <c r="AD12">
        <v>1074</v>
      </c>
      <c r="AG12">
        <f>AG11</f>
        <v>1116.3599999999999</v>
      </c>
      <c r="AH12">
        <f t="shared" si="6"/>
        <v>1.0131140492314308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296</v>
      </c>
      <c r="B13" t="s">
        <v>867</v>
      </c>
      <c r="C13" t="s">
        <v>868</v>
      </c>
      <c r="D13">
        <v>0</v>
      </c>
      <c r="E13">
        <v>75</v>
      </c>
      <c r="F13">
        <v>31</v>
      </c>
      <c r="G13">
        <v>75</v>
      </c>
      <c r="H13">
        <v>12</v>
      </c>
      <c r="I13">
        <v>98</v>
      </c>
      <c r="J13">
        <v>0.75</v>
      </c>
      <c r="K13">
        <v>51</v>
      </c>
      <c r="L13" t="b">
        <v>0</v>
      </c>
      <c r="M13" t="b">
        <v>0</v>
      </c>
      <c r="N13">
        <v>75</v>
      </c>
      <c r="O13">
        <v>1407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75</v>
      </c>
      <c r="Y13">
        <v>1407</v>
      </c>
      <c r="Z13">
        <v>0</v>
      </c>
      <c r="AA13">
        <v>9.06</v>
      </c>
      <c r="AB13">
        <v>11.73</v>
      </c>
      <c r="AC13">
        <v>1317.68</v>
      </c>
      <c r="AD13">
        <v>1317.68</v>
      </c>
      <c r="AG13">
        <f>AG12</f>
        <v>1116.3599999999999</v>
      </c>
      <c r="AH13">
        <f t="shared" si="6"/>
        <v>1.180336092299975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85" spans="34:36" x14ac:dyDescent="0.2">
      <c r="AH85">
        <f>GEOMEAN(AH2,AH7,AH12,AH17,AH22,AH27,AH32,AH37,AH42,AH47,AH52,AH57,AH62,AH67,AH72)</f>
        <v>1.1681400325318219</v>
      </c>
      <c r="AI85" t="s">
        <v>28</v>
      </c>
      <c r="AJ85" t="b">
        <v>1</v>
      </c>
    </row>
    <row r="86" spans="34:36" x14ac:dyDescent="0.2">
      <c r="AH86">
        <f t="shared" ref="AH86:AH89" si="9">GEOMEAN(AH3,AH8,AH13,AH18,AH23,AH28,AH33,AH38,AH43,AH48,AH53,AH58,AH63,AH68,AH73)</f>
        <v>1.1500115524714833</v>
      </c>
      <c r="AI86" t="s">
        <v>29</v>
      </c>
      <c r="AJ86" t="b">
        <v>1</v>
      </c>
    </row>
    <row r="87" spans="34:36" x14ac:dyDescent="0.2">
      <c r="AH87">
        <f t="shared" si="9"/>
        <v>1.0287635928645327</v>
      </c>
      <c r="AI87" t="s">
        <v>30</v>
      </c>
      <c r="AJ87" t="b">
        <v>1</v>
      </c>
    </row>
    <row r="88" spans="34:36" x14ac:dyDescent="0.2">
      <c r="AH88">
        <f t="shared" si="9"/>
        <v>1.0222925057013355</v>
      </c>
      <c r="AI88" t="s">
        <v>31</v>
      </c>
      <c r="AJ88" t="b">
        <v>1</v>
      </c>
    </row>
    <row r="89" spans="34:36" x14ac:dyDescent="0.2">
      <c r="AH89">
        <f t="shared" si="9"/>
        <v>1.0826375112634541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BDCA-B80B-314C-B98C-6B52E9F638D5}">
  <dimension ref="A1:AQ89"/>
  <sheetViews>
    <sheetView topLeftCell="V1" workbookViewId="0">
      <selection activeCell="AG2" sqref="AG2:AQ13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</row>
    <row r="2" spans="1:43" x14ac:dyDescent="0.2">
      <c r="A2">
        <v>298</v>
      </c>
      <c r="B2" t="s">
        <v>555</v>
      </c>
      <c r="C2" t="s">
        <v>556</v>
      </c>
      <c r="D2">
        <v>0</v>
      </c>
      <c r="E2">
        <v>50</v>
      </c>
      <c r="F2">
        <v>41</v>
      </c>
      <c r="G2">
        <v>50</v>
      </c>
      <c r="H2">
        <v>70</v>
      </c>
      <c r="I2">
        <v>100</v>
      </c>
      <c r="J2">
        <v>0.95</v>
      </c>
      <c r="K2">
        <v>89</v>
      </c>
      <c r="L2" t="b">
        <v>0</v>
      </c>
      <c r="M2" t="b">
        <v>0</v>
      </c>
      <c r="N2">
        <v>50</v>
      </c>
      <c r="O2">
        <v>1092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50</v>
      </c>
      <c r="Y2">
        <v>1092</v>
      </c>
      <c r="Z2">
        <v>0</v>
      </c>
      <c r="AA2">
        <v>0.51</v>
      </c>
      <c r="AB2">
        <v>1.52</v>
      </c>
      <c r="AC2">
        <v>1092</v>
      </c>
      <c r="AD2">
        <v>1092</v>
      </c>
      <c r="AG2">
        <f>MIN(AC2:AC7)</f>
        <v>796.73</v>
      </c>
      <c r="AH2">
        <f>AC2/AG2</f>
        <v>1.370602337052703</v>
      </c>
      <c r="AI2" t="str">
        <f>R2</f>
        <v>A-MILO</v>
      </c>
      <c r="AJ2" t="b">
        <f>Q2</f>
        <v>1</v>
      </c>
      <c r="AK2">
        <f t="shared" ref="AK2:AK13" si="0">V2</f>
        <v>0</v>
      </c>
      <c r="AN2">
        <f>GEOMEAN(AH2,AH8,AH14,AH20,AH26,AH32,AH38,AH44,AH50,AH56,AH62,AH68,AH74,AH80,AH86)</f>
        <v>1.313020888040495</v>
      </c>
      <c r="AO2" t="s">
        <v>28</v>
      </c>
      <c r="AP2" t="b">
        <v>1</v>
      </c>
      <c r="AQ2">
        <f>AK2</f>
        <v>0</v>
      </c>
    </row>
    <row r="3" spans="1:43" x14ac:dyDescent="0.2">
      <c r="A3">
        <v>299</v>
      </c>
      <c r="B3" t="s">
        <v>557</v>
      </c>
      <c r="C3" t="s">
        <v>556</v>
      </c>
      <c r="D3">
        <v>0</v>
      </c>
      <c r="E3">
        <v>50</v>
      </c>
      <c r="F3">
        <v>41</v>
      </c>
      <c r="G3">
        <v>50</v>
      </c>
      <c r="H3">
        <v>70</v>
      </c>
      <c r="I3">
        <v>100</v>
      </c>
      <c r="J3">
        <v>0.95</v>
      </c>
      <c r="K3">
        <v>89</v>
      </c>
      <c r="L3" t="b">
        <v>0</v>
      </c>
      <c r="M3" t="b">
        <v>0</v>
      </c>
      <c r="N3">
        <v>50</v>
      </c>
      <c r="O3">
        <v>1092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50</v>
      </c>
      <c r="Y3">
        <v>1092</v>
      </c>
      <c r="Z3">
        <v>0</v>
      </c>
      <c r="AA3">
        <v>3600.09</v>
      </c>
      <c r="AB3">
        <v>3601.18</v>
      </c>
      <c r="AC3">
        <v>871.89</v>
      </c>
      <c r="AD3">
        <v>788</v>
      </c>
      <c r="AG3">
        <f>AG2</f>
        <v>796.73</v>
      </c>
      <c r="AH3">
        <f t="shared" ref="AH3:AH7" si="1">AC3/AG3</f>
        <v>1.0943355967517225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1.128860807210841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300</v>
      </c>
      <c r="B4" t="s">
        <v>558</v>
      </c>
      <c r="C4" t="s">
        <v>556</v>
      </c>
      <c r="D4">
        <v>0</v>
      </c>
      <c r="E4">
        <v>50</v>
      </c>
      <c r="F4">
        <v>41</v>
      </c>
      <c r="G4">
        <v>50</v>
      </c>
      <c r="H4">
        <v>70</v>
      </c>
      <c r="I4">
        <v>100</v>
      </c>
      <c r="J4">
        <v>0.95</v>
      </c>
      <c r="K4">
        <v>89</v>
      </c>
      <c r="L4" t="b">
        <v>0</v>
      </c>
      <c r="M4" t="b">
        <v>0</v>
      </c>
      <c r="N4">
        <v>50</v>
      </c>
      <c r="O4">
        <v>1092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50</v>
      </c>
      <c r="Y4">
        <v>1092</v>
      </c>
      <c r="Z4">
        <v>0</v>
      </c>
      <c r="AA4">
        <v>2.72</v>
      </c>
      <c r="AB4">
        <v>3.67</v>
      </c>
      <c r="AC4">
        <v>796.73</v>
      </c>
      <c r="AD4">
        <v>796.73</v>
      </c>
      <c r="AG4">
        <f>AG3</f>
        <v>796.73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1.0224020312822246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301</v>
      </c>
      <c r="B5" t="s">
        <v>559</v>
      </c>
      <c r="C5" t="s">
        <v>556</v>
      </c>
      <c r="D5">
        <v>0</v>
      </c>
      <c r="E5">
        <v>50</v>
      </c>
      <c r="F5">
        <v>41</v>
      </c>
      <c r="G5">
        <v>50</v>
      </c>
      <c r="H5">
        <v>70</v>
      </c>
      <c r="I5">
        <v>100</v>
      </c>
      <c r="J5">
        <v>0.95</v>
      </c>
      <c r="K5">
        <v>89</v>
      </c>
      <c r="L5" t="b">
        <v>0</v>
      </c>
      <c r="M5" t="b">
        <v>0</v>
      </c>
      <c r="N5">
        <v>50</v>
      </c>
      <c r="O5">
        <v>1092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50</v>
      </c>
      <c r="Y5">
        <v>1092</v>
      </c>
      <c r="Z5">
        <v>0</v>
      </c>
      <c r="AA5">
        <v>409.66</v>
      </c>
      <c r="AB5">
        <v>411</v>
      </c>
      <c r="AC5">
        <v>910</v>
      </c>
      <c r="AD5">
        <v>910</v>
      </c>
      <c r="AG5">
        <f>AG4</f>
        <v>796.73</v>
      </c>
      <c r="AH5">
        <f t="shared" si="1"/>
        <v>1.1421686142105858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1.1749669619183662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302</v>
      </c>
      <c r="B6" t="s">
        <v>560</v>
      </c>
      <c r="C6" t="s">
        <v>561</v>
      </c>
      <c r="D6">
        <v>0</v>
      </c>
      <c r="E6">
        <v>50</v>
      </c>
      <c r="F6">
        <v>41</v>
      </c>
      <c r="G6">
        <v>50</v>
      </c>
      <c r="H6">
        <v>70</v>
      </c>
      <c r="I6">
        <v>100</v>
      </c>
      <c r="J6">
        <v>0.95</v>
      </c>
      <c r="K6">
        <v>89</v>
      </c>
      <c r="L6" t="b">
        <v>0</v>
      </c>
      <c r="M6" t="b">
        <v>0</v>
      </c>
      <c r="N6">
        <v>50</v>
      </c>
      <c r="O6">
        <v>1092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50</v>
      </c>
      <c r="Y6">
        <v>1092</v>
      </c>
      <c r="Z6">
        <v>0</v>
      </c>
      <c r="AA6">
        <v>3600.2</v>
      </c>
      <c r="AB6">
        <v>3601.25</v>
      </c>
      <c r="AC6">
        <v>863</v>
      </c>
      <c r="AD6">
        <v>789</v>
      </c>
      <c r="AG6">
        <f>AG5</f>
        <v>796.73</v>
      </c>
      <c r="AH6">
        <f t="shared" si="1"/>
        <v>1.083177487982127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1.0427310958773646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303</v>
      </c>
      <c r="B7" t="s">
        <v>861</v>
      </c>
      <c r="C7" t="s">
        <v>862</v>
      </c>
      <c r="D7">
        <v>0</v>
      </c>
      <c r="E7">
        <v>50</v>
      </c>
      <c r="F7">
        <v>41</v>
      </c>
      <c r="G7">
        <v>50</v>
      </c>
      <c r="H7">
        <v>70</v>
      </c>
      <c r="I7">
        <v>100</v>
      </c>
      <c r="J7">
        <v>0.95</v>
      </c>
      <c r="K7">
        <v>89</v>
      </c>
      <c r="L7" t="b">
        <v>0</v>
      </c>
      <c r="M7" t="b">
        <v>0</v>
      </c>
      <c r="N7">
        <v>50</v>
      </c>
      <c r="O7">
        <v>1092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50</v>
      </c>
      <c r="Y7">
        <v>1092</v>
      </c>
      <c r="Z7">
        <v>0</v>
      </c>
      <c r="AA7">
        <v>2.13</v>
      </c>
      <c r="AB7">
        <v>4.4000000000000004</v>
      </c>
      <c r="AC7">
        <v>870.09</v>
      </c>
      <c r="AD7">
        <v>870.09</v>
      </c>
      <c r="AG7">
        <f>AG6</f>
        <v>796.73</v>
      </c>
      <c r="AH7">
        <f t="shared" si="1"/>
        <v>1.0920763621302072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1.1021517185854528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305</v>
      </c>
      <c r="B8" t="s">
        <v>562</v>
      </c>
      <c r="C8" t="s">
        <v>563</v>
      </c>
      <c r="D8">
        <v>0</v>
      </c>
      <c r="E8">
        <v>75</v>
      </c>
      <c r="F8">
        <v>62</v>
      </c>
      <c r="G8">
        <v>75</v>
      </c>
      <c r="H8">
        <v>74</v>
      </c>
      <c r="I8">
        <v>98</v>
      </c>
      <c r="J8">
        <v>0.95</v>
      </c>
      <c r="K8">
        <v>91</v>
      </c>
      <c r="L8" t="b">
        <v>0</v>
      </c>
      <c r="M8" t="b">
        <v>0</v>
      </c>
      <c r="N8">
        <v>75</v>
      </c>
      <c r="O8">
        <v>2513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75</v>
      </c>
      <c r="Y8">
        <v>2513</v>
      </c>
      <c r="Z8">
        <v>0</v>
      </c>
      <c r="AA8">
        <v>0.59</v>
      </c>
      <c r="AB8">
        <v>1.51</v>
      </c>
      <c r="AC8">
        <v>2513</v>
      </c>
      <c r="AD8">
        <v>2513</v>
      </c>
      <c r="AG8">
        <f>MIN(AC8:AC13)</f>
        <v>1794.47</v>
      </c>
      <c r="AH8">
        <f>AC8/AG8</f>
        <v>1.4004134925632639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306</v>
      </c>
      <c r="B9" t="s">
        <v>564</v>
      </c>
      <c r="C9" t="s">
        <v>563</v>
      </c>
      <c r="D9">
        <v>0</v>
      </c>
      <c r="E9">
        <v>75</v>
      </c>
      <c r="F9">
        <v>62</v>
      </c>
      <c r="G9">
        <v>75</v>
      </c>
      <c r="H9">
        <v>74</v>
      </c>
      <c r="I9">
        <v>98</v>
      </c>
      <c r="J9">
        <v>0.95</v>
      </c>
      <c r="K9">
        <v>91</v>
      </c>
      <c r="L9" t="b">
        <v>0</v>
      </c>
      <c r="M9" t="b">
        <v>0</v>
      </c>
      <c r="N9">
        <v>75</v>
      </c>
      <c r="O9">
        <v>2513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75</v>
      </c>
      <c r="Y9">
        <v>2513</v>
      </c>
      <c r="Z9">
        <v>0</v>
      </c>
      <c r="AA9">
        <v>3600.13</v>
      </c>
      <c r="AB9">
        <v>3601.12</v>
      </c>
      <c r="AC9">
        <v>2153.36</v>
      </c>
      <c r="AD9">
        <v>1780</v>
      </c>
      <c r="AG9">
        <f>AG8</f>
        <v>1794.47</v>
      </c>
      <c r="AH9">
        <f t="shared" ref="AH9:AH13" si="6">AC9/AG9</f>
        <v>1.1999977709295782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307</v>
      </c>
      <c r="B10" t="s">
        <v>565</v>
      </c>
      <c r="C10" t="s">
        <v>563</v>
      </c>
      <c r="D10">
        <v>0</v>
      </c>
      <c r="E10">
        <v>75</v>
      </c>
      <c r="F10">
        <v>62</v>
      </c>
      <c r="G10">
        <v>75</v>
      </c>
      <c r="H10">
        <v>74</v>
      </c>
      <c r="I10">
        <v>98</v>
      </c>
      <c r="J10">
        <v>0.95</v>
      </c>
      <c r="K10">
        <v>91</v>
      </c>
      <c r="L10" t="b">
        <v>0</v>
      </c>
      <c r="M10" t="b">
        <v>0</v>
      </c>
      <c r="N10">
        <v>75</v>
      </c>
      <c r="O10">
        <v>2513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75</v>
      </c>
      <c r="Y10">
        <v>2513</v>
      </c>
      <c r="Z10">
        <v>0</v>
      </c>
      <c r="AA10">
        <v>13.21</v>
      </c>
      <c r="AB10">
        <v>14.53</v>
      </c>
      <c r="AC10">
        <v>1794.47</v>
      </c>
      <c r="AD10">
        <v>1794.47</v>
      </c>
      <c r="AG10">
        <f>AG9</f>
        <v>1794.47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308</v>
      </c>
      <c r="B11" t="s">
        <v>566</v>
      </c>
      <c r="C11" t="s">
        <v>563</v>
      </c>
      <c r="D11">
        <v>0</v>
      </c>
      <c r="E11">
        <v>75</v>
      </c>
      <c r="F11">
        <v>62</v>
      </c>
      <c r="G11">
        <v>75</v>
      </c>
      <c r="H11">
        <v>74</v>
      </c>
      <c r="I11">
        <v>98</v>
      </c>
      <c r="J11">
        <v>0.95</v>
      </c>
      <c r="K11">
        <v>91</v>
      </c>
      <c r="L11" t="b">
        <v>0</v>
      </c>
      <c r="M11" t="b">
        <v>0</v>
      </c>
      <c r="N11">
        <v>75</v>
      </c>
      <c r="O11">
        <v>2513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75</v>
      </c>
      <c r="Y11">
        <v>2513</v>
      </c>
      <c r="Z11">
        <v>0</v>
      </c>
      <c r="AA11">
        <v>3601.33</v>
      </c>
      <c r="AB11">
        <v>3602.69</v>
      </c>
      <c r="AC11">
        <v>2207.67</v>
      </c>
      <c r="AD11">
        <v>0</v>
      </c>
      <c r="AG11">
        <f>AG10</f>
        <v>1794.47</v>
      </c>
      <c r="AH11">
        <f t="shared" si="6"/>
        <v>1.2302629745830245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309</v>
      </c>
      <c r="B12" t="s">
        <v>567</v>
      </c>
      <c r="C12" t="s">
        <v>568</v>
      </c>
      <c r="D12">
        <v>0</v>
      </c>
      <c r="E12">
        <v>75</v>
      </c>
      <c r="F12">
        <v>62</v>
      </c>
      <c r="G12">
        <v>75</v>
      </c>
      <c r="H12">
        <v>74</v>
      </c>
      <c r="I12">
        <v>98</v>
      </c>
      <c r="J12">
        <v>0.95</v>
      </c>
      <c r="K12">
        <v>91</v>
      </c>
      <c r="L12" t="b">
        <v>0</v>
      </c>
      <c r="M12" t="b">
        <v>0</v>
      </c>
      <c r="N12">
        <v>75</v>
      </c>
      <c r="O12">
        <v>2513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75</v>
      </c>
      <c r="Y12">
        <v>2513</v>
      </c>
      <c r="Z12">
        <v>0</v>
      </c>
      <c r="AA12">
        <v>3631.43</v>
      </c>
      <c r="AB12">
        <v>3632.65</v>
      </c>
      <c r="AC12">
        <v>1801.28</v>
      </c>
      <c r="AD12">
        <v>1780</v>
      </c>
      <c r="AG12">
        <f>AG11</f>
        <v>1794.47</v>
      </c>
      <c r="AH12">
        <f t="shared" si="6"/>
        <v>1.0037949923932972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310</v>
      </c>
      <c r="B13" t="s">
        <v>863</v>
      </c>
      <c r="C13" t="s">
        <v>864</v>
      </c>
      <c r="D13">
        <v>0</v>
      </c>
      <c r="E13">
        <v>75</v>
      </c>
      <c r="F13">
        <v>62</v>
      </c>
      <c r="G13">
        <v>75</v>
      </c>
      <c r="H13">
        <v>74</v>
      </c>
      <c r="I13">
        <v>98</v>
      </c>
      <c r="J13">
        <v>0.95</v>
      </c>
      <c r="K13">
        <v>91</v>
      </c>
      <c r="L13" t="b">
        <v>0</v>
      </c>
      <c r="M13" t="b">
        <v>0</v>
      </c>
      <c r="N13">
        <v>75</v>
      </c>
      <c r="O13">
        <v>2513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75</v>
      </c>
      <c r="Y13">
        <v>2513</v>
      </c>
      <c r="Z13">
        <v>0</v>
      </c>
      <c r="AA13">
        <v>9.51</v>
      </c>
      <c r="AB13">
        <v>12.21</v>
      </c>
      <c r="AC13">
        <v>1920.75</v>
      </c>
      <c r="AD13">
        <v>1920.75</v>
      </c>
      <c r="AG13">
        <f>AG12</f>
        <v>1794.47</v>
      </c>
      <c r="AH13">
        <f t="shared" si="6"/>
        <v>1.0703717532196135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85" spans="34:36" x14ac:dyDescent="0.2">
      <c r="AH85">
        <f>GEOMEAN(AH2,AH7,AH12,AH17,AH22,AH27,AH32,AH37,AH42,AH47,AH52,AH57,AH62,AH67,AH72)</f>
        <v>1.1453454632725983</v>
      </c>
      <c r="AI85" t="s">
        <v>28</v>
      </c>
      <c r="AJ85" t="b">
        <v>1</v>
      </c>
    </row>
    <row r="86" spans="34:36" x14ac:dyDescent="0.2">
      <c r="AH86">
        <f t="shared" ref="AH86:AH89" si="9">GEOMEAN(AH3,AH8,AH13,AH18,AH23,AH28,AH33,AH38,AH43,AH48,AH53,AH58,AH63,AH68,AH73)</f>
        <v>1.1793620554979312</v>
      </c>
      <c r="AI86" t="s">
        <v>29</v>
      </c>
      <c r="AJ86" t="b">
        <v>1</v>
      </c>
    </row>
    <row r="87" spans="34:36" x14ac:dyDescent="0.2">
      <c r="AH87">
        <f t="shared" si="9"/>
        <v>1.0954440975830662</v>
      </c>
      <c r="AI87" t="s">
        <v>30</v>
      </c>
      <c r="AJ87" t="b">
        <v>1</v>
      </c>
    </row>
    <row r="88" spans="34:36" x14ac:dyDescent="0.2">
      <c r="AH88">
        <f t="shared" si="9"/>
        <v>1.0687228893453091</v>
      </c>
      <c r="AI88" t="s">
        <v>31</v>
      </c>
      <c r="AJ88" t="b">
        <v>1</v>
      </c>
    </row>
    <row r="89" spans="34:36" x14ac:dyDescent="0.2">
      <c r="AH89">
        <f t="shared" si="9"/>
        <v>1.1543799887239297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1"/>
  <sheetViews>
    <sheetView topLeftCell="AA1" zoomScale="130" zoomScaleNormal="130" workbookViewId="0">
      <selection activeCell="AF73" sqref="AF73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55" si="0">V1</f>
        <v>Curvature Type</v>
      </c>
    </row>
    <row r="2" spans="1:43" x14ac:dyDescent="0.2">
      <c r="A2">
        <v>312</v>
      </c>
      <c r="B2" t="s">
        <v>64</v>
      </c>
      <c r="C2" t="s">
        <v>57</v>
      </c>
      <c r="D2">
        <v>0</v>
      </c>
      <c r="E2">
        <v>100</v>
      </c>
      <c r="F2">
        <v>4</v>
      </c>
      <c r="G2">
        <v>100</v>
      </c>
      <c r="H2">
        <v>0</v>
      </c>
      <c r="I2">
        <v>92</v>
      </c>
      <c r="J2">
        <v>0.21</v>
      </c>
      <c r="K2">
        <v>3</v>
      </c>
      <c r="L2" t="b">
        <v>1</v>
      </c>
      <c r="M2" t="b">
        <v>0</v>
      </c>
      <c r="N2">
        <v>100</v>
      </c>
      <c r="O2">
        <v>166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166</v>
      </c>
      <c r="Z2">
        <v>0</v>
      </c>
      <c r="AA2">
        <v>0.08</v>
      </c>
      <c r="AB2">
        <v>0.92</v>
      </c>
      <c r="AC2">
        <v>166</v>
      </c>
      <c r="AD2">
        <v>166</v>
      </c>
      <c r="AG2">
        <f>MIN(AC2:AC7)</f>
        <v>165</v>
      </c>
      <c r="AH2">
        <f>AC2/AG2</f>
        <v>1.0060606060606061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GEOMEAN(AH2,AH8,AH14,AH20,AH26,AH32,AH38,AH44,AH50,AH56,AH62,AH68,AH74,AH80,AH86)</f>
        <v>1.2188964810573291</v>
      </c>
      <c r="AO2" t="s">
        <v>28</v>
      </c>
      <c r="AP2" t="b">
        <v>1</v>
      </c>
      <c r="AQ2">
        <f>AK2</f>
        <v>0</v>
      </c>
    </row>
    <row r="3" spans="1:43" x14ac:dyDescent="0.2">
      <c r="A3">
        <v>313</v>
      </c>
      <c r="B3" t="s">
        <v>65</v>
      </c>
      <c r="C3" t="s">
        <v>57</v>
      </c>
      <c r="D3">
        <v>0</v>
      </c>
      <c r="E3">
        <v>100</v>
      </c>
      <c r="F3">
        <v>4</v>
      </c>
      <c r="G3">
        <v>100</v>
      </c>
      <c r="H3">
        <v>0</v>
      </c>
      <c r="I3">
        <v>92</v>
      </c>
      <c r="J3">
        <v>0.21</v>
      </c>
      <c r="K3">
        <v>3</v>
      </c>
      <c r="L3" t="b">
        <v>1</v>
      </c>
      <c r="M3" t="b">
        <v>0</v>
      </c>
      <c r="N3">
        <v>100</v>
      </c>
      <c r="O3">
        <v>166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166</v>
      </c>
      <c r="Z3">
        <v>0</v>
      </c>
      <c r="AA3">
        <v>3600.05</v>
      </c>
      <c r="AB3">
        <v>3626.9</v>
      </c>
      <c r="AC3">
        <v>165.65</v>
      </c>
      <c r="AD3">
        <v>165</v>
      </c>
      <c r="AG3">
        <f>AG2</f>
        <v>165</v>
      </c>
      <c r="AH3">
        <f t="shared" ref="AH3:AH7" si="1">AC3/AG3</f>
        <v>1.0039393939393939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1.0109308334295566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314</v>
      </c>
      <c r="B4" t="s">
        <v>66</v>
      </c>
      <c r="C4" t="s">
        <v>57</v>
      </c>
      <c r="D4">
        <v>0</v>
      </c>
      <c r="E4">
        <v>100</v>
      </c>
      <c r="F4">
        <v>4</v>
      </c>
      <c r="G4">
        <v>100</v>
      </c>
      <c r="H4">
        <v>0</v>
      </c>
      <c r="I4">
        <v>92</v>
      </c>
      <c r="J4">
        <v>0.21</v>
      </c>
      <c r="K4">
        <v>3</v>
      </c>
      <c r="L4" t="b">
        <v>1</v>
      </c>
      <c r="M4" t="b">
        <v>0</v>
      </c>
      <c r="N4">
        <v>100</v>
      </c>
      <c r="O4">
        <v>166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166</v>
      </c>
      <c r="Z4">
        <v>0</v>
      </c>
      <c r="AA4">
        <v>39.090000000000003</v>
      </c>
      <c r="AB4">
        <v>39.89</v>
      </c>
      <c r="AC4">
        <v>166</v>
      </c>
      <c r="AD4">
        <v>166</v>
      </c>
      <c r="AG4">
        <f>AG3</f>
        <v>165</v>
      </c>
      <c r="AH4">
        <f t="shared" si="1"/>
        <v>1.0060606060606061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1.0284029379115895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315</v>
      </c>
      <c r="B5" t="s">
        <v>67</v>
      </c>
      <c r="C5" t="s">
        <v>57</v>
      </c>
      <c r="D5">
        <v>0</v>
      </c>
      <c r="E5">
        <v>100</v>
      </c>
      <c r="F5">
        <v>4</v>
      </c>
      <c r="G5">
        <v>100</v>
      </c>
      <c r="H5">
        <v>0</v>
      </c>
      <c r="I5">
        <v>92</v>
      </c>
      <c r="J5">
        <v>0.21</v>
      </c>
      <c r="K5">
        <v>3</v>
      </c>
      <c r="L5" t="b">
        <v>1</v>
      </c>
      <c r="M5" t="b">
        <v>0</v>
      </c>
      <c r="N5">
        <v>100</v>
      </c>
      <c r="O5">
        <v>166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166</v>
      </c>
      <c r="Z5">
        <v>0</v>
      </c>
      <c r="AA5">
        <v>0.38</v>
      </c>
      <c r="AB5">
        <v>1.26</v>
      </c>
      <c r="AC5">
        <v>166</v>
      </c>
      <c r="AD5">
        <v>166</v>
      </c>
      <c r="AG5">
        <f>AG4</f>
        <v>165</v>
      </c>
      <c r="AH5">
        <f t="shared" si="1"/>
        <v>1.0060606060606061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1.0393581905365963</v>
      </c>
      <c r="AO5" t="s">
        <v>31</v>
      </c>
      <c r="AP5" t="b">
        <v>1</v>
      </c>
      <c r="AQ5">
        <f t="shared" si="5"/>
        <v>0</v>
      </c>
    </row>
    <row r="6" spans="1:43" ht="17" customHeight="1" x14ac:dyDescent="0.2">
      <c r="A6">
        <v>316</v>
      </c>
      <c r="B6" t="s">
        <v>569</v>
      </c>
      <c r="C6" t="s">
        <v>570</v>
      </c>
      <c r="D6">
        <v>0</v>
      </c>
      <c r="E6">
        <v>100</v>
      </c>
      <c r="F6">
        <v>4</v>
      </c>
      <c r="G6">
        <v>100</v>
      </c>
      <c r="H6">
        <v>0</v>
      </c>
      <c r="I6">
        <v>92</v>
      </c>
      <c r="J6">
        <v>0.21</v>
      </c>
      <c r="K6">
        <v>3</v>
      </c>
      <c r="L6" t="b">
        <v>1</v>
      </c>
      <c r="M6" t="b">
        <v>0</v>
      </c>
      <c r="N6">
        <v>100</v>
      </c>
      <c r="O6">
        <v>166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166</v>
      </c>
      <c r="Z6">
        <v>0</v>
      </c>
      <c r="AA6">
        <v>0.86</v>
      </c>
      <c r="AB6">
        <v>1.83</v>
      </c>
      <c r="AC6">
        <v>165</v>
      </c>
      <c r="AD6">
        <v>165</v>
      </c>
      <c r="AG6">
        <f>AG5</f>
        <v>165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1.0000890948100647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317</v>
      </c>
      <c r="B7" t="s">
        <v>831</v>
      </c>
      <c r="C7" t="s">
        <v>832</v>
      </c>
      <c r="D7">
        <v>0</v>
      </c>
      <c r="E7">
        <v>100</v>
      </c>
      <c r="F7">
        <v>4</v>
      </c>
      <c r="G7">
        <v>100</v>
      </c>
      <c r="H7">
        <v>0</v>
      </c>
      <c r="I7">
        <v>92</v>
      </c>
      <c r="J7">
        <v>0.21</v>
      </c>
      <c r="K7">
        <v>3</v>
      </c>
      <c r="L7" t="b">
        <v>1</v>
      </c>
      <c r="M7" t="b">
        <v>0</v>
      </c>
      <c r="N7">
        <v>100</v>
      </c>
      <c r="O7">
        <v>166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100</v>
      </c>
      <c r="Y7">
        <v>166</v>
      </c>
      <c r="Z7">
        <v>0</v>
      </c>
      <c r="AA7">
        <v>36.32</v>
      </c>
      <c r="AB7">
        <v>38.71</v>
      </c>
      <c r="AC7">
        <v>250.82</v>
      </c>
      <c r="AD7">
        <v>250.82</v>
      </c>
      <c r="AG7">
        <f>AG6</f>
        <v>165</v>
      </c>
      <c r="AH7">
        <f t="shared" si="1"/>
        <v>1.520121212121212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1.5283039225870254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318</v>
      </c>
      <c r="B8" t="s">
        <v>68</v>
      </c>
      <c r="C8" t="s">
        <v>58</v>
      </c>
      <c r="D8">
        <v>0</v>
      </c>
      <c r="E8">
        <v>100</v>
      </c>
      <c r="F8">
        <v>4</v>
      </c>
      <c r="G8">
        <v>100</v>
      </c>
      <c r="H8">
        <v>0</v>
      </c>
      <c r="I8">
        <v>88</v>
      </c>
      <c r="J8">
        <v>0.2</v>
      </c>
      <c r="K8">
        <v>3</v>
      </c>
      <c r="L8" t="b">
        <v>1</v>
      </c>
      <c r="M8" t="b">
        <v>0</v>
      </c>
      <c r="N8">
        <v>100</v>
      </c>
      <c r="O8">
        <v>166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100</v>
      </c>
      <c r="Y8">
        <v>166</v>
      </c>
      <c r="Z8">
        <v>0</v>
      </c>
      <c r="AA8">
        <v>0.06</v>
      </c>
      <c r="AB8">
        <v>0.88</v>
      </c>
      <c r="AC8">
        <v>166</v>
      </c>
      <c r="AD8">
        <v>166</v>
      </c>
      <c r="AG8">
        <f>MIN(AC8:AC13)</f>
        <v>165</v>
      </c>
      <c r="AH8">
        <f>AC8/AG8</f>
        <v>1.0060606060606061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319</v>
      </c>
      <c r="B9" t="s">
        <v>69</v>
      </c>
      <c r="C9" t="s">
        <v>58</v>
      </c>
      <c r="D9">
        <v>0</v>
      </c>
      <c r="E9">
        <v>100</v>
      </c>
      <c r="F9">
        <v>4</v>
      </c>
      <c r="G9">
        <v>100</v>
      </c>
      <c r="H9">
        <v>0</v>
      </c>
      <c r="I9">
        <v>88</v>
      </c>
      <c r="J9">
        <v>0.2</v>
      </c>
      <c r="K9">
        <v>3</v>
      </c>
      <c r="L9" t="b">
        <v>1</v>
      </c>
      <c r="M9" t="b">
        <v>0</v>
      </c>
      <c r="N9">
        <v>100</v>
      </c>
      <c r="O9">
        <v>166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100</v>
      </c>
      <c r="Y9">
        <v>166</v>
      </c>
      <c r="Z9">
        <v>0</v>
      </c>
      <c r="AA9">
        <v>3600.05</v>
      </c>
      <c r="AB9">
        <v>3623.56</v>
      </c>
      <c r="AC9">
        <v>165.95</v>
      </c>
      <c r="AD9">
        <v>165</v>
      </c>
      <c r="AG9">
        <f>AG8</f>
        <v>165</v>
      </c>
      <c r="AH9">
        <f t="shared" ref="AH9:AH13" si="6">AC9/AG9</f>
        <v>1.0057575757575756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320</v>
      </c>
      <c r="B10" t="s">
        <v>70</v>
      </c>
      <c r="C10" t="s">
        <v>58</v>
      </c>
      <c r="D10">
        <v>0</v>
      </c>
      <c r="E10">
        <v>100</v>
      </c>
      <c r="F10">
        <v>4</v>
      </c>
      <c r="G10">
        <v>100</v>
      </c>
      <c r="H10">
        <v>0</v>
      </c>
      <c r="I10">
        <v>88</v>
      </c>
      <c r="J10">
        <v>0.2</v>
      </c>
      <c r="K10">
        <v>3</v>
      </c>
      <c r="L10" t="b">
        <v>1</v>
      </c>
      <c r="M10" t="b">
        <v>0</v>
      </c>
      <c r="N10">
        <v>100</v>
      </c>
      <c r="O10">
        <v>166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100</v>
      </c>
      <c r="Y10">
        <v>166</v>
      </c>
      <c r="Z10">
        <v>0</v>
      </c>
      <c r="AA10">
        <v>37.090000000000003</v>
      </c>
      <c r="AB10">
        <v>37.92</v>
      </c>
      <c r="AC10">
        <v>166</v>
      </c>
      <c r="AD10">
        <v>166</v>
      </c>
      <c r="AG10">
        <f>AG9</f>
        <v>165</v>
      </c>
      <c r="AH10">
        <f t="shared" si="6"/>
        <v>1.0060606060606061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321</v>
      </c>
      <c r="B11" t="s">
        <v>71</v>
      </c>
      <c r="C11" t="s">
        <v>58</v>
      </c>
      <c r="D11">
        <v>0</v>
      </c>
      <c r="E11">
        <v>100</v>
      </c>
      <c r="F11">
        <v>4</v>
      </c>
      <c r="G11">
        <v>100</v>
      </c>
      <c r="H11">
        <v>0</v>
      </c>
      <c r="I11">
        <v>88</v>
      </c>
      <c r="J11">
        <v>0.2</v>
      </c>
      <c r="K11">
        <v>3</v>
      </c>
      <c r="L11" t="b">
        <v>1</v>
      </c>
      <c r="M11" t="b">
        <v>0</v>
      </c>
      <c r="N11">
        <v>100</v>
      </c>
      <c r="O11">
        <v>166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100</v>
      </c>
      <c r="Y11">
        <v>166</v>
      </c>
      <c r="Z11">
        <v>0</v>
      </c>
      <c r="AA11">
        <v>0.36</v>
      </c>
      <c r="AB11">
        <v>1.1000000000000001</v>
      </c>
      <c r="AC11">
        <v>166</v>
      </c>
      <c r="AD11">
        <v>166</v>
      </c>
      <c r="AG11">
        <f>AG10</f>
        <v>165</v>
      </c>
      <c r="AH11">
        <f t="shared" si="6"/>
        <v>1.0060606060606061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322</v>
      </c>
      <c r="B12" t="s">
        <v>571</v>
      </c>
      <c r="C12" t="s">
        <v>572</v>
      </c>
      <c r="D12">
        <v>0</v>
      </c>
      <c r="E12">
        <v>100</v>
      </c>
      <c r="F12">
        <v>4</v>
      </c>
      <c r="G12">
        <v>100</v>
      </c>
      <c r="H12">
        <v>0</v>
      </c>
      <c r="I12">
        <v>88</v>
      </c>
      <c r="J12">
        <v>0.2</v>
      </c>
      <c r="K12">
        <v>3</v>
      </c>
      <c r="L12" t="b">
        <v>1</v>
      </c>
      <c r="M12" t="b">
        <v>0</v>
      </c>
      <c r="N12">
        <v>100</v>
      </c>
      <c r="O12">
        <v>166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100</v>
      </c>
      <c r="Y12">
        <v>166</v>
      </c>
      <c r="Z12">
        <v>0</v>
      </c>
      <c r="AA12">
        <v>0.56000000000000005</v>
      </c>
      <c r="AB12">
        <v>1.5</v>
      </c>
      <c r="AC12">
        <v>165</v>
      </c>
      <c r="AD12">
        <v>165</v>
      </c>
      <c r="AG12">
        <f>AG11</f>
        <v>165</v>
      </c>
      <c r="AH12">
        <f t="shared" si="6"/>
        <v>1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323</v>
      </c>
      <c r="B13" t="s">
        <v>833</v>
      </c>
      <c r="C13" t="s">
        <v>834</v>
      </c>
      <c r="D13">
        <v>0</v>
      </c>
      <c r="E13">
        <v>100</v>
      </c>
      <c r="F13">
        <v>4</v>
      </c>
      <c r="G13">
        <v>100</v>
      </c>
      <c r="H13">
        <v>0</v>
      </c>
      <c r="I13">
        <v>88</v>
      </c>
      <c r="J13">
        <v>0.2</v>
      </c>
      <c r="K13">
        <v>3</v>
      </c>
      <c r="L13" t="b">
        <v>1</v>
      </c>
      <c r="M13" t="b">
        <v>0</v>
      </c>
      <c r="N13">
        <v>100</v>
      </c>
      <c r="O13">
        <v>166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100</v>
      </c>
      <c r="Y13">
        <v>166</v>
      </c>
      <c r="Z13">
        <v>0</v>
      </c>
      <c r="AA13">
        <v>43.37</v>
      </c>
      <c r="AB13">
        <v>45.58</v>
      </c>
      <c r="AC13">
        <v>250.88</v>
      </c>
      <c r="AD13">
        <v>250.88</v>
      </c>
      <c r="AG13">
        <f>AG12</f>
        <v>165</v>
      </c>
      <c r="AH13">
        <f t="shared" si="6"/>
        <v>1.5204848484848486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ht="17" customHeight="1" x14ac:dyDescent="0.2">
      <c r="A14">
        <v>324</v>
      </c>
      <c r="B14" t="s">
        <v>72</v>
      </c>
      <c r="C14" t="s">
        <v>59</v>
      </c>
      <c r="D14">
        <v>0</v>
      </c>
      <c r="E14">
        <v>100</v>
      </c>
      <c r="F14">
        <v>5</v>
      </c>
      <c r="G14">
        <v>100</v>
      </c>
      <c r="H14">
        <v>0</v>
      </c>
      <c r="I14">
        <v>100</v>
      </c>
      <c r="J14">
        <v>0.23</v>
      </c>
      <c r="K14">
        <v>8</v>
      </c>
      <c r="L14" t="b">
        <v>0</v>
      </c>
      <c r="M14" t="b">
        <v>1</v>
      </c>
      <c r="N14">
        <v>100</v>
      </c>
      <c r="O14">
        <v>390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100</v>
      </c>
      <c r="Y14">
        <v>390</v>
      </c>
      <c r="Z14">
        <v>0</v>
      </c>
      <c r="AA14">
        <v>0.12</v>
      </c>
      <c r="AB14">
        <v>1.03</v>
      </c>
      <c r="AC14">
        <v>196</v>
      </c>
      <c r="AD14">
        <v>196</v>
      </c>
      <c r="AG14">
        <f>MIN(AC14:AC19)</f>
        <v>99</v>
      </c>
      <c r="AH14">
        <f>AC14/AG14</f>
        <v>1.9797979797979799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325</v>
      </c>
      <c r="B15" t="s">
        <v>73</v>
      </c>
      <c r="C15" t="s">
        <v>59</v>
      </c>
      <c r="D15">
        <v>0</v>
      </c>
      <c r="E15">
        <v>100</v>
      </c>
      <c r="F15">
        <v>5</v>
      </c>
      <c r="G15">
        <v>100</v>
      </c>
      <c r="H15">
        <v>0</v>
      </c>
      <c r="I15">
        <v>100</v>
      </c>
      <c r="J15">
        <v>0.23</v>
      </c>
      <c r="K15">
        <v>8</v>
      </c>
      <c r="L15" t="b">
        <v>0</v>
      </c>
      <c r="M15" t="b">
        <v>1</v>
      </c>
      <c r="N15">
        <v>100</v>
      </c>
      <c r="O15">
        <v>390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100</v>
      </c>
      <c r="Y15">
        <v>390</v>
      </c>
      <c r="Z15">
        <v>0</v>
      </c>
      <c r="AA15">
        <v>57.44</v>
      </c>
      <c r="AB15">
        <v>58.4</v>
      </c>
      <c r="AC15">
        <v>99</v>
      </c>
      <c r="AD15">
        <v>99</v>
      </c>
      <c r="AG15">
        <f>AG14</f>
        <v>99</v>
      </c>
      <c r="AH15">
        <f t="shared" ref="AH15:AH19" si="9">AC15/AG15</f>
        <v>1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326</v>
      </c>
      <c r="B16" t="s">
        <v>74</v>
      </c>
      <c r="C16" t="s">
        <v>59</v>
      </c>
      <c r="D16">
        <v>0</v>
      </c>
      <c r="E16">
        <v>100</v>
      </c>
      <c r="F16">
        <v>5</v>
      </c>
      <c r="G16">
        <v>100</v>
      </c>
      <c r="H16">
        <v>0</v>
      </c>
      <c r="I16">
        <v>100</v>
      </c>
      <c r="J16">
        <v>0.23</v>
      </c>
      <c r="K16">
        <v>8</v>
      </c>
      <c r="L16" t="b">
        <v>0</v>
      </c>
      <c r="M16" t="b">
        <v>1</v>
      </c>
      <c r="N16">
        <v>100</v>
      </c>
      <c r="O16">
        <v>390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100</v>
      </c>
      <c r="Y16">
        <v>390</v>
      </c>
      <c r="Z16">
        <v>0</v>
      </c>
      <c r="AA16">
        <v>43.21</v>
      </c>
      <c r="AB16">
        <v>44.01</v>
      </c>
      <c r="AC16">
        <v>107.92</v>
      </c>
      <c r="AD16">
        <v>107.92</v>
      </c>
      <c r="AG16">
        <f>AG15</f>
        <v>99</v>
      </c>
      <c r="AH16">
        <f t="shared" si="9"/>
        <v>1.09010101010101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327</v>
      </c>
      <c r="B17" t="s">
        <v>75</v>
      </c>
      <c r="C17" t="s">
        <v>59</v>
      </c>
      <c r="D17">
        <v>0</v>
      </c>
      <c r="E17">
        <v>100</v>
      </c>
      <c r="F17">
        <v>5</v>
      </c>
      <c r="G17">
        <v>100</v>
      </c>
      <c r="H17">
        <v>0</v>
      </c>
      <c r="I17">
        <v>100</v>
      </c>
      <c r="J17">
        <v>0.23</v>
      </c>
      <c r="K17">
        <v>8</v>
      </c>
      <c r="L17" t="b">
        <v>0</v>
      </c>
      <c r="M17" t="b">
        <v>1</v>
      </c>
      <c r="N17">
        <v>100</v>
      </c>
      <c r="O17">
        <v>390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100</v>
      </c>
      <c r="Y17">
        <v>390</v>
      </c>
      <c r="Z17">
        <v>0</v>
      </c>
      <c r="AA17">
        <v>0.51</v>
      </c>
      <c r="AB17">
        <v>1.37</v>
      </c>
      <c r="AC17">
        <v>104.31</v>
      </c>
      <c r="AD17">
        <v>104.31</v>
      </c>
      <c r="AG17">
        <f>AG16</f>
        <v>99</v>
      </c>
      <c r="AH17">
        <f t="shared" si="9"/>
        <v>1.0536363636363637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328</v>
      </c>
      <c r="B18" t="s">
        <v>573</v>
      </c>
      <c r="C18" t="s">
        <v>574</v>
      </c>
      <c r="D18">
        <v>0</v>
      </c>
      <c r="E18">
        <v>100</v>
      </c>
      <c r="F18">
        <v>5</v>
      </c>
      <c r="G18">
        <v>100</v>
      </c>
      <c r="H18">
        <v>0</v>
      </c>
      <c r="I18">
        <v>100</v>
      </c>
      <c r="J18">
        <v>0.23</v>
      </c>
      <c r="K18">
        <v>8</v>
      </c>
      <c r="L18" t="b">
        <v>0</v>
      </c>
      <c r="M18" t="b">
        <v>1</v>
      </c>
      <c r="N18">
        <v>100</v>
      </c>
      <c r="O18">
        <v>390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100</v>
      </c>
      <c r="Y18">
        <v>390</v>
      </c>
      <c r="Z18">
        <v>0</v>
      </c>
      <c r="AA18">
        <v>14.29</v>
      </c>
      <c r="AB18">
        <v>15.31</v>
      </c>
      <c r="AC18">
        <v>99</v>
      </c>
      <c r="AD18">
        <v>99</v>
      </c>
      <c r="AG18">
        <f>AG17</f>
        <v>99</v>
      </c>
      <c r="AH18">
        <f t="shared" si="9"/>
        <v>1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329</v>
      </c>
      <c r="B19" t="s">
        <v>835</v>
      </c>
      <c r="C19" t="s">
        <v>836</v>
      </c>
      <c r="D19">
        <v>0</v>
      </c>
      <c r="E19">
        <v>100</v>
      </c>
      <c r="F19">
        <v>5</v>
      </c>
      <c r="G19">
        <v>100</v>
      </c>
      <c r="H19">
        <v>0</v>
      </c>
      <c r="I19">
        <v>100</v>
      </c>
      <c r="J19">
        <v>0.23</v>
      </c>
      <c r="K19">
        <v>8</v>
      </c>
      <c r="L19" t="b">
        <v>0</v>
      </c>
      <c r="M19" t="b">
        <v>1</v>
      </c>
      <c r="N19">
        <v>100</v>
      </c>
      <c r="O19">
        <v>390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100</v>
      </c>
      <c r="Y19">
        <v>390</v>
      </c>
      <c r="Z19">
        <v>0</v>
      </c>
      <c r="AA19">
        <v>24.68</v>
      </c>
      <c r="AB19">
        <v>27.16</v>
      </c>
      <c r="AC19">
        <v>239.67</v>
      </c>
      <c r="AD19">
        <v>239.67</v>
      </c>
      <c r="AG19">
        <f>AG18</f>
        <v>99</v>
      </c>
      <c r="AH19">
        <f t="shared" si="9"/>
        <v>2.4209090909090909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330</v>
      </c>
      <c r="B20" t="s">
        <v>76</v>
      </c>
      <c r="C20" t="s">
        <v>60</v>
      </c>
      <c r="D20">
        <v>0</v>
      </c>
      <c r="E20">
        <v>100</v>
      </c>
      <c r="F20">
        <v>6</v>
      </c>
      <c r="G20">
        <v>100</v>
      </c>
      <c r="H20">
        <v>0</v>
      </c>
      <c r="I20">
        <v>100</v>
      </c>
      <c r="J20">
        <v>0.27</v>
      </c>
      <c r="K20">
        <v>10</v>
      </c>
      <c r="L20" t="b">
        <v>0</v>
      </c>
      <c r="M20" t="b">
        <v>1</v>
      </c>
      <c r="N20">
        <v>100</v>
      </c>
      <c r="O20">
        <v>485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100</v>
      </c>
      <c r="Y20">
        <v>485</v>
      </c>
      <c r="Z20">
        <v>0</v>
      </c>
      <c r="AA20">
        <v>0.22</v>
      </c>
      <c r="AB20">
        <v>1.34</v>
      </c>
      <c r="AC20">
        <v>244</v>
      </c>
      <c r="AD20">
        <v>244</v>
      </c>
      <c r="AG20">
        <f>MIN(AC20:AC25)</f>
        <v>112</v>
      </c>
      <c r="AH20">
        <f>AC20/AG20</f>
        <v>2.1785714285714284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331</v>
      </c>
      <c r="B21" t="s">
        <v>77</v>
      </c>
      <c r="C21" t="s">
        <v>60</v>
      </c>
      <c r="D21">
        <v>0</v>
      </c>
      <c r="E21">
        <v>100</v>
      </c>
      <c r="F21">
        <v>6</v>
      </c>
      <c r="G21">
        <v>100</v>
      </c>
      <c r="H21">
        <v>0</v>
      </c>
      <c r="I21">
        <v>100</v>
      </c>
      <c r="J21">
        <v>0.27</v>
      </c>
      <c r="K21">
        <v>10</v>
      </c>
      <c r="L21" t="b">
        <v>0</v>
      </c>
      <c r="M21" t="b">
        <v>1</v>
      </c>
      <c r="N21">
        <v>100</v>
      </c>
      <c r="O21">
        <v>485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100</v>
      </c>
      <c r="Y21">
        <v>485</v>
      </c>
      <c r="Z21">
        <v>0</v>
      </c>
      <c r="AA21">
        <v>3600.06</v>
      </c>
      <c r="AB21">
        <v>3601.12</v>
      </c>
      <c r="AC21">
        <v>115.08</v>
      </c>
      <c r="AD21">
        <v>110.27</v>
      </c>
      <c r="AG21">
        <f>AG20</f>
        <v>112</v>
      </c>
      <c r="AH21">
        <f t="shared" ref="AH21:AH25" si="12">AC21/AG21</f>
        <v>1.0275000000000001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ht="17" customHeight="1" x14ac:dyDescent="0.2">
      <c r="A22">
        <v>332</v>
      </c>
      <c r="B22" t="s">
        <v>78</v>
      </c>
      <c r="C22" t="s">
        <v>60</v>
      </c>
      <c r="D22">
        <v>0</v>
      </c>
      <c r="E22">
        <v>100</v>
      </c>
      <c r="F22">
        <v>6</v>
      </c>
      <c r="G22">
        <v>100</v>
      </c>
      <c r="H22">
        <v>0</v>
      </c>
      <c r="I22">
        <v>100</v>
      </c>
      <c r="J22">
        <v>0.27</v>
      </c>
      <c r="K22">
        <v>10</v>
      </c>
      <c r="L22" t="b">
        <v>0</v>
      </c>
      <c r="M22" t="b">
        <v>1</v>
      </c>
      <c r="N22">
        <v>100</v>
      </c>
      <c r="O22">
        <v>485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100</v>
      </c>
      <c r="Y22">
        <v>485</v>
      </c>
      <c r="Z22">
        <v>0</v>
      </c>
      <c r="AA22">
        <v>35.549999999999997</v>
      </c>
      <c r="AB22">
        <v>36.25</v>
      </c>
      <c r="AC22">
        <v>131.52000000000001</v>
      </c>
      <c r="AD22">
        <v>131.52000000000001</v>
      </c>
      <c r="AG22">
        <f>AG21</f>
        <v>112</v>
      </c>
      <c r="AH22">
        <f t="shared" si="12"/>
        <v>1.1742857142857144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333</v>
      </c>
      <c r="B23" t="s">
        <v>79</v>
      </c>
      <c r="C23" t="s">
        <v>60</v>
      </c>
      <c r="D23">
        <v>0</v>
      </c>
      <c r="E23">
        <v>100</v>
      </c>
      <c r="F23">
        <v>6</v>
      </c>
      <c r="G23">
        <v>100</v>
      </c>
      <c r="H23">
        <v>0</v>
      </c>
      <c r="I23">
        <v>100</v>
      </c>
      <c r="J23">
        <v>0.27</v>
      </c>
      <c r="K23">
        <v>10</v>
      </c>
      <c r="L23" t="b">
        <v>0</v>
      </c>
      <c r="M23" t="b">
        <v>1</v>
      </c>
      <c r="N23">
        <v>100</v>
      </c>
      <c r="O23">
        <v>485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100</v>
      </c>
      <c r="Y23">
        <v>485</v>
      </c>
      <c r="Z23">
        <v>0</v>
      </c>
      <c r="AA23">
        <v>0.74</v>
      </c>
      <c r="AB23">
        <v>1.68</v>
      </c>
      <c r="AC23">
        <v>123.21</v>
      </c>
      <c r="AD23">
        <v>123.21</v>
      </c>
      <c r="AG23">
        <f>AG22</f>
        <v>112</v>
      </c>
      <c r="AH23">
        <f t="shared" si="12"/>
        <v>1.1000892857142857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334</v>
      </c>
      <c r="B24" t="s">
        <v>575</v>
      </c>
      <c r="C24" t="s">
        <v>576</v>
      </c>
      <c r="D24">
        <v>0</v>
      </c>
      <c r="E24">
        <v>100</v>
      </c>
      <c r="F24">
        <v>6</v>
      </c>
      <c r="G24">
        <v>100</v>
      </c>
      <c r="H24">
        <v>0</v>
      </c>
      <c r="I24">
        <v>100</v>
      </c>
      <c r="J24">
        <v>0.27</v>
      </c>
      <c r="K24">
        <v>10</v>
      </c>
      <c r="L24" t="b">
        <v>0</v>
      </c>
      <c r="M24" t="b">
        <v>1</v>
      </c>
      <c r="N24">
        <v>100</v>
      </c>
      <c r="O24">
        <v>485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100</v>
      </c>
      <c r="Y24">
        <v>485</v>
      </c>
      <c r="Z24">
        <v>0</v>
      </c>
      <c r="AA24">
        <v>2646.95</v>
      </c>
      <c r="AB24">
        <v>2647.95</v>
      </c>
      <c r="AC24">
        <v>112</v>
      </c>
      <c r="AD24">
        <v>112</v>
      </c>
      <c r="AG24">
        <f>AG23</f>
        <v>112</v>
      </c>
      <c r="AH24">
        <f t="shared" si="12"/>
        <v>1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335</v>
      </c>
      <c r="B25" t="s">
        <v>837</v>
      </c>
      <c r="C25" t="s">
        <v>838</v>
      </c>
      <c r="D25">
        <v>0</v>
      </c>
      <c r="E25">
        <v>100</v>
      </c>
      <c r="F25">
        <v>6</v>
      </c>
      <c r="G25">
        <v>100</v>
      </c>
      <c r="H25">
        <v>0</v>
      </c>
      <c r="I25">
        <v>100</v>
      </c>
      <c r="J25">
        <v>0.27</v>
      </c>
      <c r="K25">
        <v>10</v>
      </c>
      <c r="L25" t="b">
        <v>0</v>
      </c>
      <c r="M25" t="b">
        <v>1</v>
      </c>
      <c r="N25">
        <v>100</v>
      </c>
      <c r="O25">
        <v>485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100</v>
      </c>
      <c r="Y25">
        <v>485</v>
      </c>
      <c r="Z25">
        <v>0</v>
      </c>
      <c r="AA25">
        <v>35.31</v>
      </c>
      <c r="AB25">
        <v>37.880000000000003</v>
      </c>
      <c r="AC25">
        <v>291.17</v>
      </c>
      <c r="AD25">
        <v>291.17</v>
      </c>
      <c r="AG25">
        <f>AG24</f>
        <v>112</v>
      </c>
      <c r="AH25">
        <f t="shared" si="12"/>
        <v>2.5997321428571429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336</v>
      </c>
      <c r="B26" t="s">
        <v>80</v>
      </c>
      <c r="C26" t="s">
        <v>61</v>
      </c>
      <c r="D26">
        <v>0</v>
      </c>
      <c r="E26">
        <v>100</v>
      </c>
      <c r="F26">
        <v>8</v>
      </c>
      <c r="G26">
        <v>100</v>
      </c>
      <c r="H26">
        <v>0</v>
      </c>
      <c r="I26">
        <v>94</v>
      </c>
      <c r="J26">
        <v>0.5</v>
      </c>
      <c r="K26">
        <v>10</v>
      </c>
      <c r="L26" t="b">
        <v>0</v>
      </c>
      <c r="M26" t="b">
        <v>0</v>
      </c>
      <c r="N26">
        <v>100</v>
      </c>
      <c r="O26">
        <v>509</v>
      </c>
      <c r="P26">
        <v>3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100</v>
      </c>
      <c r="Y26">
        <v>509</v>
      </c>
      <c r="Z26">
        <v>0</v>
      </c>
      <c r="AA26">
        <v>0.16</v>
      </c>
      <c r="AB26">
        <v>0.97</v>
      </c>
      <c r="AC26">
        <v>509</v>
      </c>
      <c r="AD26">
        <v>509</v>
      </c>
      <c r="AG26">
        <f>MIN(AC26:AC31)</f>
        <v>472</v>
      </c>
      <c r="AH26">
        <f>AC26/AG26</f>
        <v>1.0783898305084745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337</v>
      </c>
      <c r="B27" t="s">
        <v>81</v>
      </c>
      <c r="C27" t="s">
        <v>61</v>
      </c>
      <c r="D27">
        <v>0</v>
      </c>
      <c r="E27">
        <v>100</v>
      </c>
      <c r="F27">
        <v>8</v>
      </c>
      <c r="G27">
        <v>100</v>
      </c>
      <c r="H27">
        <v>0</v>
      </c>
      <c r="I27">
        <v>94</v>
      </c>
      <c r="J27">
        <v>0.5</v>
      </c>
      <c r="K27">
        <v>10</v>
      </c>
      <c r="L27" t="b">
        <v>0</v>
      </c>
      <c r="M27" t="b">
        <v>0</v>
      </c>
      <c r="N27">
        <v>100</v>
      </c>
      <c r="O27">
        <v>509</v>
      </c>
      <c r="P27">
        <v>3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100</v>
      </c>
      <c r="Y27">
        <v>509</v>
      </c>
      <c r="Z27">
        <v>0</v>
      </c>
      <c r="AA27">
        <v>3600.06</v>
      </c>
      <c r="AB27">
        <v>3602.28</v>
      </c>
      <c r="AC27">
        <v>492.78</v>
      </c>
      <c r="AD27">
        <v>462</v>
      </c>
      <c r="AG27">
        <f>AG26</f>
        <v>472</v>
      </c>
      <c r="AH27">
        <f t="shared" ref="AH27:AH31" si="15">AC27/AG27</f>
        <v>1.0440254237288136</v>
      </c>
      <c r="AI27" t="str">
        <f t="shared" ref="AI27:AI31" si="16">R27</f>
        <v>BQO</v>
      </c>
      <c r="AJ27" t="b">
        <f t="shared" ref="AJ27:AJ31" si="17">Q27</f>
        <v>1</v>
      </c>
      <c r="AK27">
        <f t="shared" si="0"/>
        <v>0</v>
      </c>
    </row>
    <row r="28" spans="1:37" x14ac:dyDescent="0.2">
      <c r="A28">
        <v>338</v>
      </c>
      <c r="B28" t="s">
        <v>82</v>
      </c>
      <c r="C28" t="s">
        <v>61</v>
      </c>
      <c r="D28">
        <v>0</v>
      </c>
      <c r="E28">
        <v>100</v>
      </c>
      <c r="F28">
        <v>8</v>
      </c>
      <c r="G28">
        <v>100</v>
      </c>
      <c r="H28">
        <v>0</v>
      </c>
      <c r="I28">
        <v>92</v>
      </c>
      <c r="J28">
        <v>0.5</v>
      </c>
      <c r="K28">
        <v>10</v>
      </c>
      <c r="L28" t="b">
        <v>0</v>
      </c>
      <c r="M28" t="b">
        <v>0</v>
      </c>
      <c r="N28">
        <v>100</v>
      </c>
      <c r="O28">
        <v>509</v>
      </c>
      <c r="P28">
        <v>3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100</v>
      </c>
      <c r="Y28">
        <v>509</v>
      </c>
      <c r="Z28">
        <v>0</v>
      </c>
      <c r="AA28">
        <v>39.17</v>
      </c>
      <c r="AB28">
        <v>39.909999999999997</v>
      </c>
      <c r="AC28">
        <v>489.18</v>
      </c>
      <c r="AD28">
        <v>489.18</v>
      </c>
      <c r="AG28">
        <f>AG27</f>
        <v>472</v>
      </c>
      <c r="AH28">
        <f t="shared" si="15"/>
        <v>1.0363983050847458</v>
      </c>
      <c r="AI28" t="str">
        <f t="shared" si="16"/>
        <v>MISDO</v>
      </c>
      <c r="AJ28" t="b">
        <f t="shared" si="17"/>
        <v>1</v>
      </c>
      <c r="AK28">
        <f t="shared" si="0"/>
        <v>0</v>
      </c>
    </row>
    <row r="29" spans="1:37" x14ac:dyDescent="0.2">
      <c r="A29">
        <v>339</v>
      </c>
      <c r="B29" t="s">
        <v>83</v>
      </c>
      <c r="C29" t="s">
        <v>61</v>
      </c>
      <c r="D29">
        <v>0</v>
      </c>
      <c r="E29">
        <v>100</v>
      </c>
      <c r="F29">
        <v>8</v>
      </c>
      <c r="G29">
        <v>100</v>
      </c>
      <c r="H29">
        <v>0</v>
      </c>
      <c r="I29">
        <v>94</v>
      </c>
      <c r="J29">
        <v>0.5</v>
      </c>
      <c r="K29">
        <v>10</v>
      </c>
      <c r="L29" t="b">
        <v>0</v>
      </c>
      <c r="M29" t="b">
        <v>0</v>
      </c>
      <c r="N29">
        <v>100</v>
      </c>
      <c r="O29">
        <v>509</v>
      </c>
      <c r="P29">
        <v>3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100</v>
      </c>
      <c r="Y29">
        <v>509</v>
      </c>
      <c r="Z29">
        <v>0</v>
      </c>
      <c r="AA29">
        <v>4377.05</v>
      </c>
      <c r="AB29">
        <v>4378.8999999999996</v>
      </c>
      <c r="AC29">
        <v>503.58</v>
      </c>
      <c r="AD29">
        <v>503.58</v>
      </c>
      <c r="AG29">
        <f>AG28</f>
        <v>472</v>
      </c>
      <c r="AH29">
        <f t="shared" si="15"/>
        <v>1.066906779661017</v>
      </c>
      <c r="AI29" t="str">
        <f t="shared" si="16"/>
        <v>RP-MILO</v>
      </c>
      <c r="AJ29" t="b">
        <f t="shared" si="17"/>
        <v>1</v>
      </c>
      <c r="AK29">
        <f t="shared" si="0"/>
        <v>0</v>
      </c>
    </row>
    <row r="30" spans="1:37" ht="17" customHeight="1" x14ac:dyDescent="0.2">
      <c r="A30">
        <v>340</v>
      </c>
      <c r="B30" t="s">
        <v>577</v>
      </c>
      <c r="C30" t="s">
        <v>578</v>
      </c>
      <c r="D30">
        <v>0</v>
      </c>
      <c r="E30">
        <v>100</v>
      </c>
      <c r="F30">
        <v>8</v>
      </c>
      <c r="G30">
        <v>100</v>
      </c>
      <c r="H30">
        <v>0</v>
      </c>
      <c r="I30">
        <v>92</v>
      </c>
      <c r="J30">
        <v>0.5</v>
      </c>
      <c r="K30">
        <v>10</v>
      </c>
      <c r="L30" t="b">
        <v>0</v>
      </c>
      <c r="M30" t="b">
        <v>0</v>
      </c>
      <c r="N30">
        <v>100</v>
      </c>
      <c r="O30">
        <v>509</v>
      </c>
      <c r="P30">
        <v>3</v>
      </c>
      <c r="R30" t="s">
        <v>29</v>
      </c>
      <c r="S30" t="b">
        <v>0</v>
      </c>
      <c r="T30" t="b">
        <v>0</v>
      </c>
      <c r="U30" t="b">
        <v>0</v>
      </c>
      <c r="X30">
        <v>100</v>
      </c>
      <c r="Y30">
        <v>509</v>
      </c>
      <c r="Z30">
        <v>0</v>
      </c>
      <c r="AA30">
        <v>3600.81</v>
      </c>
      <c r="AB30">
        <v>3602.02</v>
      </c>
      <c r="AC30">
        <v>472</v>
      </c>
      <c r="AD30">
        <v>466</v>
      </c>
      <c r="AG30">
        <f>AG29</f>
        <v>472</v>
      </c>
      <c r="AH30">
        <f t="shared" si="15"/>
        <v>1</v>
      </c>
      <c r="AI30" t="str">
        <f t="shared" si="16"/>
        <v>BQO</v>
      </c>
      <c r="AJ30">
        <f t="shared" si="17"/>
        <v>0</v>
      </c>
      <c r="AK30">
        <f t="shared" si="0"/>
        <v>0</v>
      </c>
    </row>
    <row r="31" spans="1:37" x14ac:dyDescent="0.2">
      <c r="A31">
        <v>341</v>
      </c>
      <c r="B31" t="s">
        <v>839</v>
      </c>
      <c r="C31" t="s">
        <v>840</v>
      </c>
      <c r="D31">
        <v>0</v>
      </c>
      <c r="E31">
        <v>100</v>
      </c>
      <c r="F31">
        <v>8</v>
      </c>
      <c r="G31">
        <v>100</v>
      </c>
      <c r="H31">
        <v>0</v>
      </c>
      <c r="I31">
        <v>90</v>
      </c>
      <c r="J31">
        <v>0.5</v>
      </c>
      <c r="K31">
        <v>10</v>
      </c>
      <c r="L31" t="b">
        <v>0</v>
      </c>
      <c r="M31" t="b">
        <v>0</v>
      </c>
      <c r="N31">
        <v>100</v>
      </c>
      <c r="O31">
        <v>509</v>
      </c>
      <c r="P31">
        <v>3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735</v>
      </c>
      <c r="X31">
        <v>100</v>
      </c>
      <c r="Y31">
        <v>509</v>
      </c>
      <c r="Z31">
        <v>0</v>
      </c>
      <c r="AA31">
        <v>30.22</v>
      </c>
      <c r="AB31">
        <v>32.92</v>
      </c>
      <c r="AC31">
        <v>680.74</v>
      </c>
      <c r="AD31">
        <v>680.74</v>
      </c>
      <c r="AG31">
        <f>AG30</f>
        <v>472</v>
      </c>
      <c r="AH31">
        <f t="shared" si="15"/>
        <v>1.4422457627118643</v>
      </c>
      <c r="AI31" t="str">
        <f t="shared" si="16"/>
        <v>BQO</v>
      </c>
      <c r="AJ31" t="b">
        <f t="shared" si="17"/>
        <v>1</v>
      </c>
      <c r="AK31" t="str">
        <f t="shared" si="0"/>
        <v>concave</v>
      </c>
    </row>
    <row r="32" spans="1:37" x14ac:dyDescent="0.2">
      <c r="A32">
        <v>343</v>
      </c>
      <c r="B32" t="s">
        <v>244</v>
      </c>
      <c r="C32" t="s">
        <v>245</v>
      </c>
      <c r="D32">
        <v>0</v>
      </c>
      <c r="E32">
        <v>100</v>
      </c>
      <c r="F32">
        <v>9</v>
      </c>
      <c r="G32">
        <v>100</v>
      </c>
      <c r="H32">
        <v>0</v>
      </c>
      <c r="I32">
        <v>94</v>
      </c>
      <c r="J32">
        <v>0.37</v>
      </c>
      <c r="K32">
        <v>11</v>
      </c>
      <c r="L32" t="b">
        <v>0</v>
      </c>
      <c r="M32" t="b">
        <v>0</v>
      </c>
      <c r="N32">
        <v>100</v>
      </c>
      <c r="O32">
        <v>547</v>
      </c>
      <c r="P32">
        <v>3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100</v>
      </c>
      <c r="Y32">
        <v>547</v>
      </c>
      <c r="Z32">
        <v>0</v>
      </c>
      <c r="AA32">
        <v>0.17</v>
      </c>
      <c r="AB32">
        <v>0.92</v>
      </c>
      <c r="AC32">
        <v>2900</v>
      </c>
      <c r="AD32">
        <v>2900</v>
      </c>
      <c r="AG32">
        <f>MIN(AC32:AC37)</f>
        <v>2333</v>
      </c>
      <c r="AH32">
        <f>AC32/AG32</f>
        <v>1.2430347192456066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344</v>
      </c>
      <c r="B33" t="s">
        <v>246</v>
      </c>
      <c r="C33" t="s">
        <v>245</v>
      </c>
      <c r="D33">
        <v>0</v>
      </c>
      <c r="E33">
        <v>100</v>
      </c>
      <c r="F33">
        <v>9</v>
      </c>
      <c r="G33">
        <v>100</v>
      </c>
      <c r="H33">
        <v>0</v>
      </c>
      <c r="I33">
        <v>94</v>
      </c>
      <c r="J33">
        <v>0.37</v>
      </c>
      <c r="K33">
        <v>11</v>
      </c>
      <c r="L33" t="b">
        <v>0</v>
      </c>
      <c r="M33" t="b">
        <v>0</v>
      </c>
      <c r="N33">
        <v>100</v>
      </c>
      <c r="O33">
        <v>547</v>
      </c>
      <c r="P33">
        <v>3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100</v>
      </c>
      <c r="Y33">
        <v>547</v>
      </c>
      <c r="Z33">
        <v>0</v>
      </c>
      <c r="AA33">
        <v>3600.07</v>
      </c>
      <c r="AB33">
        <v>3600.96</v>
      </c>
      <c r="AC33">
        <v>2343.83</v>
      </c>
      <c r="AD33">
        <v>2322</v>
      </c>
      <c r="AG33">
        <f>AG32</f>
        <v>2333</v>
      </c>
      <c r="AH33">
        <f t="shared" ref="AH33:AH37" si="18">AC33/AG33</f>
        <v>1.0046420917273895</v>
      </c>
      <c r="AI33" t="str">
        <f t="shared" ref="AI33:AI37" si="19">R33</f>
        <v>BQO</v>
      </c>
      <c r="AJ33" t="b">
        <f t="shared" ref="AJ33:AJ37" si="20">Q33</f>
        <v>1</v>
      </c>
      <c r="AK33">
        <f t="shared" si="0"/>
        <v>0</v>
      </c>
    </row>
    <row r="34" spans="1:37" x14ac:dyDescent="0.2">
      <c r="A34">
        <v>345</v>
      </c>
      <c r="B34" t="s">
        <v>247</v>
      </c>
      <c r="C34" t="s">
        <v>245</v>
      </c>
      <c r="D34">
        <v>0</v>
      </c>
      <c r="E34">
        <v>100</v>
      </c>
      <c r="F34">
        <v>9</v>
      </c>
      <c r="G34">
        <v>100</v>
      </c>
      <c r="H34">
        <v>0</v>
      </c>
      <c r="I34">
        <v>94</v>
      </c>
      <c r="J34">
        <v>0.37</v>
      </c>
      <c r="K34">
        <v>11</v>
      </c>
      <c r="L34" t="b">
        <v>0</v>
      </c>
      <c r="M34" t="b">
        <v>0</v>
      </c>
      <c r="N34">
        <v>100</v>
      </c>
      <c r="O34">
        <v>547</v>
      </c>
      <c r="P34">
        <v>3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100</v>
      </c>
      <c r="Y34">
        <v>547</v>
      </c>
      <c r="Z34">
        <v>0</v>
      </c>
      <c r="AA34">
        <v>32.58</v>
      </c>
      <c r="AB34">
        <v>33.340000000000003</v>
      </c>
      <c r="AC34">
        <v>2364.12</v>
      </c>
      <c r="AD34">
        <v>2364.12</v>
      </c>
      <c r="AG34">
        <f>AG33</f>
        <v>2333</v>
      </c>
      <c r="AH34">
        <f t="shared" si="18"/>
        <v>1.0133390484354907</v>
      </c>
      <c r="AI34" t="str">
        <f t="shared" si="19"/>
        <v>MISDO</v>
      </c>
      <c r="AJ34" t="b">
        <f t="shared" si="20"/>
        <v>1</v>
      </c>
      <c r="AK34">
        <f t="shared" si="0"/>
        <v>0</v>
      </c>
    </row>
    <row r="35" spans="1:37" x14ac:dyDescent="0.2">
      <c r="A35">
        <v>346</v>
      </c>
      <c r="B35" t="s">
        <v>248</v>
      </c>
      <c r="C35" t="s">
        <v>245</v>
      </c>
      <c r="D35">
        <v>0</v>
      </c>
      <c r="E35">
        <v>100</v>
      </c>
      <c r="F35">
        <v>9</v>
      </c>
      <c r="G35">
        <v>100</v>
      </c>
      <c r="H35">
        <v>0</v>
      </c>
      <c r="I35">
        <v>94</v>
      </c>
      <c r="J35">
        <v>0.37</v>
      </c>
      <c r="K35">
        <v>11</v>
      </c>
      <c r="L35" t="b">
        <v>0</v>
      </c>
      <c r="M35" t="b">
        <v>0</v>
      </c>
      <c r="N35">
        <v>100</v>
      </c>
      <c r="O35">
        <v>547</v>
      </c>
      <c r="P35">
        <v>3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100</v>
      </c>
      <c r="Y35">
        <v>547</v>
      </c>
      <c r="Z35">
        <v>0</v>
      </c>
      <c r="AA35">
        <v>46.16</v>
      </c>
      <c r="AB35">
        <v>46.94</v>
      </c>
      <c r="AC35">
        <v>2429.89</v>
      </c>
      <c r="AD35">
        <v>2429.89</v>
      </c>
      <c r="AG35">
        <f>AG34</f>
        <v>2333</v>
      </c>
      <c r="AH35">
        <f t="shared" si="18"/>
        <v>1.0415302186026574</v>
      </c>
      <c r="AI35" t="str">
        <f t="shared" si="19"/>
        <v>RP-MILO</v>
      </c>
      <c r="AJ35" t="b">
        <f t="shared" si="20"/>
        <v>1</v>
      </c>
      <c r="AK35">
        <f t="shared" si="0"/>
        <v>0</v>
      </c>
    </row>
    <row r="36" spans="1:37" x14ac:dyDescent="0.2">
      <c r="A36">
        <v>347</v>
      </c>
      <c r="B36" t="s">
        <v>579</v>
      </c>
      <c r="C36" t="s">
        <v>580</v>
      </c>
      <c r="D36">
        <v>0</v>
      </c>
      <c r="E36">
        <v>100</v>
      </c>
      <c r="F36">
        <v>9</v>
      </c>
      <c r="G36">
        <v>100</v>
      </c>
      <c r="H36">
        <v>0</v>
      </c>
      <c r="I36">
        <v>94</v>
      </c>
      <c r="J36">
        <v>0.37</v>
      </c>
      <c r="K36">
        <v>11</v>
      </c>
      <c r="L36" t="b">
        <v>0</v>
      </c>
      <c r="M36" t="b">
        <v>0</v>
      </c>
      <c r="N36">
        <v>100</v>
      </c>
      <c r="O36">
        <v>547</v>
      </c>
      <c r="P36">
        <v>3</v>
      </c>
      <c r="R36" t="s">
        <v>29</v>
      </c>
      <c r="S36" t="b">
        <v>0</v>
      </c>
      <c r="T36" t="b">
        <v>0</v>
      </c>
      <c r="U36" t="b">
        <v>0</v>
      </c>
      <c r="X36">
        <v>100</v>
      </c>
      <c r="Y36">
        <v>547</v>
      </c>
      <c r="Z36">
        <v>0</v>
      </c>
      <c r="AA36">
        <v>3600.09</v>
      </c>
      <c r="AB36">
        <v>3600.99</v>
      </c>
      <c r="AC36">
        <v>2333</v>
      </c>
      <c r="AD36">
        <v>2327</v>
      </c>
      <c r="AG36">
        <f>AG35</f>
        <v>2333</v>
      </c>
      <c r="AH36">
        <f t="shared" si="18"/>
        <v>1</v>
      </c>
      <c r="AI36" t="str">
        <f t="shared" si="19"/>
        <v>BQO</v>
      </c>
      <c r="AJ36">
        <f t="shared" si="20"/>
        <v>0</v>
      </c>
      <c r="AK36">
        <f t="shared" si="0"/>
        <v>0</v>
      </c>
    </row>
    <row r="37" spans="1:37" x14ac:dyDescent="0.2">
      <c r="A37">
        <v>348</v>
      </c>
      <c r="B37" t="s">
        <v>841</v>
      </c>
      <c r="C37" t="s">
        <v>842</v>
      </c>
      <c r="D37">
        <v>0</v>
      </c>
      <c r="E37">
        <v>100</v>
      </c>
      <c r="F37">
        <v>9</v>
      </c>
      <c r="G37">
        <v>100</v>
      </c>
      <c r="H37">
        <v>0</v>
      </c>
      <c r="I37">
        <v>94</v>
      </c>
      <c r="J37">
        <v>0.37</v>
      </c>
      <c r="K37">
        <v>11</v>
      </c>
      <c r="L37" t="b">
        <v>0</v>
      </c>
      <c r="M37" t="b">
        <v>0</v>
      </c>
      <c r="N37">
        <v>100</v>
      </c>
      <c r="O37">
        <v>547</v>
      </c>
      <c r="P37">
        <v>3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735</v>
      </c>
      <c r="X37">
        <v>100</v>
      </c>
      <c r="Y37">
        <v>547</v>
      </c>
      <c r="Z37">
        <v>0</v>
      </c>
      <c r="AA37">
        <v>29.96</v>
      </c>
      <c r="AB37">
        <v>32.53</v>
      </c>
      <c r="AC37">
        <v>2853.91</v>
      </c>
      <c r="AD37">
        <v>2853.91</v>
      </c>
      <c r="AG37">
        <f>AG36</f>
        <v>2333</v>
      </c>
      <c r="AH37">
        <f t="shared" si="18"/>
        <v>1.2232790398628375</v>
      </c>
      <c r="AI37" t="str">
        <f t="shared" si="19"/>
        <v>BQO</v>
      </c>
      <c r="AJ37" t="b">
        <f t="shared" si="20"/>
        <v>1</v>
      </c>
      <c r="AK37" t="str">
        <f t="shared" si="0"/>
        <v>concave</v>
      </c>
    </row>
    <row r="38" spans="1:37" ht="17" customHeight="1" x14ac:dyDescent="0.2">
      <c r="A38">
        <v>349</v>
      </c>
      <c r="B38" t="s">
        <v>249</v>
      </c>
      <c r="C38" t="s">
        <v>250</v>
      </c>
      <c r="D38">
        <v>0</v>
      </c>
      <c r="E38">
        <v>110</v>
      </c>
      <c r="F38">
        <v>9</v>
      </c>
      <c r="G38">
        <v>110</v>
      </c>
      <c r="H38">
        <v>0</v>
      </c>
      <c r="I38">
        <v>96</v>
      </c>
      <c r="J38">
        <v>0.37</v>
      </c>
      <c r="K38">
        <v>11</v>
      </c>
      <c r="L38" t="b">
        <v>0</v>
      </c>
      <c r="M38" t="b">
        <v>0</v>
      </c>
      <c r="N38">
        <v>110</v>
      </c>
      <c r="O38">
        <v>638</v>
      </c>
      <c r="P38">
        <v>3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110</v>
      </c>
      <c r="Y38">
        <v>638</v>
      </c>
      <c r="Z38">
        <v>0</v>
      </c>
      <c r="AA38">
        <v>0.21</v>
      </c>
      <c r="AB38">
        <v>0.99</v>
      </c>
      <c r="AC38">
        <v>3380</v>
      </c>
      <c r="AD38">
        <v>3380</v>
      </c>
      <c r="AG38">
        <f>MIN(AC38:AC43)</f>
        <v>2707</v>
      </c>
      <c r="AH38">
        <f>AC38/AG38</f>
        <v>1.2486147026228298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350</v>
      </c>
      <c r="B39" t="s">
        <v>251</v>
      </c>
      <c r="C39" t="s">
        <v>250</v>
      </c>
      <c r="D39">
        <v>0</v>
      </c>
      <c r="E39">
        <v>110</v>
      </c>
      <c r="F39">
        <v>9</v>
      </c>
      <c r="G39">
        <v>110</v>
      </c>
      <c r="H39">
        <v>0</v>
      </c>
      <c r="I39">
        <v>96</v>
      </c>
      <c r="J39">
        <v>0.37</v>
      </c>
      <c r="K39">
        <v>11</v>
      </c>
      <c r="L39" t="b">
        <v>0</v>
      </c>
      <c r="M39" t="b">
        <v>0</v>
      </c>
      <c r="N39">
        <v>110</v>
      </c>
      <c r="O39">
        <v>638</v>
      </c>
      <c r="P39">
        <v>3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110</v>
      </c>
      <c r="Y39">
        <v>638</v>
      </c>
      <c r="Z39">
        <v>0</v>
      </c>
      <c r="AA39">
        <v>3600.06</v>
      </c>
      <c r="AB39">
        <v>3600.95</v>
      </c>
      <c r="AC39">
        <v>2715.05</v>
      </c>
      <c r="AD39">
        <v>2686</v>
      </c>
      <c r="AG39">
        <f>AG38</f>
        <v>2707</v>
      </c>
      <c r="AH39">
        <f t="shared" ref="AH39:AH43" si="21">AC39/AG39</f>
        <v>1.0029737717029923</v>
      </c>
      <c r="AI39" t="str">
        <f t="shared" ref="AI39:AI43" si="22">R39</f>
        <v>BQO</v>
      </c>
      <c r="AJ39" t="b">
        <f t="shared" ref="AJ39:AJ43" si="23">Q39</f>
        <v>1</v>
      </c>
      <c r="AK39">
        <f t="shared" si="0"/>
        <v>0</v>
      </c>
    </row>
    <row r="40" spans="1:37" x14ac:dyDescent="0.2">
      <c r="A40">
        <v>351</v>
      </c>
      <c r="B40" t="s">
        <v>252</v>
      </c>
      <c r="C40" t="s">
        <v>250</v>
      </c>
      <c r="D40">
        <v>0</v>
      </c>
      <c r="E40">
        <v>110</v>
      </c>
      <c r="F40">
        <v>9</v>
      </c>
      <c r="G40">
        <v>110</v>
      </c>
      <c r="H40">
        <v>0</v>
      </c>
      <c r="I40">
        <v>96</v>
      </c>
      <c r="J40">
        <v>0.37</v>
      </c>
      <c r="K40">
        <v>11</v>
      </c>
      <c r="L40" t="b">
        <v>0</v>
      </c>
      <c r="M40" t="b">
        <v>0</v>
      </c>
      <c r="N40">
        <v>110</v>
      </c>
      <c r="O40">
        <v>638</v>
      </c>
      <c r="P40">
        <v>3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110</v>
      </c>
      <c r="Y40">
        <v>638</v>
      </c>
      <c r="Z40">
        <v>0</v>
      </c>
      <c r="AA40">
        <v>53.67</v>
      </c>
      <c r="AB40">
        <v>54.45</v>
      </c>
      <c r="AC40">
        <v>2736.61</v>
      </c>
      <c r="AD40">
        <v>2736.61</v>
      </c>
      <c r="AG40">
        <f>AG39</f>
        <v>2707</v>
      </c>
      <c r="AH40">
        <f t="shared" si="21"/>
        <v>1.0109383080901366</v>
      </c>
      <c r="AI40" t="str">
        <f t="shared" si="22"/>
        <v>MISDO</v>
      </c>
      <c r="AJ40" t="b">
        <f t="shared" si="23"/>
        <v>1</v>
      </c>
      <c r="AK40">
        <f t="shared" si="0"/>
        <v>0</v>
      </c>
    </row>
    <row r="41" spans="1:37" x14ac:dyDescent="0.2">
      <c r="A41">
        <v>352</v>
      </c>
      <c r="B41" t="s">
        <v>253</v>
      </c>
      <c r="C41" t="s">
        <v>250</v>
      </c>
      <c r="D41">
        <v>0</v>
      </c>
      <c r="E41">
        <v>110</v>
      </c>
      <c r="F41">
        <v>9</v>
      </c>
      <c r="G41">
        <v>110</v>
      </c>
      <c r="H41">
        <v>0</v>
      </c>
      <c r="I41">
        <v>96</v>
      </c>
      <c r="J41">
        <v>0.37</v>
      </c>
      <c r="K41">
        <v>11</v>
      </c>
      <c r="L41" t="b">
        <v>0</v>
      </c>
      <c r="M41" t="b">
        <v>0</v>
      </c>
      <c r="N41">
        <v>110</v>
      </c>
      <c r="O41">
        <v>638</v>
      </c>
      <c r="P41">
        <v>3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110</v>
      </c>
      <c r="Y41">
        <v>638</v>
      </c>
      <c r="Z41">
        <v>0</v>
      </c>
      <c r="AA41">
        <v>342.54</v>
      </c>
      <c r="AB41">
        <v>343.39</v>
      </c>
      <c r="AC41">
        <v>2827</v>
      </c>
      <c r="AD41">
        <v>2827</v>
      </c>
      <c r="AG41">
        <f>AG40</f>
        <v>2707</v>
      </c>
      <c r="AH41">
        <f t="shared" si="21"/>
        <v>1.0443295160694497</v>
      </c>
      <c r="AI41" t="str">
        <f t="shared" si="22"/>
        <v>RP-MILO</v>
      </c>
      <c r="AJ41" t="b">
        <f t="shared" si="23"/>
        <v>1</v>
      </c>
      <c r="AK41">
        <f t="shared" si="0"/>
        <v>0</v>
      </c>
    </row>
    <row r="42" spans="1:37" x14ac:dyDescent="0.2">
      <c r="A42">
        <v>353</v>
      </c>
      <c r="B42" t="s">
        <v>581</v>
      </c>
      <c r="C42" t="s">
        <v>582</v>
      </c>
      <c r="D42">
        <v>0</v>
      </c>
      <c r="E42">
        <v>110</v>
      </c>
      <c r="F42">
        <v>9</v>
      </c>
      <c r="G42">
        <v>110</v>
      </c>
      <c r="H42">
        <v>0</v>
      </c>
      <c r="I42">
        <v>96</v>
      </c>
      <c r="J42">
        <v>0.37</v>
      </c>
      <c r="K42">
        <v>11</v>
      </c>
      <c r="L42" t="b">
        <v>0</v>
      </c>
      <c r="M42" t="b">
        <v>0</v>
      </c>
      <c r="N42">
        <v>110</v>
      </c>
      <c r="O42">
        <v>638</v>
      </c>
      <c r="P42">
        <v>3</v>
      </c>
      <c r="R42" t="s">
        <v>29</v>
      </c>
      <c r="S42" t="b">
        <v>0</v>
      </c>
      <c r="T42" t="b">
        <v>0</v>
      </c>
      <c r="U42" t="b">
        <v>0</v>
      </c>
      <c r="X42">
        <v>110</v>
      </c>
      <c r="Y42">
        <v>638</v>
      </c>
      <c r="Z42">
        <v>0</v>
      </c>
      <c r="AA42">
        <v>3600.08</v>
      </c>
      <c r="AB42">
        <v>3601.14</v>
      </c>
      <c r="AC42">
        <v>2707</v>
      </c>
      <c r="AD42">
        <v>2697</v>
      </c>
      <c r="AG42">
        <f>AG41</f>
        <v>2707</v>
      </c>
      <c r="AH42">
        <f t="shared" si="21"/>
        <v>1</v>
      </c>
      <c r="AI42" t="str">
        <f t="shared" si="22"/>
        <v>BQO</v>
      </c>
      <c r="AJ42">
        <f t="shared" si="23"/>
        <v>0</v>
      </c>
      <c r="AK42">
        <f t="shared" si="0"/>
        <v>0</v>
      </c>
    </row>
    <row r="43" spans="1:37" x14ac:dyDescent="0.2">
      <c r="A43">
        <v>354</v>
      </c>
      <c r="B43" t="s">
        <v>843</v>
      </c>
      <c r="C43" t="s">
        <v>844</v>
      </c>
      <c r="D43">
        <v>0</v>
      </c>
      <c r="E43">
        <v>110</v>
      </c>
      <c r="F43">
        <v>9</v>
      </c>
      <c r="G43">
        <v>110</v>
      </c>
      <c r="H43">
        <v>0</v>
      </c>
      <c r="I43">
        <v>96</v>
      </c>
      <c r="J43">
        <v>0.37</v>
      </c>
      <c r="K43">
        <v>11</v>
      </c>
      <c r="L43" t="b">
        <v>0</v>
      </c>
      <c r="M43" t="b">
        <v>0</v>
      </c>
      <c r="N43">
        <v>110</v>
      </c>
      <c r="O43">
        <v>638</v>
      </c>
      <c r="P43">
        <v>3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735</v>
      </c>
      <c r="X43">
        <v>110</v>
      </c>
      <c r="Y43">
        <v>638</v>
      </c>
      <c r="Z43">
        <v>0</v>
      </c>
      <c r="AA43">
        <v>45</v>
      </c>
      <c r="AB43">
        <v>48.56</v>
      </c>
      <c r="AC43">
        <v>3283.82</v>
      </c>
      <c r="AD43">
        <v>3283.82</v>
      </c>
      <c r="AG43">
        <f>AG42</f>
        <v>2707</v>
      </c>
      <c r="AH43">
        <f t="shared" si="21"/>
        <v>1.2130845954931659</v>
      </c>
      <c r="AI43" t="str">
        <f t="shared" si="22"/>
        <v>BQO</v>
      </c>
      <c r="AJ43" t="b">
        <f t="shared" si="23"/>
        <v>1</v>
      </c>
      <c r="AK43" t="str">
        <f t="shared" si="0"/>
        <v>concave</v>
      </c>
    </row>
    <row r="44" spans="1:37" x14ac:dyDescent="0.2">
      <c r="A44">
        <v>355</v>
      </c>
      <c r="B44" t="s">
        <v>84</v>
      </c>
      <c r="C44" t="s">
        <v>62</v>
      </c>
      <c r="D44">
        <v>0</v>
      </c>
      <c r="E44">
        <v>114</v>
      </c>
      <c r="F44">
        <v>8</v>
      </c>
      <c r="G44">
        <v>114</v>
      </c>
      <c r="H44">
        <v>0</v>
      </c>
      <c r="I44">
        <v>94</v>
      </c>
      <c r="J44">
        <v>0.44</v>
      </c>
      <c r="K44">
        <v>8</v>
      </c>
      <c r="L44" t="b">
        <v>0</v>
      </c>
      <c r="M44" t="b">
        <v>0</v>
      </c>
      <c r="N44">
        <v>114</v>
      </c>
      <c r="O44">
        <v>541</v>
      </c>
      <c r="P44">
        <v>3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114</v>
      </c>
      <c r="Y44">
        <v>541</v>
      </c>
      <c r="Z44">
        <v>0</v>
      </c>
      <c r="AA44">
        <v>0.28000000000000003</v>
      </c>
      <c r="AB44">
        <v>1.38</v>
      </c>
      <c r="AC44">
        <v>541</v>
      </c>
      <c r="AD44">
        <v>541</v>
      </c>
      <c r="AG44">
        <f>MIN(AC44:AC49)</f>
        <v>530</v>
      </c>
      <c r="AH44">
        <f>AC44/AG44</f>
        <v>1.0207547169811322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356</v>
      </c>
      <c r="B45" t="s">
        <v>85</v>
      </c>
      <c r="C45" t="s">
        <v>62</v>
      </c>
      <c r="D45">
        <v>0</v>
      </c>
      <c r="E45">
        <v>114</v>
      </c>
      <c r="F45">
        <v>8</v>
      </c>
      <c r="G45">
        <v>114</v>
      </c>
      <c r="H45">
        <v>0</v>
      </c>
      <c r="I45">
        <v>94</v>
      </c>
      <c r="J45">
        <v>0.44</v>
      </c>
      <c r="K45">
        <v>8</v>
      </c>
      <c r="L45" t="b">
        <v>0</v>
      </c>
      <c r="M45" t="b">
        <v>0</v>
      </c>
      <c r="N45">
        <v>114</v>
      </c>
      <c r="O45">
        <v>541</v>
      </c>
      <c r="P45">
        <v>3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114</v>
      </c>
      <c r="Y45">
        <v>541</v>
      </c>
      <c r="Z45">
        <v>0</v>
      </c>
      <c r="AA45">
        <v>2261.42</v>
      </c>
      <c r="AB45">
        <v>2262.61</v>
      </c>
      <c r="AC45">
        <v>530</v>
      </c>
      <c r="AD45">
        <v>530</v>
      </c>
      <c r="AG45">
        <f>AG44</f>
        <v>530</v>
      </c>
      <c r="AH45">
        <f t="shared" ref="AH45:AH49" si="24">AC45/AG45</f>
        <v>1</v>
      </c>
      <c r="AI45" t="str">
        <f t="shared" ref="AI45:AI49" si="25">R45</f>
        <v>BQO</v>
      </c>
      <c r="AJ45" t="b">
        <f t="shared" ref="AJ45:AJ49" si="26">Q45</f>
        <v>1</v>
      </c>
      <c r="AK45">
        <f t="shared" si="0"/>
        <v>0</v>
      </c>
    </row>
    <row r="46" spans="1:37" ht="17" customHeight="1" x14ac:dyDescent="0.2">
      <c r="A46">
        <v>357</v>
      </c>
      <c r="B46" t="s">
        <v>86</v>
      </c>
      <c r="C46" t="s">
        <v>62</v>
      </c>
      <c r="D46">
        <v>0</v>
      </c>
      <c r="E46">
        <v>114</v>
      </c>
      <c r="F46">
        <v>8</v>
      </c>
      <c r="G46">
        <v>114</v>
      </c>
      <c r="H46">
        <v>0</v>
      </c>
      <c r="I46">
        <v>94</v>
      </c>
      <c r="J46">
        <v>0.44</v>
      </c>
      <c r="K46">
        <v>8</v>
      </c>
      <c r="L46" t="b">
        <v>0</v>
      </c>
      <c r="M46" t="b">
        <v>0</v>
      </c>
      <c r="N46">
        <v>114</v>
      </c>
      <c r="O46">
        <v>541</v>
      </c>
      <c r="P46">
        <v>3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114</v>
      </c>
      <c r="Y46">
        <v>541</v>
      </c>
      <c r="Z46">
        <v>0</v>
      </c>
      <c r="AA46">
        <v>63.65</v>
      </c>
      <c r="AB46">
        <v>64.42</v>
      </c>
      <c r="AC46">
        <v>532.34</v>
      </c>
      <c r="AD46">
        <v>532.34</v>
      </c>
      <c r="AG46">
        <f>AG45</f>
        <v>530</v>
      </c>
      <c r="AH46">
        <f t="shared" si="24"/>
        <v>1.0044150943396226</v>
      </c>
      <c r="AI46" t="str">
        <f t="shared" si="25"/>
        <v>MISDO</v>
      </c>
      <c r="AJ46" t="b">
        <f t="shared" si="26"/>
        <v>1</v>
      </c>
      <c r="AK46">
        <f t="shared" si="0"/>
        <v>0</v>
      </c>
    </row>
    <row r="47" spans="1:37" x14ac:dyDescent="0.2">
      <c r="A47">
        <v>358</v>
      </c>
      <c r="B47" t="s">
        <v>87</v>
      </c>
      <c r="C47" t="s">
        <v>62</v>
      </c>
      <c r="D47">
        <v>0</v>
      </c>
      <c r="E47">
        <v>114</v>
      </c>
      <c r="F47">
        <v>8</v>
      </c>
      <c r="G47">
        <v>114</v>
      </c>
      <c r="H47">
        <v>0</v>
      </c>
      <c r="I47">
        <v>94</v>
      </c>
      <c r="J47">
        <v>0.44</v>
      </c>
      <c r="K47">
        <v>8</v>
      </c>
      <c r="L47" t="b">
        <v>0</v>
      </c>
      <c r="M47" t="b">
        <v>0</v>
      </c>
      <c r="N47">
        <v>114</v>
      </c>
      <c r="O47">
        <v>541</v>
      </c>
      <c r="P47">
        <v>3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114</v>
      </c>
      <c r="Y47">
        <v>541</v>
      </c>
      <c r="Z47">
        <v>0</v>
      </c>
      <c r="AA47">
        <v>1922.06</v>
      </c>
      <c r="AB47">
        <v>1923.2</v>
      </c>
      <c r="AC47">
        <v>533.16999999999996</v>
      </c>
      <c r="AD47">
        <v>533.16999999999996</v>
      </c>
      <c r="AG47">
        <f>AG46</f>
        <v>530</v>
      </c>
      <c r="AH47">
        <f t="shared" si="24"/>
        <v>1.0059811320754717</v>
      </c>
      <c r="AI47" t="str">
        <f t="shared" si="25"/>
        <v>RP-MILO</v>
      </c>
      <c r="AJ47" t="b">
        <f t="shared" si="26"/>
        <v>1</v>
      </c>
      <c r="AK47">
        <f t="shared" si="0"/>
        <v>0</v>
      </c>
    </row>
    <row r="48" spans="1:37" x14ac:dyDescent="0.2">
      <c r="A48">
        <v>359</v>
      </c>
      <c r="B48" t="s">
        <v>583</v>
      </c>
      <c r="C48" t="s">
        <v>584</v>
      </c>
      <c r="D48">
        <v>0</v>
      </c>
      <c r="E48">
        <v>114</v>
      </c>
      <c r="F48">
        <v>8</v>
      </c>
      <c r="G48">
        <v>114</v>
      </c>
      <c r="H48">
        <v>0</v>
      </c>
      <c r="I48">
        <v>94</v>
      </c>
      <c r="J48">
        <v>0.44</v>
      </c>
      <c r="K48">
        <v>8</v>
      </c>
      <c r="L48" t="b">
        <v>0</v>
      </c>
      <c r="M48" t="b">
        <v>0</v>
      </c>
      <c r="N48">
        <v>114</v>
      </c>
      <c r="O48">
        <v>541</v>
      </c>
      <c r="P48">
        <v>3</v>
      </c>
      <c r="R48" t="s">
        <v>29</v>
      </c>
      <c r="S48" t="b">
        <v>0</v>
      </c>
      <c r="T48" t="b">
        <v>0</v>
      </c>
      <c r="U48" t="b">
        <v>0</v>
      </c>
      <c r="X48">
        <v>114</v>
      </c>
      <c r="Y48">
        <v>541</v>
      </c>
      <c r="Z48">
        <v>0</v>
      </c>
      <c r="AA48">
        <v>0.98</v>
      </c>
      <c r="AB48">
        <v>1.99</v>
      </c>
      <c r="AC48">
        <v>530</v>
      </c>
      <c r="AD48">
        <v>530</v>
      </c>
      <c r="AG48">
        <f>AG47</f>
        <v>530</v>
      </c>
      <c r="AH48">
        <f t="shared" si="24"/>
        <v>1</v>
      </c>
      <c r="AI48" t="str">
        <f t="shared" si="25"/>
        <v>BQO</v>
      </c>
      <c r="AJ48">
        <f t="shared" si="26"/>
        <v>0</v>
      </c>
      <c r="AK48">
        <f t="shared" si="0"/>
        <v>0</v>
      </c>
    </row>
    <row r="49" spans="1:37" x14ac:dyDescent="0.2">
      <c r="A49">
        <v>360</v>
      </c>
      <c r="B49" t="s">
        <v>845</v>
      </c>
      <c r="C49" t="s">
        <v>846</v>
      </c>
      <c r="D49">
        <v>0</v>
      </c>
      <c r="E49">
        <v>114</v>
      </c>
      <c r="F49">
        <v>8</v>
      </c>
      <c r="G49">
        <v>114</v>
      </c>
      <c r="H49">
        <v>0</v>
      </c>
      <c r="I49">
        <v>94</v>
      </c>
      <c r="J49">
        <v>0.44</v>
      </c>
      <c r="K49">
        <v>8</v>
      </c>
      <c r="L49" t="b">
        <v>0</v>
      </c>
      <c r="M49" t="b">
        <v>0</v>
      </c>
      <c r="N49">
        <v>114</v>
      </c>
      <c r="O49">
        <v>541</v>
      </c>
      <c r="P49">
        <v>3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735</v>
      </c>
      <c r="X49">
        <v>114</v>
      </c>
      <c r="Y49">
        <v>541</v>
      </c>
      <c r="Z49">
        <v>0</v>
      </c>
      <c r="AA49">
        <v>39.14</v>
      </c>
      <c r="AB49">
        <v>41.35</v>
      </c>
      <c r="AC49">
        <v>984.77</v>
      </c>
      <c r="AD49">
        <v>984.77</v>
      </c>
      <c r="AG49">
        <f>AG48</f>
        <v>530</v>
      </c>
      <c r="AH49">
        <f t="shared" si="24"/>
        <v>1.8580566037735848</v>
      </c>
      <c r="AI49" t="str">
        <f t="shared" si="25"/>
        <v>BQO</v>
      </c>
      <c r="AJ49" t="b">
        <f t="shared" si="26"/>
        <v>1</v>
      </c>
      <c r="AK49" t="str">
        <f t="shared" si="0"/>
        <v>concave</v>
      </c>
    </row>
    <row r="50" spans="1:37" x14ac:dyDescent="0.2">
      <c r="A50">
        <v>361</v>
      </c>
      <c r="B50" t="s">
        <v>32</v>
      </c>
      <c r="C50" t="s">
        <v>33</v>
      </c>
      <c r="D50">
        <v>0</v>
      </c>
      <c r="E50">
        <v>120</v>
      </c>
      <c r="F50">
        <v>9</v>
      </c>
      <c r="G50">
        <v>120</v>
      </c>
      <c r="H50">
        <v>0</v>
      </c>
      <c r="I50">
        <v>96</v>
      </c>
      <c r="J50">
        <v>0.42</v>
      </c>
      <c r="K50">
        <v>9</v>
      </c>
      <c r="L50" t="b">
        <v>0</v>
      </c>
      <c r="M50" t="b">
        <v>0</v>
      </c>
      <c r="N50">
        <v>120</v>
      </c>
      <c r="O50">
        <v>638</v>
      </c>
      <c r="P50">
        <v>3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120</v>
      </c>
      <c r="Y50">
        <v>638</v>
      </c>
      <c r="Z50">
        <v>0</v>
      </c>
      <c r="AA50">
        <v>0.18</v>
      </c>
      <c r="AB50">
        <v>0.97</v>
      </c>
      <c r="AC50">
        <v>638</v>
      </c>
      <c r="AD50">
        <v>638</v>
      </c>
      <c r="AG50">
        <f>MIN(AC50:AC55)</f>
        <v>551</v>
      </c>
      <c r="AH50">
        <f>AC50/AG50</f>
        <v>1.1578947368421053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362</v>
      </c>
      <c r="B51" t="s">
        <v>34</v>
      </c>
      <c r="C51" t="s">
        <v>33</v>
      </c>
      <c r="D51">
        <v>0</v>
      </c>
      <c r="E51">
        <v>120</v>
      </c>
      <c r="F51">
        <v>9</v>
      </c>
      <c r="G51">
        <v>120</v>
      </c>
      <c r="H51">
        <v>0</v>
      </c>
      <c r="I51">
        <v>96</v>
      </c>
      <c r="J51">
        <v>0.42</v>
      </c>
      <c r="K51">
        <v>9</v>
      </c>
      <c r="L51" t="b">
        <v>0</v>
      </c>
      <c r="M51" t="b">
        <v>0</v>
      </c>
      <c r="N51">
        <v>120</v>
      </c>
      <c r="O51">
        <v>638</v>
      </c>
      <c r="P51">
        <v>3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120</v>
      </c>
      <c r="Y51">
        <v>638</v>
      </c>
      <c r="Z51">
        <v>0</v>
      </c>
      <c r="AA51">
        <v>3600.09</v>
      </c>
      <c r="AB51">
        <v>3601.31</v>
      </c>
      <c r="AC51">
        <v>556.72</v>
      </c>
      <c r="AD51">
        <v>544</v>
      </c>
      <c r="AG51">
        <f>AG50</f>
        <v>551</v>
      </c>
      <c r="AH51">
        <f t="shared" ref="AH51:AH55" si="27">AC51/AG51</f>
        <v>1.0103811252268604</v>
      </c>
      <c r="AI51" t="str">
        <f t="shared" ref="AI51:AI55" si="28">R51</f>
        <v>BQO</v>
      </c>
      <c r="AJ51" t="b">
        <f t="shared" ref="AJ51:AJ55" si="29">Q51</f>
        <v>1</v>
      </c>
      <c r="AK51">
        <f t="shared" si="0"/>
        <v>0</v>
      </c>
    </row>
    <row r="52" spans="1:37" x14ac:dyDescent="0.2">
      <c r="A52">
        <v>363</v>
      </c>
      <c r="B52" t="s">
        <v>35</v>
      </c>
      <c r="C52" t="s">
        <v>33</v>
      </c>
      <c r="D52">
        <v>0</v>
      </c>
      <c r="E52">
        <v>120</v>
      </c>
      <c r="F52">
        <v>9</v>
      </c>
      <c r="G52">
        <v>120</v>
      </c>
      <c r="H52">
        <v>0</v>
      </c>
      <c r="I52">
        <v>95</v>
      </c>
      <c r="J52">
        <v>0.42</v>
      </c>
      <c r="K52">
        <v>9</v>
      </c>
      <c r="L52" t="b">
        <v>0</v>
      </c>
      <c r="M52" t="b">
        <v>0</v>
      </c>
      <c r="N52">
        <v>120</v>
      </c>
      <c r="O52">
        <v>638</v>
      </c>
      <c r="P52">
        <v>3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120</v>
      </c>
      <c r="Y52">
        <v>638</v>
      </c>
      <c r="Z52">
        <v>0</v>
      </c>
      <c r="AA52">
        <v>113.51</v>
      </c>
      <c r="AB52">
        <v>114.53</v>
      </c>
      <c r="AC52">
        <v>558.69000000000005</v>
      </c>
      <c r="AD52">
        <v>558.69000000000005</v>
      </c>
      <c r="AG52">
        <f>AG51</f>
        <v>551</v>
      </c>
      <c r="AH52">
        <f t="shared" si="27"/>
        <v>1.013956442831216</v>
      </c>
      <c r="AI52" t="str">
        <f t="shared" si="28"/>
        <v>MISDO</v>
      </c>
      <c r="AJ52" t="b">
        <f t="shared" si="29"/>
        <v>1</v>
      </c>
      <c r="AK52">
        <f t="shared" si="0"/>
        <v>0</v>
      </c>
    </row>
    <row r="53" spans="1:37" x14ac:dyDescent="0.2">
      <c r="A53">
        <v>364</v>
      </c>
      <c r="B53" t="s">
        <v>36</v>
      </c>
      <c r="C53" t="s">
        <v>33</v>
      </c>
      <c r="D53">
        <v>0</v>
      </c>
      <c r="E53">
        <v>120</v>
      </c>
      <c r="F53">
        <v>9</v>
      </c>
      <c r="G53">
        <v>120</v>
      </c>
      <c r="H53">
        <v>0</v>
      </c>
      <c r="I53">
        <v>96</v>
      </c>
      <c r="J53">
        <v>0.42</v>
      </c>
      <c r="K53">
        <v>9</v>
      </c>
      <c r="L53" t="b">
        <v>0</v>
      </c>
      <c r="M53" t="b">
        <v>0</v>
      </c>
      <c r="N53">
        <v>120</v>
      </c>
      <c r="O53">
        <v>638</v>
      </c>
      <c r="P53">
        <v>3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120</v>
      </c>
      <c r="Y53">
        <v>638</v>
      </c>
      <c r="Z53">
        <v>0</v>
      </c>
      <c r="AA53">
        <v>4445.59</v>
      </c>
      <c r="AB53">
        <v>4446.8</v>
      </c>
      <c r="AC53">
        <v>587.59</v>
      </c>
      <c r="AD53">
        <v>587.59</v>
      </c>
      <c r="AG53">
        <f>AG52</f>
        <v>551</v>
      </c>
      <c r="AH53">
        <f t="shared" si="27"/>
        <v>1.0664065335753177</v>
      </c>
      <c r="AI53" t="str">
        <f t="shared" si="28"/>
        <v>RP-MILO</v>
      </c>
      <c r="AJ53" t="b">
        <f t="shared" si="29"/>
        <v>1</v>
      </c>
      <c r="AK53">
        <f t="shared" si="0"/>
        <v>0</v>
      </c>
    </row>
    <row r="54" spans="1:37" x14ac:dyDescent="0.2">
      <c r="A54">
        <v>365</v>
      </c>
      <c r="B54" t="s">
        <v>585</v>
      </c>
      <c r="C54" t="s">
        <v>586</v>
      </c>
      <c r="D54">
        <v>0</v>
      </c>
      <c r="E54">
        <v>120</v>
      </c>
      <c r="F54">
        <v>9</v>
      </c>
      <c r="G54">
        <v>120</v>
      </c>
      <c r="H54">
        <v>0</v>
      </c>
      <c r="I54">
        <v>95</v>
      </c>
      <c r="J54">
        <v>0.42</v>
      </c>
      <c r="K54">
        <v>9</v>
      </c>
      <c r="L54" t="b">
        <v>0</v>
      </c>
      <c r="M54" t="b">
        <v>0</v>
      </c>
      <c r="N54">
        <v>120</v>
      </c>
      <c r="O54">
        <v>638</v>
      </c>
      <c r="P54">
        <v>3</v>
      </c>
      <c r="R54" t="s">
        <v>29</v>
      </c>
      <c r="S54" t="b">
        <v>0</v>
      </c>
      <c r="T54" t="b">
        <v>0</v>
      </c>
      <c r="U54" t="b">
        <v>0</v>
      </c>
      <c r="X54">
        <v>120</v>
      </c>
      <c r="Y54">
        <v>638</v>
      </c>
      <c r="Z54">
        <v>0</v>
      </c>
      <c r="AA54">
        <v>3600.12</v>
      </c>
      <c r="AB54">
        <v>3601.24</v>
      </c>
      <c r="AC54">
        <v>551</v>
      </c>
      <c r="AD54">
        <v>547</v>
      </c>
      <c r="AG54">
        <f>AG53</f>
        <v>551</v>
      </c>
      <c r="AH54">
        <f t="shared" si="27"/>
        <v>1</v>
      </c>
      <c r="AI54" t="str">
        <f t="shared" si="28"/>
        <v>BQO</v>
      </c>
      <c r="AJ54">
        <f t="shared" si="29"/>
        <v>0</v>
      </c>
      <c r="AK54">
        <f t="shared" si="0"/>
        <v>0</v>
      </c>
    </row>
    <row r="55" spans="1:37" x14ac:dyDescent="0.2">
      <c r="A55">
        <v>366</v>
      </c>
      <c r="B55" t="s">
        <v>847</v>
      </c>
      <c r="C55" t="s">
        <v>848</v>
      </c>
      <c r="D55">
        <v>0</v>
      </c>
      <c r="E55">
        <v>120</v>
      </c>
      <c r="F55">
        <v>9</v>
      </c>
      <c r="G55">
        <v>120</v>
      </c>
      <c r="H55">
        <v>0</v>
      </c>
      <c r="I55">
        <v>95</v>
      </c>
      <c r="J55">
        <v>0.42</v>
      </c>
      <c r="K55">
        <v>9</v>
      </c>
      <c r="L55" t="b">
        <v>0</v>
      </c>
      <c r="M55" t="b">
        <v>0</v>
      </c>
      <c r="N55">
        <v>120</v>
      </c>
      <c r="O55">
        <v>638</v>
      </c>
      <c r="P55">
        <v>3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735</v>
      </c>
      <c r="X55">
        <v>120</v>
      </c>
      <c r="Y55">
        <v>638</v>
      </c>
      <c r="Z55">
        <v>0</v>
      </c>
      <c r="AA55">
        <v>78.23</v>
      </c>
      <c r="AB55">
        <v>80.510000000000005</v>
      </c>
      <c r="AC55">
        <v>743.33</v>
      </c>
      <c r="AD55">
        <v>743.33</v>
      </c>
      <c r="AG55">
        <f>AG54</f>
        <v>551</v>
      </c>
      <c r="AH55">
        <f t="shared" si="27"/>
        <v>1.3490562613430128</v>
      </c>
      <c r="AI55" t="str">
        <f t="shared" si="28"/>
        <v>BQO</v>
      </c>
      <c r="AJ55" t="b">
        <f t="shared" si="29"/>
        <v>1</v>
      </c>
      <c r="AK55" t="str">
        <f t="shared" si="0"/>
        <v>concave</v>
      </c>
    </row>
    <row r="56" spans="1:37" x14ac:dyDescent="0.2">
      <c r="A56">
        <v>367</v>
      </c>
      <c r="B56" t="s">
        <v>254</v>
      </c>
      <c r="C56" t="s">
        <v>255</v>
      </c>
      <c r="D56">
        <v>0</v>
      </c>
      <c r="E56">
        <v>120</v>
      </c>
      <c r="F56">
        <v>11</v>
      </c>
      <c r="G56">
        <v>120</v>
      </c>
      <c r="H56">
        <v>0</v>
      </c>
      <c r="I56">
        <v>95</v>
      </c>
      <c r="J56">
        <v>0.38</v>
      </c>
      <c r="K56">
        <v>11</v>
      </c>
      <c r="L56" t="b">
        <v>0</v>
      </c>
      <c r="M56" t="b">
        <v>0</v>
      </c>
      <c r="N56">
        <v>120</v>
      </c>
      <c r="O56">
        <v>773</v>
      </c>
      <c r="P56">
        <v>3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120</v>
      </c>
      <c r="Y56">
        <v>773</v>
      </c>
      <c r="Z56">
        <v>0</v>
      </c>
      <c r="AA56">
        <v>0.25</v>
      </c>
      <c r="AB56">
        <v>1.05</v>
      </c>
      <c r="AC56">
        <v>4074</v>
      </c>
      <c r="AD56">
        <v>4074</v>
      </c>
      <c r="AG56">
        <f>MIN(AC56:AC61)</f>
        <v>3239</v>
      </c>
      <c r="AH56">
        <f>AC56/AG56</f>
        <v>1.2577956159308428</v>
      </c>
      <c r="AI56" t="str">
        <f>R56</f>
        <v>A-MILO</v>
      </c>
      <c r="AJ56" t="b">
        <f>Q56</f>
        <v>1</v>
      </c>
      <c r="AK56">
        <f t="shared" ref="AK56:AK79" si="30">V56</f>
        <v>0</v>
      </c>
    </row>
    <row r="57" spans="1:37" x14ac:dyDescent="0.2">
      <c r="A57">
        <v>368</v>
      </c>
      <c r="B57" t="s">
        <v>256</v>
      </c>
      <c r="C57" t="s">
        <v>255</v>
      </c>
      <c r="D57">
        <v>0</v>
      </c>
      <c r="E57">
        <v>120</v>
      </c>
      <c r="F57">
        <v>11</v>
      </c>
      <c r="G57">
        <v>120</v>
      </c>
      <c r="H57">
        <v>0</v>
      </c>
      <c r="I57">
        <v>95</v>
      </c>
      <c r="J57">
        <v>0.38</v>
      </c>
      <c r="K57">
        <v>11</v>
      </c>
      <c r="L57" t="b">
        <v>0</v>
      </c>
      <c r="M57" t="b">
        <v>0</v>
      </c>
      <c r="N57">
        <v>120</v>
      </c>
      <c r="O57">
        <v>773</v>
      </c>
      <c r="P57">
        <v>3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120</v>
      </c>
      <c r="Y57">
        <v>773</v>
      </c>
      <c r="Z57">
        <v>0</v>
      </c>
      <c r="AA57">
        <v>3600.07</v>
      </c>
      <c r="AB57">
        <v>3600.99</v>
      </c>
      <c r="AC57">
        <v>3241.37</v>
      </c>
      <c r="AD57">
        <v>3201</v>
      </c>
      <c r="AG57">
        <f>AG56</f>
        <v>3239</v>
      </c>
      <c r="AH57">
        <f t="shared" ref="AH57:AH61" si="31">AC57/AG57</f>
        <v>1.0007317073170732</v>
      </c>
      <c r="AI57" t="str">
        <f t="shared" ref="AI57:AI61" si="32">R57</f>
        <v>BQO</v>
      </c>
      <c r="AJ57" t="b">
        <f t="shared" ref="AJ57:AJ61" si="33">Q57</f>
        <v>1</v>
      </c>
      <c r="AK57">
        <f t="shared" si="30"/>
        <v>0</v>
      </c>
    </row>
    <row r="58" spans="1:37" x14ac:dyDescent="0.2">
      <c r="A58">
        <v>369</v>
      </c>
      <c r="B58" t="s">
        <v>257</v>
      </c>
      <c r="C58" t="s">
        <v>255</v>
      </c>
      <c r="D58">
        <v>0</v>
      </c>
      <c r="E58">
        <v>120</v>
      </c>
      <c r="F58">
        <v>11</v>
      </c>
      <c r="G58">
        <v>120</v>
      </c>
      <c r="H58">
        <v>0</v>
      </c>
      <c r="I58">
        <v>95</v>
      </c>
      <c r="J58">
        <v>0.38</v>
      </c>
      <c r="K58">
        <v>11</v>
      </c>
      <c r="L58" t="b">
        <v>0</v>
      </c>
      <c r="M58" t="b">
        <v>0</v>
      </c>
      <c r="N58">
        <v>120</v>
      </c>
      <c r="O58">
        <v>773</v>
      </c>
      <c r="P58">
        <v>3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120</v>
      </c>
      <c r="Y58">
        <v>773</v>
      </c>
      <c r="Z58">
        <v>0</v>
      </c>
      <c r="AA58">
        <v>85.48</v>
      </c>
      <c r="AB58">
        <v>86.3</v>
      </c>
      <c r="AC58">
        <v>3259.32</v>
      </c>
      <c r="AD58">
        <v>3259.32</v>
      </c>
      <c r="AG58">
        <f>AG57</f>
        <v>3239</v>
      </c>
      <c r="AH58">
        <f t="shared" si="31"/>
        <v>1.006273541216425</v>
      </c>
      <c r="AI58" t="str">
        <f t="shared" si="32"/>
        <v>MISDO</v>
      </c>
      <c r="AJ58" t="b">
        <f t="shared" si="33"/>
        <v>1</v>
      </c>
      <c r="AK58">
        <f t="shared" si="30"/>
        <v>0</v>
      </c>
    </row>
    <row r="59" spans="1:37" x14ac:dyDescent="0.2">
      <c r="A59">
        <v>370</v>
      </c>
      <c r="B59" t="s">
        <v>258</v>
      </c>
      <c r="C59" t="s">
        <v>255</v>
      </c>
      <c r="D59">
        <v>0</v>
      </c>
      <c r="E59">
        <v>120</v>
      </c>
      <c r="F59">
        <v>11</v>
      </c>
      <c r="G59">
        <v>120</v>
      </c>
      <c r="H59">
        <v>0</v>
      </c>
      <c r="I59">
        <v>95</v>
      </c>
      <c r="J59">
        <v>0.38</v>
      </c>
      <c r="K59">
        <v>11</v>
      </c>
      <c r="L59" t="b">
        <v>0</v>
      </c>
      <c r="M59" t="b">
        <v>0</v>
      </c>
      <c r="N59">
        <v>120</v>
      </c>
      <c r="O59">
        <v>773</v>
      </c>
      <c r="P59">
        <v>3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120</v>
      </c>
      <c r="Y59">
        <v>773</v>
      </c>
      <c r="Z59">
        <v>0</v>
      </c>
      <c r="AA59">
        <v>759.23</v>
      </c>
      <c r="AB59">
        <v>760.11</v>
      </c>
      <c r="AC59">
        <v>3403.33</v>
      </c>
      <c r="AD59">
        <v>3403.33</v>
      </c>
      <c r="AG59">
        <f>AG58</f>
        <v>3239</v>
      </c>
      <c r="AH59">
        <f t="shared" si="31"/>
        <v>1.050734794689719</v>
      </c>
      <c r="AI59" t="str">
        <f t="shared" si="32"/>
        <v>RP-MILO</v>
      </c>
      <c r="AJ59" t="b">
        <f t="shared" si="33"/>
        <v>1</v>
      </c>
      <c r="AK59">
        <f t="shared" si="30"/>
        <v>0</v>
      </c>
    </row>
    <row r="60" spans="1:37" x14ac:dyDescent="0.2">
      <c r="A60">
        <v>371</v>
      </c>
      <c r="B60" t="s">
        <v>587</v>
      </c>
      <c r="C60" t="s">
        <v>588</v>
      </c>
      <c r="D60">
        <v>0</v>
      </c>
      <c r="E60">
        <v>120</v>
      </c>
      <c r="F60">
        <v>11</v>
      </c>
      <c r="G60">
        <v>120</v>
      </c>
      <c r="H60">
        <v>0</v>
      </c>
      <c r="I60">
        <v>95</v>
      </c>
      <c r="J60">
        <v>0.38</v>
      </c>
      <c r="K60">
        <v>11</v>
      </c>
      <c r="L60" t="b">
        <v>0</v>
      </c>
      <c r="M60" t="b">
        <v>0</v>
      </c>
      <c r="N60">
        <v>120</v>
      </c>
      <c r="O60">
        <v>773</v>
      </c>
      <c r="P60">
        <v>3</v>
      </c>
      <c r="R60" t="s">
        <v>29</v>
      </c>
      <c r="S60" t="b">
        <v>0</v>
      </c>
      <c r="T60" t="b">
        <v>0</v>
      </c>
      <c r="U60" t="b">
        <v>0</v>
      </c>
      <c r="X60">
        <v>120</v>
      </c>
      <c r="Y60">
        <v>773</v>
      </c>
      <c r="Z60">
        <v>0</v>
      </c>
      <c r="AA60">
        <v>3600.13</v>
      </c>
      <c r="AB60">
        <v>3601.27</v>
      </c>
      <c r="AC60">
        <v>3239</v>
      </c>
      <c r="AD60">
        <v>3211</v>
      </c>
      <c r="AG60">
        <f>AG59</f>
        <v>3239</v>
      </c>
      <c r="AH60">
        <f t="shared" si="31"/>
        <v>1</v>
      </c>
      <c r="AI60" t="str">
        <f t="shared" si="32"/>
        <v>BQO</v>
      </c>
      <c r="AJ60">
        <f t="shared" si="33"/>
        <v>0</v>
      </c>
      <c r="AK60">
        <f t="shared" si="30"/>
        <v>0</v>
      </c>
    </row>
    <row r="61" spans="1:37" x14ac:dyDescent="0.2">
      <c r="A61">
        <v>372</v>
      </c>
      <c r="B61" t="s">
        <v>849</v>
      </c>
      <c r="C61" t="s">
        <v>850</v>
      </c>
      <c r="D61">
        <v>0</v>
      </c>
      <c r="E61">
        <v>120</v>
      </c>
      <c r="F61">
        <v>11</v>
      </c>
      <c r="G61">
        <v>120</v>
      </c>
      <c r="H61">
        <v>0</v>
      </c>
      <c r="I61">
        <v>95</v>
      </c>
      <c r="J61">
        <v>0.38</v>
      </c>
      <c r="K61">
        <v>11</v>
      </c>
      <c r="L61" t="b">
        <v>0</v>
      </c>
      <c r="M61" t="b">
        <v>0</v>
      </c>
      <c r="N61">
        <v>120</v>
      </c>
      <c r="O61">
        <v>773</v>
      </c>
      <c r="P61">
        <v>3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735</v>
      </c>
      <c r="X61">
        <v>120</v>
      </c>
      <c r="Y61">
        <v>773</v>
      </c>
      <c r="Z61">
        <v>0</v>
      </c>
      <c r="AA61">
        <v>78.819999999999993</v>
      </c>
      <c r="AB61">
        <v>81.58</v>
      </c>
      <c r="AC61">
        <v>3869.41</v>
      </c>
      <c r="AD61">
        <v>3869.41</v>
      </c>
      <c r="AG61">
        <f>AG60</f>
        <v>3239</v>
      </c>
      <c r="AH61">
        <f t="shared" si="31"/>
        <v>1.1946310589688174</v>
      </c>
      <c r="AI61" t="str">
        <f t="shared" si="32"/>
        <v>BQO</v>
      </c>
      <c r="AJ61" t="b">
        <f t="shared" si="33"/>
        <v>1</v>
      </c>
      <c r="AK61" t="str">
        <f t="shared" si="30"/>
        <v>concave</v>
      </c>
    </row>
    <row r="62" spans="1:37" x14ac:dyDescent="0.2">
      <c r="A62">
        <v>373</v>
      </c>
      <c r="B62" t="s">
        <v>88</v>
      </c>
      <c r="C62" t="s">
        <v>63</v>
      </c>
      <c r="D62">
        <v>7</v>
      </c>
      <c r="E62">
        <v>79</v>
      </c>
      <c r="F62">
        <v>8</v>
      </c>
      <c r="G62">
        <v>92</v>
      </c>
      <c r="H62">
        <v>0</v>
      </c>
      <c r="I62">
        <v>92</v>
      </c>
      <c r="J62">
        <v>0.16</v>
      </c>
      <c r="K62">
        <v>5</v>
      </c>
      <c r="L62" t="b">
        <v>0</v>
      </c>
      <c r="M62" t="b">
        <v>0</v>
      </c>
      <c r="N62">
        <v>125</v>
      </c>
      <c r="O62">
        <v>387</v>
      </c>
      <c r="P62">
        <v>3</v>
      </c>
      <c r="Q62" t="b">
        <v>1</v>
      </c>
      <c r="R62" t="s">
        <v>28</v>
      </c>
      <c r="S62" t="b">
        <v>0</v>
      </c>
      <c r="T62" t="b">
        <v>0</v>
      </c>
      <c r="U62" t="b">
        <v>0</v>
      </c>
      <c r="X62">
        <v>125</v>
      </c>
      <c r="Y62">
        <v>387</v>
      </c>
      <c r="Z62">
        <v>0</v>
      </c>
      <c r="AA62">
        <v>0.11</v>
      </c>
      <c r="AB62">
        <v>0.98</v>
      </c>
      <c r="AC62">
        <v>387</v>
      </c>
      <c r="AD62">
        <v>387</v>
      </c>
      <c r="AG62">
        <f>MIN(AC62:AC67)</f>
        <v>334</v>
      </c>
      <c r="AH62">
        <f>AC62/AG62</f>
        <v>1.158682634730539</v>
      </c>
      <c r="AI62" t="str">
        <f>R62</f>
        <v>A-MILO</v>
      </c>
      <c r="AJ62" t="b">
        <f>Q62</f>
        <v>1</v>
      </c>
      <c r="AK62">
        <f t="shared" si="30"/>
        <v>0</v>
      </c>
    </row>
    <row r="63" spans="1:37" x14ac:dyDescent="0.2">
      <c r="A63">
        <v>374</v>
      </c>
      <c r="B63" t="s">
        <v>89</v>
      </c>
      <c r="C63" t="s">
        <v>63</v>
      </c>
      <c r="D63">
        <v>7</v>
      </c>
      <c r="E63">
        <v>79</v>
      </c>
      <c r="F63">
        <v>8</v>
      </c>
      <c r="G63">
        <v>92</v>
      </c>
      <c r="H63">
        <v>0</v>
      </c>
      <c r="I63">
        <v>92</v>
      </c>
      <c r="J63">
        <v>0.16</v>
      </c>
      <c r="K63">
        <v>5</v>
      </c>
      <c r="L63" t="b">
        <v>0</v>
      </c>
      <c r="M63" t="b">
        <v>0</v>
      </c>
      <c r="N63">
        <v>125</v>
      </c>
      <c r="O63">
        <v>387</v>
      </c>
      <c r="P63">
        <v>3</v>
      </c>
      <c r="Q63" t="b">
        <v>1</v>
      </c>
      <c r="R63" t="s">
        <v>29</v>
      </c>
      <c r="S63" t="b">
        <v>0</v>
      </c>
      <c r="T63" t="b">
        <v>0</v>
      </c>
      <c r="U63" t="b">
        <v>0</v>
      </c>
      <c r="X63">
        <v>125</v>
      </c>
      <c r="Y63">
        <v>387</v>
      </c>
      <c r="Z63">
        <v>0</v>
      </c>
      <c r="AA63">
        <v>3600.07</v>
      </c>
      <c r="AB63">
        <v>3601.3</v>
      </c>
      <c r="AC63">
        <v>335.49</v>
      </c>
      <c r="AD63">
        <v>334</v>
      </c>
      <c r="AG63">
        <f>AG62</f>
        <v>334</v>
      </c>
      <c r="AH63">
        <f t="shared" ref="AH63:AH67" si="34">AC63/AG63</f>
        <v>1.0044610778443115</v>
      </c>
      <c r="AI63" t="str">
        <f t="shared" ref="AI63:AI67" si="35">R63</f>
        <v>BQO</v>
      </c>
      <c r="AJ63" t="b">
        <f t="shared" ref="AJ63:AJ67" si="36">Q63</f>
        <v>1</v>
      </c>
      <c r="AK63">
        <f t="shared" si="30"/>
        <v>0</v>
      </c>
    </row>
    <row r="64" spans="1:37" x14ac:dyDescent="0.2">
      <c r="A64">
        <v>375</v>
      </c>
      <c r="B64" t="s">
        <v>90</v>
      </c>
      <c r="C64" t="s">
        <v>63</v>
      </c>
      <c r="D64">
        <v>7</v>
      </c>
      <c r="E64">
        <v>79</v>
      </c>
      <c r="F64">
        <v>8</v>
      </c>
      <c r="G64">
        <v>92</v>
      </c>
      <c r="H64">
        <v>0</v>
      </c>
      <c r="I64">
        <v>92</v>
      </c>
      <c r="J64">
        <v>0.16</v>
      </c>
      <c r="K64">
        <v>5</v>
      </c>
      <c r="L64" t="b">
        <v>0</v>
      </c>
      <c r="M64" t="b">
        <v>0</v>
      </c>
      <c r="N64">
        <v>125</v>
      </c>
      <c r="O64">
        <v>387</v>
      </c>
      <c r="P64">
        <v>3</v>
      </c>
      <c r="Q64" t="b">
        <v>1</v>
      </c>
      <c r="R64" t="s">
        <v>30</v>
      </c>
      <c r="S64" t="b">
        <v>0</v>
      </c>
      <c r="T64" t="b">
        <v>0</v>
      </c>
      <c r="U64" t="b">
        <v>0</v>
      </c>
      <c r="X64">
        <v>125</v>
      </c>
      <c r="Y64">
        <v>387</v>
      </c>
      <c r="Z64">
        <v>0</v>
      </c>
      <c r="AA64">
        <v>111.92</v>
      </c>
      <c r="AB64">
        <v>112.79</v>
      </c>
      <c r="AC64">
        <v>342.35</v>
      </c>
      <c r="AD64">
        <v>342.35</v>
      </c>
      <c r="AG64">
        <f>AG63</f>
        <v>334</v>
      </c>
      <c r="AH64">
        <f t="shared" si="34"/>
        <v>1.0250000000000001</v>
      </c>
      <c r="AI64" t="str">
        <f t="shared" si="35"/>
        <v>MISDO</v>
      </c>
      <c r="AJ64" t="b">
        <f t="shared" si="36"/>
        <v>1</v>
      </c>
      <c r="AK64">
        <f t="shared" si="30"/>
        <v>0</v>
      </c>
    </row>
    <row r="65" spans="1:37" x14ac:dyDescent="0.2">
      <c r="A65">
        <v>376</v>
      </c>
      <c r="B65" t="s">
        <v>91</v>
      </c>
      <c r="C65" t="s">
        <v>63</v>
      </c>
      <c r="D65">
        <v>7</v>
      </c>
      <c r="E65">
        <v>79</v>
      </c>
      <c r="F65">
        <v>8</v>
      </c>
      <c r="G65">
        <v>92</v>
      </c>
      <c r="H65">
        <v>0</v>
      </c>
      <c r="I65">
        <v>92</v>
      </c>
      <c r="J65">
        <v>0.16</v>
      </c>
      <c r="K65">
        <v>5</v>
      </c>
      <c r="L65" t="b">
        <v>0</v>
      </c>
      <c r="M65" t="b">
        <v>0</v>
      </c>
      <c r="N65">
        <v>125</v>
      </c>
      <c r="O65">
        <v>387</v>
      </c>
      <c r="P65">
        <v>3</v>
      </c>
      <c r="Q65" t="b">
        <v>1</v>
      </c>
      <c r="R65" t="s">
        <v>31</v>
      </c>
      <c r="S65" t="b">
        <v>0</v>
      </c>
      <c r="T65" t="b">
        <v>0</v>
      </c>
      <c r="U65" t="b">
        <v>0</v>
      </c>
      <c r="X65">
        <v>125</v>
      </c>
      <c r="Y65">
        <v>387</v>
      </c>
      <c r="Z65">
        <v>0</v>
      </c>
      <c r="AA65">
        <v>0.9</v>
      </c>
      <c r="AB65">
        <v>1.73</v>
      </c>
      <c r="AC65">
        <v>339.49</v>
      </c>
      <c r="AD65">
        <v>339.49</v>
      </c>
      <c r="AG65">
        <f>AG64</f>
        <v>334</v>
      </c>
      <c r="AH65">
        <f t="shared" si="34"/>
        <v>1.016437125748503</v>
      </c>
      <c r="AI65" t="str">
        <f t="shared" si="35"/>
        <v>RP-MILO</v>
      </c>
      <c r="AJ65" t="b">
        <f t="shared" si="36"/>
        <v>1</v>
      </c>
      <c r="AK65">
        <f t="shared" si="30"/>
        <v>0</v>
      </c>
    </row>
    <row r="66" spans="1:37" x14ac:dyDescent="0.2">
      <c r="A66">
        <v>377</v>
      </c>
      <c r="B66" t="s">
        <v>589</v>
      </c>
      <c r="C66" t="s">
        <v>590</v>
      </c>
      <c r="D66">
        <v>7</v>
      </c>
      <c r="E66">
        <v>79</v>
      </c>
      <c r="F66">
        <v>8</v>
      </c>
      <c r="G66">
        <v>92</v>
      </c>
      <c r="H66">
        <v>0</v>
      </c>
      <c r="I66">
        <v>92</v>
      </c>
      <c r="J66">
        <v>0.16</v>
      </c>
      <c r="K66">
        <v>5</v>
      </c>
      <c r="L66" t="b">
        <v>0</v>
      </c>
      <c r="M66" t="b">
        <v>0</v>
      </c>
      <c r="N66">
        <v>125</v>
      </c>
      <c r="O66">
        <v>387</v>
      </c>
      <c r="P66">
        <v>3</v>
      </c>
      <c r="R66" t="s">
        <v>29</v>
      </c>
      <c r="S66" t="b">
        <v>0</v>
      </c>
      <c r="T66" t="b">
        <v>0</v>
      </c>
      <c r="U66" t="b">
        <v>0</v>
      </c>
      <c r="X66">
        <v>125</v>
      </c>
      <c r="Y66">
        <v>387</v>
      </c>
      <c r="Z66">
        <v>0</v>
      </c>
      <c r="AA66">
        <v>16.12</v>
      </c>
      <c r="AB66">
        <v>17.899999999999999</v>
      </c>
      <c r="AC66">
        <v>334</v>
      </c>
      <c r="AD66">
        <v>334</v>
      </c>
      <c r="AG66">
        <f>AG65</f>
        <v>334</v>
      </c>
      <c r="AH66">
        <f t="shared" si="34"/>
        <v>1</v>
      </c>
      <c r="AI66" t="str">
        <f t="shared" si="35"/>
        <v>BQO</v>
      </c>
      <c r="AJ66">
        <f t="shared" si="36"/>
        <v>0</v>
      </c>
      <c r="AK66">
        <f t="shared" si="30"/>
        <v>0</v>
      </c>
    </row>
    <row r="67" spans="1:37" ht="18" x14ac:dyDescent="0.2">
      <c r="A67">
        <v>378</v>
      </c>
      <c r="B67" t="s">
        <v>851</v>
      </c>
      <c r="C67" t="s">
        <v>852</v>
      </c>
      <c r="D67">
        <v>7</v>
      </c>
      <c r="E67">
        <v>79</v>
      </c>
      <c r="F67">
        <v>8</v>
      </c>
      <c r="G67">
        <v>92</v>
      </c>
      <c r="H67">
        <v>0</v>
      </c>
      <c r="I67">
        <v>91</v>
      </c>
      <c r="J67">
        <v>0.16</v>
      </c>
      <c r="K67">
        <v>5</v>
      </c>
      <c r="L67" t="b">
        <v>0</v>
      </c>
      <c r="M67" t="b">
        <v>0</v>
      </c>
      <c r="N67">
        <v>125</v>
      </c>
      <c r="O67">
        <v>387</v>
      </c>
      <c r="P67">
        <v>3</v>
      </c>
      <c r="Q67" t="b">
        <v>1</v>
      </c>
      <c r="R67" t="s">
        <v>29</v>
      </c>
      <c r="S67" t="b">
        <v>0</v>
      </c>
      <c r="T67" t="b">
        <v>0</v>
      </c>
      <c r="U67" t="b">
        <v>0</v>
      </c>
      <c r="V67" t="s">
        <v>735</v>
      </c>
      <c r="AC67" s="3">
        <v>458</v>
      </c>
      <c r="AG67">
        <f>AG66</f>
        <v>334</v>
      </c>
      <c r="AH67">
        <f t="shared" si="34"/>
        <v>1.3712574850299402</v>
      </c>
      <c r="AI67" t="str">
        <f t="shared" si="35"/>
        <v>BQO</v>
      </c>
      <c r="AJ67" t="b">
        <f t="shared" si="36"/>
        <v>1</v>
      </c>
      <c r="AK67" t="str">
        <f t="shared" si="30"/>
        <v>concave</v>
      </c>
    </row>
    <row r="68" spans="1:37" x14ac:dyDescent="0.2">
      <c r="A68">
        <v>379</v>
      </c>
      <c r="B68" t="s">
        <v>37</v>
      </c>
      <c r="C68" t="s">
        <v>38</v>
      </c>
      <c r="D68">
        <v>0</v>
      </c>
      <c r="E68">
        <v>125</v>
      </c>
      <c r="F68">
        <v>9</v>
      </c>
      <c r="G68">
        <v>125</v>
      </c>
      <c r="H68">
        <v>0</v>
      </c>
      <c r="I68">
        <v>94</v>
      </c>
      <c r="J68">
        <v>0.5</v>
      </c>
      <c r="K68">
        <v>9</v>
      </c>
      <c r="L68" t="b">
        <v>0</v>
      </c>
      <c r="M68" t="b">
        <v>0</v>
      </c>
      <c r="N68">
        <v>125</v>
      </c>
      <c r="O68">
        <v>736</v>
      </c>
      <c r="P68">
        <v>3</v>
      </c>
      <c r="Q68" t="b">
        <v>1</v>
      </c>
      <c r="R68" t="s">
        <v>28</v>
      </c>
      <c r="S68" t="b">
        <v>0</v>
      </c>
      <c r="T68" t="b">
        <v>0</v>
      </c>
      <c r="U68" t="b">
        <v>0</v>
      </c>
      <c r="X68">
        <v>125</v>
      </c>
      <c r="Y68">
        <v>736</v>
      </c>
      <c r="Z68">
        <v>0</v>
      </c>
      <c r="AA68">
        <v>0.25</v>
      </c>
      <c r="AB68">
        <v>1.23</v>
      </c>
      <c r="AC68">
        <v>736</v>
      </c>
      <c r="AD68">
        <v>736</v>
      </c>
      <c r="AG68">
        <f>MIN(AC68:AC73)</f>
        <v>688</v>
      </c>
      <c r="AH68">
        <f>AC68/AG68</f>
        <v>1.069767441860465</v>
      </c>
      <c r="AI68" t="str">
        <f>R68</f>
        <v>A-MILO</v>
      </c>
      <c r="AJ68" t="b">
        <f>Q68</f>
        <v>1</v>
      </c>
      <c r="AK68">
        <f t="shared" si="30"/>
        <v>0</v>
      </c>
    </row>
    <row r="69" spans="1:37" x14ac:dyDescent="0.2">
      <c r="A69">
        <v>380</v>
      </c>
      <c r="B69" t="s">
        <v>39</v>
      </c>
      <c r="C69" t="s">
        <v>38</v>
      </c>
      <c r="D69">
        <v>0</v>
      </c>
      <c r="E69">
        <v>125</v>
      </c>
      <c r="F69">
        <v>9</v>
      </c>
      <c r="G69">
        <v>125</v>
      </c>
      <c r="H69">
        <v>0</v>
      </c>
      <c r="I69">
        <v>94</v>
      </c>
      <c r="J69">
        <v>0.5</v>
      </c>
      <c r="K69">
        <v>9</v>
      </c>
      <c r="L69" t="b">
        <v>0</v>
      </c>
      <c r="M69" t="b">
        <v>0</v>
      </c>
      <c r="N69">
        <v>125</v>
      </c>
      <c r="O69">
        <v>736</v>
      </c>
      <c r="P69">
        <v>3</v>
      </c>
      <c r="Q69" t="b">
        <v>1</v>
      </c>
      <c r="R69" t="s">
        <v>29</v>
      </c>
      <c r="S69" t="b">
        <v>0</v>
      </c>
      <c r="T69" t="b">
        <v>0</v>
      </c>
      <c r="U69" t="b">
        <v>0</v>
      </c>
      <c r="X69">
        <v>125</v>
      </c>
      <c r="Y69">
        <v>736</v>
      </c>
      <c r="Z69">
        <v>0</v>
      </c>
      <c r="AA69">
        <v>3600.19</v>
      </c>
      <c r="AB69">
        <v>3603.45</v>
      </c>
      <c r="AC69">
        <v>717.47</v>
      </c>
      <c r="AD69">
        <v>655</v>
      </c>
      <c r="AG69">
        <f>AG68</f>
        <v>688</v>
      </c>
      <c r="AH69">
        <f t="shared" ref="AH69:AH73" si="37">AC69/AG69</f>
        <v>1.0428343023255815</v>
      </c>
      <c r="AI69" t="str">
        <f t="shared" ref="AI69:AI73" si="38">R69</f>
        <v>BQO</v>
      </c>
      <c r="AJ69" t="b">
        <f t="shared" ref="AJ69:AJ73" si="39">Q69</f>
        <v>1</v>
      </c>
      <c r="AK69">
        <f t="shared" si="30"/>
        <v>0</v>
      </c>
    </row>
    <row r="70" spans="1:37" x14ac:dyDescent="0.2">
      <c r="A70">
        <v>381</v>
      </c>
      <c r="B70" t="s">
        <v>40</v>
      </c>
      <c r="C70" t="s">
        <v>38</v>
      </c>
      <c r="D70">
        <v>0</v>
      </c>
      <c r="E70">
        <v>125</v>
      </c>
      <c r="F70">
        <v>9</v>
      </c>
      <c r="G70">
        <v>125</v>
      </c>
      <c r="H70">
        <v>0</v>
      </c>
      <c r="I70">
        <v>94</v>
      </c>
      <c r="J70">
        <v>0.5</v>
      </c>
      <c r="K70">
        <v>9</v>
      </c>
      <c r="L70" t="b">
        <v>0</v>
      </c>
      <c r="M70" t="b">
        <v>0</v>
      </c>
      <c r="N70">
        <v>125</v>
      </c>
      <c r="O70">
        <v>736</v>
      </c>
      <c r="P70">
        <v>3</v>
      </c>
      <c r="Q70" t="b">
        <v>1</v>
      </c>
      <c r="R70" t="s">
        <v>30</v>
      </c>
      <c r="S70" t="b">
        <v>0</v>
      </c>
      <c r="T70" t="b">
        <v>0</v>
      </c>
      <c r="U70" t="b">
        <v>0</v>
      </c>
      <c r="X70">
        <v>125</v>
      </c>
      <c r="Y70">
        <v>736</v>
      </c>
      <c r="Z70">
        <v>0</v>
      </c>
      <c r="AA70">
        <v>101.92</v>
      </c>
      <c r="AB70">
        <v>103</v>
      </c>
      <c r="AC70">
        <v>700.21</v>
      </c>
      <c r="AD70">
        <v>700.21</v>
      </c>
      <c r="AG70">
        <f>AG69</f>
        <v>688</v>
      </c>
      <c r="AH70">
        <f t="shared" si="37"/>
        <v>1.0177470930232559</v>
      </c>
      <c r="AI70" t="str">
        <f t="shared" si="38"/>
        <v>MISDO</v>
      </c>
      <c r="AJ70" t="b">
        <f t="shared" si="39"/>
        <v>1</v>
      </c>
      <c r="AK70">
        <f t="shared" si="30"/>
        <v>0</v>
      </c>
    </row>
    <row r="71" spans="1:37" x14ac:dyDescent="0.2">
      <c r="A71">
        <v>382</v>
      </c>
      <c r="B71" t="s">
        <v>41</v>
      </c>
      <c r="C71" t="s">
        <v>38</v>
      </c>
      <c r="D71">
        <v>0</v>
      </c>
      <c r="E71">
        <v>125</v>
      </c>
      <c r="F71">
        <v>9</v>
      </c>
      <c r="G71">
        <v>125</v>
      </c>
      <c r="H71">
        <v>0</v>
      </c>
      <c r="I71">
        <v>94</v>
      </c>
      <c r="J71">
        <v>0.5</v>
      </c>
      <c r="K71">
        <v>9</v>
      </c>
      <c r="L71" t="b">
        <v>0</v>
      </c>
      <c r="M71" t="b">
        <v>0</v>
      </c>
      <c r="N71">
        <v>125</v>
      </c>
      <c r="O71">
        <v>736</v>
      </c>
      <c r="P71">
        <v>3</v>
      </c>
      <c r="Q71" t="b">
        <v>1</v>
      </c>
      <c r="R71" t="s">
        <v>31</v>
      </c>
      <c r="S71" t="b">
        <v>0</v>
      </c>
      <c r="T71" t="b">
        <v>0</v>
      </c>
      <c r="U71" t="b">
        <v>0</v>
      </c>
      <c r="X71">
        <v>125</v>
      </c>
      <c r="Y71">
        <v>736</v>
      </c>
      <c r="Z71">
        <v>0</v>
      </c>
      <c r="AA71">
        <v>5453.9</v>
      </c>
      <c r="AB71">
        <v>5456.65</v>
      </c>
      <c r="AC71">
        <v>730.06</v>
      </c>
      <c r="AD71">
        <v>730.06</v>
      </c>
      <c r="AG71">
        <f>AG70</f>
        <v>688</v>
      </c>
      <c r="AH71">
        <f t="shared" si="37"/>
        <v>1.0611337209302325</v>
      </c>
      <c r="AI71" t="str">
        <f t="shared" si="38"/>
        <v>RP-MILO</v>
      </c>
      <c r="AJ71" t="b">
        <f t="shared" si="39"/>
        <v>1</v>
      </c>
      <c r="AK71">
        <f t="shared" si="30"/>
        <v>0</v>
      </c>
    </row>
    <row r="72" spans="1:37" x14ac:dyDescent="0.2">
      <c r="A72">
        <v>383</v>
      </c>
      <c r="B72" t="s">
        <v>591</v>
      </c>
      <c r="C72" t="s">
        <v>592</v>
      </c>
      <c r="D72">
        <v>0</v>
      </c>
      <c r="E72">
        <v>125</v>
      </c>
      <c r="F72">
        <v>9</v>
      </c>
      <c r="G72">
        <v>125</v>
      </c>
      <c r="H72">
        <v>0</v>
      </c>
      <c r="I72">
        <v>94</v>
      </c>
      <c r="J72">
        <v>0.5</v>
      </c>
      <c r="K72">
        <v>9</v>
      </c>
      <c r="L72" t="b">
        <v>0</v>
      </c>
      <c r="M72" t="b">
        <v>0</v>
      </c>
      <c r="N72">
        <v>125</v>
      </c>
      <c r="O72">
        <v>736</v>
      </c>
      <c r="P72">
        <v>3</v>
      </c>
      <c r="R72" t="s">
        <v>29</v>
      </c>
      <c r="S72" t="b">
        <v>0</v>
      </c>
      <c r="T72" t="b">
        <v>0</v>
      </c>
      <c r="U72" t="b">
        <v>0</v>
      </c>
      <c r="X72">
        <v>125</v>
      </c>
      <c r="Y72">
        <v>736</v>
      </c>
      <c r="Z72">
        <v>0</v>
      </c>
      <c r="AA72">
        <v>3601.12</v>
      </c>
      <c r="AB72">
        <v>3602.23</v>
      </c>
      <c r="AC72">
        <v>688</v>
      </c>
      <c r="AD72">
        <v>659</v>
      </c>
      <c r="AG72">
        <f>AG71</f>
        <v>688</v>
      </c>
      <c r="AH72">
        <f t="shared" si="37"/>
        <v>1</v>
      </c>
      <c r="AI72" t="str">
        <f t="shared" si="38"/>
        <v>BQO</v>
      </c>
      <c r="AJ72">
        <f t="shared" si="39"/>
        <v>0</v>
      </c>
      <c r="AK72">
        <f t="shared" si="30"/>
        <v>0</v>
      </c>
    </row>
    <row r="73" spans="1:37" x14ac:dyDescent="0.2">
      <c r="A73">
        <v>384</v>
      </c>
      <c r="B73" t="s">
        <v>853</v>
      </c>
      <c r="C73" t="s">
        <v>854</v>
      </c>
      <c r="D73">
        <v>0</v>
      </c>
      <c r="E73">
        <v>125</v>
      </c>
      <c r="F73">
        <v>9</v>
      </c>
      <c r="G73">
        <v>125</v>
      </c>
      <c r="H73">
        <v>0</v>
      </c>
      <c r="I73">
        <v>94</v>
      </c>
      <c r="J73">
        <v>0.5</v>
      </c>
      <c r="K73">
        <v>9</v>
      </c>
      <c r="L73" t="b">
        <v>0</v>
      </c>
      <c r="M73" t="b">
        <v>0</v>
      </c>
      <c r="N73">
        <v>125</v>
      </c>
      <c r="O73">
        <v>736</v>
      </c>
      <c r="P73">
        <v>3</v>
      </c>
      <c r="Q73" t="b">
        <v>1</v>
      </c>
      <c r="R73" t="s">
        <v>29</v>
      </c>
      <c r="S73" t="b">
        <v>0</v>
      </c>
      <c r="T73" t="b">
        <v>0</v>
      </c>
      <c r="U73" t="b">
        <v>0</v>
      </c>
      <c r="V73" t="s">
        <v>735</v>
      </c>
      <c r="X73">
        <v>125</v>
      </c>
      <c r="Y73">
        <v>736</v>
      </c>
      <c r="Z73">
        <v>0</v>
      </c>
      <c r="AA73">
        <v>92.88</v>
      </c>
      <c r="AB73">
        <v>95.19</v>
      </c>
      <c r="AC73">
        <v>952.8</v>
      </c>
      <c r="AD73">
        <v>952.8</v>
      </c>
      <c r="AG73">
        <f>AG72</f>
        <v>688</v>
      </c>
      <c r="AH73">
        <f t="shared" si="37"/>
        <v>1.3848837209302325</v>
      </c>
      <c r="AI73" t="str">
        <f t="shared" si="38"/>
        <v>BQO</v>
      </c>
      <c r="AJ73" t="b">
        <f t="shared" si="39"/>
        <v>1</v>
      </c>
      <c r="AK73" t="str">
        <f t="shared" si="30"/>
        <v>concave</v>
      </c>
    </row>
    <row r="74" spans="1:37" x14ac:dyDescent="0.2">
      <c r="A74">
        <v>387</v>
      </c>
      <c r="B74" t="s">
        <v>42</v>
      </c>
      <c r="C74" t="s">
        <v>43</v>
      </c>
      <c r="D74">
        <v>0</v>
      </c>
      <c r="E74">
        <v>128</v>
      </c>
      <c r="F74">
        <v>20</v>
      </c>
      <c r="G74">
        <v>128</v>
      </c>
      <c r="H74">
        <v>1</v>
      </c>
      <c r="I74">
        <v>96</v>
      </c>
      <c r="J74">
        <v>0.39</v>
      </c>
      <c r="K74">
        <v>14</v>
      </c>
      <c r="L74" t="b">
        <v>0</v>
      </c>
      <c r="M74" t="b">
        <v>0</v>
      </c>
      <c r="N74">
        <v>128</v>
      </c>
      <c r="O74">
        <v>1170</v>
      </c>
      <c r="P74">
        <v>3</v>
      </c>
      <c r="Q74" t="b">
        <v>1</v>
      </c>
      <c r="R74" t="s">
        <v>28</v>
      </c>
      <c r="S74" t="b">
        <v>0</v>
      </c>
      <c r="T74" t="b">
        <v>0</v>
      </c>
      <c r="U74" t="b">
        <v>0</v>
      </c>
      <c r="X74">
        <v>128</v>
      </c>
      <c r="Y74">
        <v>1170</v>
      </c>
      <c r="Z74">
        <v>0</v>
      </c>
      <c r="AA74">
        <v>0.32</v>
      </c>
      <c r="AB74">
        <v>1.1599999999999999</v>
      </c>
      <c r="AC74">
        <v>1170</v>
      </c>
      <c r="AD74">
        <v>1170</v>
      </c>
      <c r="AG74">
        <f>MIN(AC74:AC79)</f>
        <v>934.75</v>
      </c>
      <c r="AH74">
        <f>AC74/AG74</f>
        <v>1.2516715699384862</v>
      </c>
      <c r="AI74" t="str">
        <f>R74</f>
        <v>A-MILO</v>
      </c>
      <c r="AJ74" t="b">
        <f>Q74</f>
        <v>1</v>
      </c>
      <c r="AK74">
        <f t="shared" si="30"/>
        <v>0</v>
      </c>
    </row>
    <row r="75" spans="1:37" x14ac:dyDescent="0.2">
      <c r="A75">
        <v>388</v>
      </c>
      <c r="B75" t="s">
        <v>44</v>
      </c>
      <c r="C75" t="s">
        <v>43</v>
      </c>
      <c r="D75">
        <v>0</v>
      </c>
      <c r="E75">
        <v>128</v>
      </c>
      <c r="F75">
        <v>20</v>
      </c>
      <c r="G75">
        <v>128</v>
      </c>
      <c r="H75">
        <v>1</v>
      </c>
      <c r="I75">
        <v>96</v>
      </c>
      <c r="J75">
        <v>0.39</v>
      </c>
      <c r="K75">
        <v>14</v>
      </c>
      <c r="L75" t="b">
        <v>0</v>
      </c>
      <c r="M75" t="b">
        <v>0</v>
      </c>
      <c r="N75">
        <v>128</v>
      </c>
      <c r="O75">
        <v>1170</v>
      </c>
      <c r="P75">
        <v>3</v>
      </c>
      <c r="Q75" t="b">
        <v>1</v>
      </c>
      <c r="R75" t="s">
        <v>29</v>
      </c>
      <c r="S75" t="b">
        <v>0</v>
      </c>
      <c r="T75" t="b">
        <v>0</v>
      </c>
      <c r="U75" t="b">
        <v>0</v>
      </c>
      <c r="X75">
        <v>128</v>
      </c>
      <c r="Y75">
        <v>1170</v>
      </c>
      <c r="Z75">
        <v>0</v>
      </c>
      <c r="AA75">
        <v>3600.19</v>
      </c>
      <c r="AB75">
        <v>3601.3</v>
      </c>
      <c r="AC75">
        <v>939.03</v>
      </c>
      <c r="AD75">
        <v>914</v>
      </c>
      <c r="AG75">
        <f>AG74</f>
        <v>934.75</v>
      </c>
      <c r="AH75">
        <f t="shared" ref="AH75:AH79" si="40">AC75/AG75</f>
        <v>1.0045787643755015</v>
      </c>
      <c r="AI75" t="str">
        <f t="shared" ref="AI75:AI79" si="41">R75</f>
        <v>BQO</v>
      </c>
      <c r="AJ75" t="b">
        <f t="shared" ref="AJ75:AJ79" si="42">Q75</f>
        <v>1</v>
      </c>
      <c r="AK75">
        <f t="shared" si="30"/>
        <v>0</v>
      </c>
    </row>
    <row r="76" spans="1:37" x14ac:dyDescent="0.2">
      <c r="A76">
        <v>389</v>
      </c>
      <c r="B76" t="s">
        <v>45</v>
      </c>
      <c r="C76" t="s">
        <v>43</v>
      </c>
      <c r="D76">
        <v>0</v>
      </c>
      <c r="E76">
        <v>128</v>
      </c>
      <c r="F76">
        <v>20</v>
      </c>
      <c r="G76">
        <v>128</v>
      </c>
      <c r="H76">
        <v>1</v>
      </c>
      <c r="I76">
        <v>95</v>
      </c>
      <c r="J76">
        <v>0.39</v>
      </c>
      <c r="K76">
        <v>14</v>
      </c>
      <c r="L76" t="b">
        <v>0</v>
      </c>
      <c r="M76" t="b">
        <v>0</v>
      </c>
      <c r="N76">
        <v>128</v>
      </c>
      <c r="O76">
        <v>1170</v>
      </c>
      <c r="P76">
        <v>3</v>
      </c>
      <c r="Q76" t="b">
        <v>1</v>
      </c>
      <c r="R76" t="s">
        <v>30</v>
      </c>
      <c r="S76" t="b">
        <v>0</v>
      </c>
      <c r="T76" t="b">
        <v>0</v>
      </c>
      <c r="U76" t="b">
        <v>0</v>
      </c>
      <c r="X76">
        <v>128</v>
      </c>
      <c r="Y76">
        <v>1170</v>
      </c>
      <c r="Z76">
        <v>0</v>
      </c>
      <c r="AA76">
        <v>136.91</v>
      </c>
      <c r="AB76">
        <v>137.97</v>
      </c>
      <c r="AC76">
        <v>934.75</v>
      </c>
      <c r="AD76">
        <v>934.75</v>
      </c>
      <c r="AG76">
        <f>AG75</f>
        <v>934.75</v>
      </c>
      <c r="AH76">
        <f t="shared" si="40"/>
        <v>1</v>
      </c>
      <c r="AI76" t="str">
        <f t="shared" si="41"/>
        <v>MISDO</v>
      </c>
      <c r="AJ76" t="b">
        <f t="shared" si="42"/>
        <v>1</v>
      </c>
      <c r="AK76">
        <f t="shared" si="30"/>
        <v>0</v>
      </c>
    </row>
    <row r="77" spans="1:37" x14ac:dyDescent="0.2">
      <c r="A77">
        <v>390</v>
      </c>
      <c r="B77" t="s">
        <v>46</v>
      </c>
      <c r="C77" t="s">
        <v>43</v>
      </c>
      <c r="D77">
        <v>0</v>
      </c>
      <c r="E77">
        <v>128</v>
      </c>
      <c r="F77">
        <v>20</v>
      </c>
      <c r="G77">
        <v>128</v>
      </c>
      <c r="H77">
        <v>1</v>
      </c>
      <c r="I77">
        <v>96</v>
      </c>
      <c r="J77">
        <v>0.39</v>
      </c>
      <c r="K77">
        <v>14</v>
      </c>
      <c r="L77" t="b">
        <v>0</v>
      </c>
      <c r="M77" t="b">
        <v>0</v>
      </c>
      <c r="N77">
        <v>128</v>
      </c>
      <c r="O77">
        <v>1170</v>
      </c>
      <c r="P77">
        <v>3</v>
      </c>
      <c r="Q77" t="b">
        <v>1</v>
      </c>
      <c r="R77" t="s">
        <v>31</v>
      </c>
      <c r="S77" t="b">
        <v>0</v>
      </c>
      <c r="T77" t="b">
        <v>0</v>
      </c>
      <c r="U77" t="b">
        <v>0</v>
      </c>
      <c r="X77">
        <v>128</v>
      </c>
      <c r="Y77">
        <v>1170</v>
      </c>
      <c r="Z77">
        <v>0</v>
      </c>
      <c r="AA77">
        <v>1551.57</v>
      </c>
      <c r="AB77">
        <v>1552.54</v>
      </c>
      <c r="AC77">
        <v>979.84</v>
      </c>
      <c r="AD77">
        <v>979.84</v>
      </c>
      <c r="AG77">
        <f>AG76</f>
        <v>934.75</v>
      </c>
      <c r="AH77">
        <f t="shared" si="40"/>
        <v>1.0482374966568602</v>
      </c>
      <c r="AI77" t="str">
        <f t="shared" si="41"/>
        <v>RP-MILO</v>
      </c>
      <c r="AJ77" t="b">
        <f t="shared" si="42"/>
        <v>1</v>
      </c>
      <c r="AK77">
        <f t="shared" si="30"/>
        <v>0</v>
      </c>
    </row>
    <row r="78" spans="1:37" x14ac:dyDescent="0.2">
      <c r="A78">
        <v>391</v>
      </c>
      <c r="B78" t="s">
        <v>593</v>
      </c>
      <c r="C78" t="s">
        <v>594</v>
      </c>
      <c r="D78">
        <v>0</v>
      </c>
      <c r="E78">
        <v>128</v>
      </c>
      <c r="F78">
        <v>20</v>
      </c>
      <c r="G78">
        <v>128</v>
      </c>
      <c r="H78">
        <v>1</v>
      </c>
      <c r="I78">
        <v>95</v>
      </c>
      <c r="J78">
        <v>0.39</v>
      </c>
      <c r="K78">
        <v>14</v>
      </c>
      <c r="L78" t="b">
        <v>0</v>
      </c>
      <c r="M78" t="b">
        <v>0</v>
      </c>
      <c r="N78">
        <v>128</v>
      </c>
      <c r="O78">
        <v>1170</v>
      </c>
      <c r="P78">
        <v>3</v>
      </c>
      <c r="R78" t="s">
        <v>29</v>
      </c>
      <c r="S78" t="b">
        <v>0</v>
      </c>
      <c r="T78" t="b">
        <v>0</v>
      </c>
      <c r="U78" t="b">
        <v>0</v>
      </c>
      <c r="X78">
        <v>128</v>
      </c>
      <c r="Y78">
        <v>1170</v>
      </c>
      <c r="Z78">
        <v>0</v>
      </c>
      <c r="AA78">
        <v>3600.1</v>
      </c>
      <c r="AB78">
        <v>3601.36</v>
      </c>
      <c r="AC78">
        <v>936</v>
      </c>
      <c r="AD78">
        <v>914</v>
      </c>
      <c r="AG78">
        <f>AG77</f>
        <v>934.75</v>
      </c>
      <c r="AH78">
        <f t="shared" si="40"/>
        <v>1.0013372559507889</v>
      </c>
      <c r="AI78" t="str">
        <f t="shared" si="41"/>
        <v>BQO</v>
      </c>
      <c r="AJ78">
        <f t="shared" si="42"/>
        <v>0</v>
      </c>
      <c r="AK78">
        <f t="shared" si="30"/>
        <v>0</v>
      </c>
    </row>
    <row r="79" spans="1:37" x14ac:dyDescent="0.2">
      <c r="A79">
        <v>392</v>
      </c>
      <c r="B79" t="s">
        <v>855</v>
      </c>
      <c r="C79" t="s">
        <v>856</v>
      </c>
      <c r="D79">
        <v>0</v>
      </c>
      <c r="E79">
        <v>128</v>
      </c>
      <c r="F79">
        <v>20</v>
      </c>
      <c r="G79">
        <v>128</v>
      </c>
      <c r="H79">
        <v>1</v>
      </c>
      <c r="I79">
        <v>96</v>
      </c>
      <c r="J79">
        <v>0.39</v>
      </c>
      <c r="K79">
        <v>14</v>
      </c>
      <c r="L79" t="b">
        <v>0</v>
      </c>
      <c r="M79" t="b">
        <v>0</v>
      </c>
      <c r="N79">
        <v>128</v>
      </c>
      <c r="O79">
        <v>1170</v>
      </c>
      <c r="P79">
        <v>3</v>
      </c>
      <c r="Q79" t="b">
        <v>1</v>
      </c>
      <c r="R79" t="s">
        <v>29</v>
      </c>
      <c r="S79" t="b">
        <v>0</v>
      </c>
      <c r="T79" t="b">
        <v>0</v>
      </c>
      <c r="U79" t="b">
        <v>0</v>
      </c>
      <c r="V79" t="s">
        <v>735</v>
      </c>
      <c r="X79">
        <v>128</v>
      </c>
      <c r="Y79">
        <v>1170</v>
      </c>
      <c r="Z79">
        <v>0</v>
      </c>
      <c r="AA79">
        <v>67.88</v>
      </c>
      <c r="AB79">
        <v>70.010000000000005</v>
      </c>
      <c r="AC79">
        <v>1136.97</v>
      </c>
      <c r="AD79">
        <v>1136.97</v>
      </c>
      <c r="AG79">
        <f>AG78</f>
        <v>934.75</v>
      </c>
      <c r="AH79">
        <f t="shared" si="40"/>
        <v>1.2163359186948381</v>
      </c>
      <c r="AI79" t="str">
        <f t="shared" si="41"/>
        <v>BQO</v>
      </c>
      <c r="AJ79" t="b">
        <f t="shared" si="42"/>
        <v>1</v>
      </c>
      <c r="AK79" t="str">
        <f t="shared" si="30"/>
        <v>concave</v>
      </c>
    </row>
    <row r="80" spans="1:37" x14ac:dyDescent="0.2">
      <c r="A80">
        <v>393</v>
      </c>
      <c r="B80" t="s">
        <v>47</v>
      </c>
      <c r="C80" t="s">
        <v>48</v>
      </c>
      <c r="D80">
        <v>11</v>
      </c>
      <c r="E80">
        <v>105</v>
      </c>
      <c r="F80">
        <v>11</v>
      </c>
      <c r="G80">
        <v>138</v>
      </c>
      <c r="H80">
        <v>0</v>
      </c>
      <c r="I80">
        <v>66</v>
      </c>
      <c r="J80">
        <v>0.45</v>
      </c>
      <c r="K80">
        <v>5</v>
      </c>
      <c r="L80" t="b">
        <v>0</v>
      </c>
      <c r="M80" t="b">
        <v>0</v>
      </c>
      <c r="N80">
        <v>138</v>
      </c>
      <c r="O80">
        <v>493</v>
      </c>
      <c r="P80">
        <v>3</v>
      </c>
      <c r="Q80" t="b">
        <v>1</v>
      </c>
      <c r="R80" t="s">
        <v>28</v>
      </c>
      <c r="S80" t="b">
        <v>0</v>
      </c>
      <c r="T80" t="b">
        <v>0</v>
      </c>
      <c r="U80" t="b">
        <v>0</v>
      </c>
      <c r="X80">
        <v>138</v>
      </c>
      <c r="Y80">
        <v>493</v>
      </c>
      <c r="Z80">
        <v>0</v>
      </c>
      <c r="AA80">
        <v>0.19</v>
      </c>
      <c r="AB80">
        <v>1.19</v>
      </c>
      <c r="AC80">
        <v>493</v>
      </c>
      <c r="AD80">
        <v>493</v>
      </c>
      <c r="AG80">
        <f>MIN(AC80:AC85)</f>
        <v>433</v>
      </c>
      <c r="AH80">
        <f>AC80/AG80</f>
        <v>1.1385681293302541</v>
      </c>
      <c r="AI80" t="str">
        <f>R80</f>
        <v>A-MILO</v>
      </c>
      <c r="AJ80" t="b">
        <f>Q80</f>
        <v>1</v>
      </c>
      <c r="AK80">
        <f t="shared" ref="AK80:AK91" si="43">V80</f>
        <v>0</v>
      </c>
    </row>
    <row r="81" spans="1:37" x14ac:dyDescent="0.2">
      <c r="A81">
        <v>394</v>
      </c>
      <c r="B81" t="s">
        <v>49</v>
      </c>
      <c r="C81" t="s">
        <v>48</v>
      </c>
      <c r="D81">
        <v>11</v>
      </c>
      <c r="E81">
        <v>105</v>
      </c>
      <c r="F81">
        <v>11</v>
      </c>
      <c r="G81">
        <v>138</v>
      </c>
      <c r="H81">
        <v>0</v>
      </c>
      <c r="I81">
        <v>66</v>
      </c>
      <c r="J81">
        <v>0.45</v>
      </c>
      <c r="K81">
        <v>5</v>
      </c>
      <c r="L81" t="b">
        <v>0</v>
      </c>
      <c r="M81" t="b">
        <v>0</v>
      </c>
      <c r="N81">
        <v>138</v>
      </c>
      <c r="O81">
        <v>493</v>
      </c>
      <c r="P81">
        <v>3</v>
      </c>
      <c r="Q81" t="b">
        <v>1</v>
      </c>
      <c r="R81" t="s">
        <v>29</v>
      </c>
      <c r="S81" t="b">
        <v>0</v>
      </c>
      <c r="T81" t="b">
        <v>0</v>
      </c>
      <c r="U81" t="b">
        <v>0</v>
      </c>
      <c r="X81">
        <v>138</v>
      </c>
      <c r="Y81">
        <v>493</v>
      </c>
      <c r="Z81">
        <v>0</v>
      </c>
      <c r="AA81">
        <v>258.72000000000003</v>
      </c>
      <c r="AB81">
        <v>259.99</v>
      </c>
      <c r="AC81">
        <v>433</v>
      </c>
      <c r="AD81">
        <v>433</v>
      </c>
      <c r="AG81">
        <f>AG80</f>
        <v>433</v>
      </c>
      <c r="AH81">
        <f t="shared" ref="AH81:AH85" si="44">AC81/AG81</f>
        <v>1</v>
      </c>
      <c r="AI81" t="str">
        <f t="shared" ref="AI81:AI85" si="45">R81</f>
        <v>BQO</v>
      </c>
      <c r="AJ81" t="b">
        <f t="shared" ref="AJ81:AJ85" si="46">Q81</f>
        <v>1</v>
      </c>
      <c r="AK81">
        <f t="shared" si="43"/>
        <v>0</v>
      </c>
    </row>
    <row r="82" spans="1:37" x14ac:dyDescent="0.2">
      <c r="A82">
        <v>395</v>
      </c>
      <c r="B82" t="s">
        <v>50</v>
      </c>
      <c r="C82" t="s">
        <v>48</v>
      </c>
      <c r="D82">
        <v>11</v>
      </c>
      <c r="E82">
        <v>105</v>
      </c>
      <c r="F82">
        <v>11</v>
      </c>
      <c r="G82">
        <v>138</v>
      </c>
      <c r="H82">
        <v>0</v>
      </c>
      <c r="I82">
        <v>66</v>
      </c>
      <c r="J82">
        <v>0.45</v>
      </c>
      <c r="K82">
        <v>5</v>
      </c>
      <c r="L82" t="b">
        <v>0</v>
      </c>
      <c r="M82" t="b">
        <v>0</v>
      </c>
      <c r="N82">
        <v>138</v>
      </c>
      <c r="O82">
        <v>493</v>
      </c>
      <c r="P82">
        <v>3</v>
      </c>
      <c r="Q82" t="b">
        <v>1</v>
      </c>
      <c r="R82" t="s">
        <v>30</v>
      </c>
      <c r="S82" t="b">
        <v>0</v>
      </c>
      <c r="T82" t="b">
        <v>0</v>
      </c>
      <c r="U82" t="b">
        <v>0</v>
      </c>
      <c r="X82">
        <v>138</v>
      </c>
      <c r="Y82">
        <v>493</v>
      </c>
      <c r="Z82">
        <v>0</v>
      </c>
      <c r="AA82">
        <v>204.58</v>
      </c>
      <c r="AB82">
        <v>205.45</v>
      </c>
      <c r="AC82">
        <v>441.53</v>
      </c>
      <c r="AD82">
        <v>441.53</v>
      </c>
      <c r="AG82">
        <f>AG81</f>
        <v>433</v>
      </c>
      <c r="AH82">
        <f t="shared" si="44"/>
        <v>1.0196997690531178</v>
      </c>
      <c r="AI82" t="str">
        <f t="shared" si="45"/>
        <v>MISDO</v>
      </c>
      <c r="AJ82" t="b">
        <f t="shared" si="46"/>
        <v>1</v>
      </c>
      <c r="AK82">
        <f t="shared" si="43"/>
        <v>0</v>
      </c>
    </row>
    <row r="83" spans="1:37" x14ac:dyDescent="0.2">
      <c r="A83">
        <v>396</v>
      </c>
      <c r="B83" t="s">
        <v>51</v>
      </c>
      <c r="C83" t="s">
        <v>48</v>
      </c>
      <c r="D83">
        <v>11</v>
      </c>
      <c r="E83">
        <v>105</v>
      </c>
      <c r="F83">
        <v>11</v>
      </c>
      <c r="G83">
        <v>138</v>
      </c>
      <c r="H83">
        <v>0</v>
      </c>
      <c r="I83">
        <v>66</v>
      </c>
      <c r="J83">
        <v>0.45</v>
      </c>
      <c r="K83">
        <v>5</v>
      </c>
      <c r="L83" t="b">
        <v>0</v>
      </c>
      <c r="M83" t="b">
        <v>0</v>
      </c>
      <c r="N83">
        <v>138</v>
      </c>
      <c r="O83">
        <v>493</v>
      </c>
      <c r="P83">
        <v>3</v>
      </c>
      <c r="Q83" t="b">
        <v>1</v>
      </c>
      <c r="R83" t="s">
        <v>31</v>
      </c>
      <c r="S83" t="b">
        <v>0</v>
      </c>
      <c r="T83" t="b">
        <v>0</v>
      </c>
      <c r="U83" t="b">
        <v>0</v>
      </c>
      <c r="X83">
        <v>138</v>
      </c>
      <c r="Y83">
        <v>493</v>
      </c>
      <c r="Z83">
        <v>0</v>
      </c>
      <c r="AA83">
        <v>5.95</v>
      </c>
      <c r="AB83">
        <v>6.97</v>
      </c>
      <c r="AC83">
        <v>438.71</v>
      </c>
      <c r="AD83">
        <v>438.71</v>
      </c>
      <c r="AG83">
        <f>AG82</f>
        <v>433</v>
      </c>
      <c r="AH83">
        <f t="shared" si="44"/>
        <v>1.0131870669745957</v>
      </c>
      <c r="AI83" t="str">
        <f t="shared" si="45"/>
        <v>RP-MILO</v>
      </c>
      <c r="AJ83" t="b">
        <f t="shared" si="46"/>
        <v>1</v>
      </c>
      <c r="AK83">
        <f t="shared" si="43"/>
        <v>0</v>
      </c>
    </row>
    <row r="84" spans="1:37" x14ac:dyDescent="0.2">
      <c r="A84">
        <v>397</v>
      </c>
      <c r="B84" t="s">
        <v>595</v>
      </c>
      <c r="C84" t="s">
        <v>596</v>
      </c>
      <c r="D84">
        <v>11</v>
      </c>
      <c r="E84">
        <v>105</v>
      </c>
      <c r="F84">
        <v>11</v>
      </c>
      <c r="G84">
        <v>138</v>
      </c>
      <c r="H84">
        <v>0</v>
      </c>
      <c r="I84">
        <v>66</v>
      </c>
      <c r="J84">
        <v>0.45</v>
      </c>
      <c r="K84">
        <v>5</v>
      </c>
      <c r="L84" t="b">
        <v>0</v>
      </c>
      <c r="M84" t="b">
        <v>0</v>
      </c>
      <c r="N84">
        <v>138</v>
      </c>
      <c r="O84">
        <v>493</v>
      </c>
      <c r="P84">
        <v>3</v>
      </c>
      <c r="R84" t="s">
        <v>29</v>
      </c>
      <c r="S84" t="b">
        <v>0</v>
      </c>
      <c r="T84" t="b">
        <v>0</v>
      </c>
      <c r="U84" t="b">
        <v>0</v>
      </c>
      <c r="X84">
        <v>138</v>
      </c>
      <c r="Y84">
        <v>493</v>
      </c>
      <c r="Z84">
        <v>0</v>
      </c>
      <c r="AA84">
        <v>11.85</v>
      </c>
      <c r="AB84">
        <v>12.94</v>
      </c>
      <c r="AC84">
        <v>433</v>
      </c>
      <c r="AD84">
        <v>433</v>
      </c>
      <c r="AG84">
        <f>AG83</f>
        <v>433</v>
      </c>
      <c r="AH84">
        <f t="shared" si="44"/>
        <v>1</v>
      </c>
      <c r="AI84" t="str">
        <f t="shared" si="45"/>
        <v>BQO</v>
      </c>
      <c r="AJ84">
        <f t="shared" si="46"/>
        <v>0</v>
      </c>
      <c r="AK84">
        <f t="shared" si="43"/>
        <v>0</v>
      </c>
    </row>
    <row r="85" spans="1:37" x14ac:dyDescent="0.2">
      <c r="A85">
        <v>398</v>
      </c>
      <c r="B85" t="s">
        <v>857</v>
      </c>
      <c r="C85" t="s">
        <v>858</v>
      </c>
      <c r="D85">
        <v>11</v>
      </c>
      <c r="E85">
        <v>105</v>
      </c>
      <c r="F85">
        <v>11</v>
      </c>
      <c r="G85">
        <v>138</v>
      </c>
      <c r="H85">
        <v>0</v>
      </c>
      <c r="I85">
        <v>66</v>
      </c>
      <c r="J85">
        <v>0.45</v>
      </c>
      <c r="K85">
        <v>5</v>
      </c>
      <c r="L85" t="b">
        <v>0</v>
      </c>
      <c r="M85" t="b">
        <v>0</v>
      </c>
      <c r="N85">
        <v>138</v>
      </c>
      <c r="O85">
        <v>493</v>
      </c>
      <c r="P85">
        <v>3</v>
      </c>
      <c r="Q85" t="b">
        <v>1</v>
      </c>
      <c r="R85" t="s">
        <v>29</v>
      </c>
      <c r="S85" t="b">
        <v>0</v>
      </c>
      <c r="T85" t="b">
        <v>0</v>
      </c>
      <c r="U85" t="b">
        <v>0</v>
      </c>
      <c r="V85" t="s">
        <v>735</v>
      </c>
      <c r="X85">
        <v>138</v>
      </c>
      <c r="Y85">
        <v>493</v>
      </c>
      <c r="Z85">
        <v>0</v>
      </c>
      <c r="AA85">
        <v>136.68</v>
      </c>
      <c r="AB85">
        <v>138.77000000000001</v>
      </c>
      <c r="AC85">
        <v>620</v>
      </c>
      <c r="AD85">
        <v>620</v>
      </c>
      <c r="AG85">
        <f>AG84</f>
        <v>433</v>
      </c>
      <c r="AH85">
        <f t="shared" si="44"/>
        <v>1.4318706697459584</v>
      </c>
      <c r="AI85" t="str">
        <f t="shared" si="45"/>
        <v>BQO</v>
      </c>
      <c r="AJ85" t="b">
        <f t="shared" si="46"/>
        <v>1</v>
      </c>
      <c r="AK85" t="str">
        <f t="shared" si="43"/>
        <v>concave</v>
      </c>
    </row>
    <row r="86" spans="1:37" x14ac:dyDescent="0.2">
      <c r="A86">
        <v>399</v>
      </c>
      <c r="B86" t="s">
        <v>52</v>
      </c>
      <c r="C86" t="s">
        <v>53</v>
      </c>
      <c r="D86">
        <v>0</v>
      </c>
      <c r="E86">
        <v>149</v>
      </c>
      <c r="F86">
        <v>6</v>
      </c>
      <c r="G86">
        <v>149</v>
      </c>
      <c r="H86">
        <v>0</v>
      </c>
      <c r="I86">
        <v>88</v>
      </c>
      <c r="J86">
        <v>0.36</v>
      </c>
      <c r="K86">
        <v>5</v>
      </c>
      <c r="L86" t="b">
        <v>0</v>
      </c>
      <c r="M86" t="b">
        <v>0</v>
      </c>
      <c r="N86">
        <v>149</v>
      </c>
      <c r="O86">
        <v>541</v>
      </c>
      <c r="P86">
        <v>3</v>
      </c>
      <c r="Q86" t="b">
        <v>1</v>
      </c>
      <c r="R86" t="s">
        <v>28</v>
      </c>
      <c r="S86" t="b">
        <v>0</v>
      </c>
      <c r="T86" t="b">
        <v>0</v>
      </c>
      <c r="U86" t="b">
        <v>0</v>
      </c>
      <c r="X86">
        <v>149</v>
      </c>
      <c r="Y86">
        <v>541</v>
      </c>
      <c r="Z86">
        <v>0</v>
      </c>
      <c r="AA86">
        <v>0.24</v>
      </c>
      <c r="AB86">
        <v>1.28</v>
      </c>
      <c r="AC86">
        <v>541</v>
      </c>
      <c r="AD86">
        <v>541</v>
      </c>
      <c r="AG86">
        <f>MIN(AC86:AC91)</f>
        <v>533</v>
      </c>
      <c r="AH86">
        <f>AC86/AG86</f>
        <v>1.0150093808630394</v>
      </c>
      <c r="AI86" t="str">
        <f>R86</f>
        <v>A-MILO</v>
      </c>
      <c r="AJ86" t="b">
        <f>Q86</f>
        <v>1</v>
      </c>
      <c r="AK86">
        <f t="shared" si="43"/>
        <v>0</v>
      </c>
    </row>
    <row r="87" spans="1:37" x14ac:dyDescent="0.2">
      <c r="A87">
        <v>400</v>
      </c>
      <c r="B87" t="s">
        <v>54</v>
      </c>
      <c r="C87" t="s">
        <v>53</v>
      </c>
      <c r="D87">
        <v>0</v>
      </c>
      <c r="E87">
        <v>149</v>
      </c>
      <c r="F87">
        <v>6</v>
      </c>
      <c r="G87">
        <v>149</v>
      </c>
      <c r="H87">
        <v>0</v>
      </c>
      <c r="I87">
        <v>88</v>
      </c>
      <c r="J87">
        <v>0.36</v>
      </c>
      <c r="K87">
        <v>5</v>
      </c>
      <c r="L87" t="b">
        <v>0</v>
      </c>
      <c r="M87" t="b">
        <v>0</v>
      </c>
      <c r="N87">
        <v>149</v>
      </c>
      <c r="O87">
        <v>541</v>
      </c>
      <c r="P87">
        <v>3</v>
      </c>
      <c r="Q87" t="b">
        <v>1</v>
      </c>
      <c r="R87" t="s">
        <v>29</v>
      </c>
      <c r="S87" t="b">
        <v>0</v>
      </c>
      <c r="T87" t="b">
        <v>0</v>
      </c>
      <c r="U87" t="b">
        <v>0</v>
      </c>
      <c r="X87">
        <v>149</v>
      </c>
      <c r="Y87">
        <v>541</v>
      </c>
      <c r="Z87">
        <v>0</v>
      </c>
      <c r="AA87">
        <v>3600.08</v>
      </c>
      <c r="AB87">
        <v>3611.1</v>
      </c>
      <c r="AC87">
        <v>540.28</v>
      </c>
      <c r="AD87">
        <v>533</v>
      </c>
      <c r="AG87">
        <f>AG86</f>
        <v>533</v>
      </c>
      <c r="AH87">
        <f t="shared" ref="AH87:AH91" si="47">AC87/AG87</f>
        <v>1.0136585365853659</v>
      </c>
      <c r="AI87" t="str">
        <f t="shared" ref="AI87:AI91" si="48">R87</f>
        <v>BQO</v>
      </c>
      <c r="AJ87" t="b">
        <f t="shared" ref="AJ87:AJ91" si="49">Q87</f>
        <v>1</v>
      </c>
      <c r="AK87">
        <f t="shared" si="43"/>
        <v>0</v>
      </c>
    </row>
    <row r="88" spans="1:37" x14ac:dyDescent="0.2">
      <c r="A88">
        <v>401</v>
      </c>
      <c r="B88" t="s">
        <v>55</v>
      </c>
      <c r="C88" t="s">
        <v>53</v>
      </c>
      <c r="D88">
        <v>0</v>
      </c>
      <c r="E88">
        <v>149</v>
      </c>
      <c r="F88">
        <v>6</v>
      </c>
      <c r="G88">
        <v>149</v>
      </c>
      <c r="H88">
        <v>0</v>
      </c>
      <c r="I88">
        <v>88</v>
      </c>
      <c r="J88">
        <v>0.36</v>
      </c>
      <c r="K88">
        <v>5</v>
      </c>
      <c r="L88" t="b">
        <v>0</v>
      </c>
      <c r="M88" t="b">
        <v>0</v>
      </c>
      <c r="N88">
        <v>149</v>
      </c>
      <c r="O88">
        <v>541</v>
      </c>
      <c r="P88">
        <v>3</v>
      </c>
      <c r="Q88" t="b">
        <v>1</v>
      </c>
      <c r="R88" t="s">
        <v>30</v>
      </c>
      <c r="S88" t="b">
        <v>0</v>
      </c>
      <c r="T88" t="b">
        <v>0</v>
      </c>
      <c r="U88" t="b">
        <v>0</v>
      </c>
      <c r="X88">
        <v>149</v>
      </c>
      <c r="Y88">
        <v>541</v>
      </c>
      <c r="Z88">
        <v>0</v>
      </c>
      <c r="AA88">
        <v>147.1</v>
      </c>
      <c r="AB88">
        <v>148.15</v>
      </c>
      <c r="AC88">
        <v>541</v>
      </c>
      <c r="AD88">
        <v>541</v>
      </c>
      <c r="AG88">
        <f>AG87</f>
        <v>533</v>
      </c>
      <c r="AH88">
        <f t="shared" si="47"/>
        <v>1.0150093808630394</v>
      </c>
      <c r="AI88" t="str">
        <f t="shared" si="48"/>
        <v>MISDO</v>
      </c>
      <c r="AJ88" t="b">
        <f t="shared" si="49"/>
        <v>1</v>
      </c>
      <c r="AK88">
        <f t="shared" si="43"/>
        <v>0</v>
      </c>
    </row>
    <row r="89" spans="1:37" x14ac:dyDescent="0.2">
      <c r="A89">
        <v>402</v>
      </c>
      <c r="B89" t="s">
        <v>56</v>
      </c>
      <c r="C89" t="s">
        <v>53</v>
      </c>
      <c r="D89">
        <v>0</v>
      </c>
      <c r="E89">
        <v>149</v>
      </c>
      <c r="F89">
        <v>6</v>
      </c>
      <c r="G89">
        <v>149</v>
      </c>
      <c r="H89">
        <v>0</v>
      </c>
      <c r="I89">
        <v>88</v>
      </c>
      <c r="J89">
        <v>0.36</v>
      </c>
      <c r="K89">
        <v>5</v>
      </c>
      <c r="L89" t="b">
        <v>0</v>
      </c>
      <c r="M89" t="b">
        <v>0</v>
      </c>
      <c r="N89">
        <v>149</v>
      </c>
      <c r="O89">
        <v>541</v>
      </c>
      <c r="P89">
        <v>3</v>
      </c>
      <c r="Q89" t="b">
        <v>1</v>
      </c>
      <c r="R89" t="s">
        <v>31</v>
      </c>
      <c r="S89" t="b">
        <v>0</v>
      </c>
      <c r="T89" t="b">
        <v>0</v>
      </c>
      <c r="U89" t="b">
        <v>0</v>
      </c>
      <c r="X89">
        <v>149</v>
      </c>
      <c r="Y89">
        <v>541</v>
      </c>
      <c r="Z89">
        <v>0</v>
      </c>
      <c r="AA89">
        <v>3974.43</v>
      </c>
      <c r="AB89">
        <v>3978.15</v>
      </c>
      <c r="AC89">
        <v>541</v>
      </c>
      <c r="AD89">
        <v>541</v>
      </c>
      <c r="AG89">
        <f>AG88</f>
        <v>533</v>
      </c>
      <c r="AH89">
        <f t="shared" si="47"/>
        <v>1.0150093808630394</v>
      </c>
      <c r="AI89" t="str">
        <f t="shared" si="48"/>
        <v>RP-MILO</v>
      </c>
      <c r="AJ89" t="b">
        <f t="shared" si="49"/>
        <v>1</v>
      </c>
      <c r="AK89">
        <f t="shared" si="43"/>
        <v>0</v>
      </c>
    </row>
    <row r="90" spans="1:37" x14ac:dyDescent="0.2">
      <c r="A90">
        <v>403</v>
      </c>
      <c r="B90" t="s">
        <v>597</v>
      </c>
      <c r="C90" t="s">
        <v>598</v>
      </c>
      <c r="D90">
        <v>0</v>
      </c>
      <c r="E90">
        <v>149</v>
      </c>
      <c r="F90">
        <v>6</v>
      </c>
      <c r="G90">
        <v>149</v>
      </c>
      <c r="H90">
        <v>0</v>
      </c>
      <c r="I90">
        <v>88</v>
      </c>
      <c r="J90">
        <v>0.36</v>
      </c>
      <c r="K90">
        <v>5</v>
      </c>
      <c r="L90" t="b">
        <v>0</v>
      </c>
      <c r="M90" t="b">
        <v>0</v>
      </c>
      <c r="N90">
        <v>149</v>
      </c>
      <c r="O90">
        <v>541</v>
      </c>
      <c r="P90">
        <v>3</v>
      </c>
      <c r="R90" t="s">
        <v>29</v>
      </c>
      <c r="S90" t="b">
        <v>0</v>
      </c>
      <c r="T90" t="b">
        <v>0</v>
      </c>
      <c r="U90" t="b">
        <v>0</v>
      </c>
      <c r="X90">
        <v>149</v>
      </c>
      <c r="Y90">
        <v>541</v>
      </c>
      <c r="Z90">
        <v>0</v>
      </c>
      <c r="AA90">
        <v>1999.81</v>
      </c>
      <c r="AB90">
        <v>2001.15</v>
      </c>
      <c r="AC90">
        <v>533</v>
      </c>
      <c r="AD90">
        <v>533</v>
      </c>
      <c r="AG90">
        <f>AG89</f>
        <v>533</v>
      </c>
      <c r="AH90">
        <f t="shared" si="47"/>
        <v>1</v>
      </c>
      <c r="AI90" t="str">
        <f t="shared" si="48"/>
        <v>BQO</v>
      </c>
      <c r="AJ90">
        <f t="shared" si="49"/>
        <v>0</v>
      </c>
      <c r="AK90">
        <f t="shared" si="43"/>
        <v>0</v>
      </c>
    </row>
    <row r="91" spans="1:37" x14ac:dyDescent="0.2">
      <c r="A91">
        <v>404</v>
      </c>
      <c r="B91" t="s">
        <v>859</v>
      </c>
      <c r="C91" t="s">
        <v>860</v>
      </c>
      <c r="D91">
        <v>0</v>
      </c>
      <c r="E91">
        <v>149</v>
      </c>
      <c r="F91">
        <v>6</v>
      </c>
      <c r="G91">
        <v>149</v>
      </c>
      <c r="H91">
        <v>0</v>
      </c>
      <c r="I91">
        <v>88</v>
      </c>
      <c r="J91">
        <v>0.36</v>
      </c>
      <c r="K91">
        <v>5</v>
      </c>
      <c r="L91" t="b">
        <v>0</v>
      </c>
      <c r="M91" t="b">
        <v>0</v>
      </c>
      <c r="N91">
        <v>149</v>
      </c>
      <c r="O91">
        <v>541</v>
      </c>
      <c r="P91">
        <v>3</v>
      </c>
      <c r="Q91" t="b">
        <v>1</v>
      </c>
      <c r="R91" t="s">
        <v>29</v>
      </c>
      <c r="S91" t="b">
        <v>0</v>
      </c>
      <c r="T91" t="b">
        <v>0</v>
      </c>
      <c r="U91" t="b">
        <v>0</v>
      </c>
      <c r="V91" t="s">
        <v>735</v>
      </c>
      <c r="X91">
        <v>149</v>
      </c>
      <c r="Y91">
        <v>541</v>
      </c>
      <c r="Z91">
        <v>0</v>
      </c>
      <c r="AA91">
        <v>168.64</v>
      </c>
      <c r="AB91">
        <v>171.35</v>
      </c>
      <c r="AC91">
        <v>1001.93</v>
      </c>
      <c r="AD91">
        <v>1001.93</v>
      </c>
      <c r="AG91">
        <f>AG90</f>
        <v>533</v>
      </c>
      <c r="AH91">
        <f t="shared" si="47"/>
        <v>1.8797936210131332</v>
      </c>
      <c r="AI91" t="str">
        <f t="shared" si="48"/>
        <v>BQO</v>
      </c>
      <c r="AJ91" t="b">
        <f t="shared" si="49"/>
        <v>1</v>
      </c>
      <c r="AK91" t="str">
        <f t="shared" si="43"/>
        <v>concave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BD8C-F6C7-5E4F-A4C5-6CA0CCB32971}">
  <dimension ref="A1:AQ89"/>
  <sheetViews>
    <sheetView topLeftCell="Q22" workbookViewId="0">
      <selection activeCell="AC49" sqref="AC49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55" si="0">V1</f>
        <v>Curvature Type</v>
      </c>
    </row>
    <row r="2" spans="1:43" x14ac:dyDescent="0.2">
      <c r="A2">
        <v>405</v>
      </c>
      <c r="B2" t="s">
        <v>259</v>
      </c>
      <c r="C2" t="s">
        <v>260</v>
      </c>
      <c r="D2">
        <v>0</v>
      </c>
      <c r="E2">
        <v>100</v>
      </c>
      <c r="F2">
        <v>14</v>
      </c>
      <c r="G2">
        <v>100</v>
      </c>
      <c r="H2">
        <v>2</v>
      </c>
      <c r="I2">
        <v>98</v>
      </c>
      <c r="J2">
        <v>0.5</v>
      </c>
      <c r="K2">
        <v>20</v>
      </c>
      <c r="L2" t="b">
        <v>0</v>
      </c>
      <c r="M2" t="b">
        <v>0</v>
      </c>
      <c r="N2">
        <v>100</v>
      </c>
      <c r="O2">
        <v>992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992</v>
      </c>
      <c r="Z2">
        <v>0</v>
      </c>
      <c r="AA2">
        <v>0.34</v>
      </c>
      <c r="AB2">
        <v>1.1299999999999999</v>
      </c>
      <c r="AC2">
        <v>5317</v>
      </c>
      <c r="AD2">
        <v>5317</v>
      </c>
      <c r="AG2">
        <f>MIN(AC2:AC7)</f>
        <v>4064.48</v>
      </c>
      <c r="AH2">
        <f>AC2/AG2</f>
        <v>1.3081624217612093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GEOMEAN(AH2,AH8,AH14,AH20,AH26,AH32,AH38,AH44,AH50,AH56)</f>
        <v>1.3207636006905206</v>
      </c>
      <c r="AO2" t="s">
        <v>28</v>
      </c>
      <c r="AP2" t="b">
        <v>1</v>
      </c>
      <c r="AQ2">
        <f>AK2</f>
        <v>0</v>
      </c>
    </row>
    <row r="3" spans="1:43" x14ac:dyDescent="0.2">
      <c r="A3">
        <v>406</v>
      </c>
      <c r="B3" t="s">
        <v>261</v>
      </c>
      <c r="C3" t="s">
        <v>260</v>
      </c>
      <c r="D3">
        <v>0</v>
      </c>
      <c r="E3">
        <v>100</v>
      </c>
      <c r="F3">
        <v>14</v>
      </c>
      <c r="G3">
        <v>100</v>
      </c>
      <c r="H3">
        <v>2</v>
      </c>
      <c r="I3">
        <v>98</v>
      </c>
      <c r="J3">
        <v>0.5</v>
      </c>
      <c r="K3">
        <v>20</v>
      </c>
      <c r="L3" t="b">
        <v>0</v>
      </c>
      <c r="M3" t="b">
        <v>0</v>
      </c>
      <c r="N3">
        <v>100</v>
      </c>
      <c r="O3">
        <v>992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992</v>
      </c>
      <c r="Z3">
        <v>0</v>
      </c>
      <c r="AA3">
        <v>3600.09</v>
      </c>
      <c r="AB3">
        <v>3600.97</v>
      </c>
      <c r="AC3">
        <v>4082.95</v>
      </c>
      <c r="AD3">
        <v>4006</v>
      </c>
      <c r="AG3">
        <f>AG2</f>
        <v>4064.48</v>
      </c>
      <c r="AH3">
        <f t="shared" ref="AH3:AH7" si="1">AC3/AG3</f>
        <v>1.0045442467425107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6" si="4">GEOMEAN(AH3,AH9,AH15,AH21,AH27,AH33,AH39,AH45,AH51,AH57)</f>
        <v>1.0644565264211872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407</v>
      </c>
      <c r="B4" t="s">
        <v>262</v>
      </c>
      <c r="C4" t="s">
        <v>260</v>
      </c>
      <c r="D4">
        <v>0</v>
      </c>
      <c r="E4">
        <v>100</v>
      </c>
      <c r="F4">
        <v>14</v>
      </c>
      <c r="G4">
        <v>100</v>
      </c>
      <c r="H4">
        <v>2</v>
      </c>
      <c r="I4">
        <v>98</v>
      </c>
      <c r="J4">
        <v>0.5</v>
      </c>
      <c r="K4">
        <v>20</v>
      </c>
      <c r="L4" t="b">
        <v>0</v>
      </c>
      <c r="M4" t="b">
        <v>0</v>
      </c>
      <c r="N4">
        <v>100</v>
      </c>
      <c r="O4">
        <v>992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992</v>
      </c>
      <c r="Z4">
        <v>0</v>
      </c>
      <c r="AA4">
        <v>31.4</v>
      </c>
      <c r="AB4">
        <v>32.200000000000003</v>
      </c>
      <c r="AC4">
        <v>4064.48</v>
      </c>
      <c r="AD4">
        <v>4064.48</v>
      </c>
      <c r="AG4">
        <f>AG3</f>
        <v>4064.48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408</v>
      </c>
      <c r="B5" t="s">
        <v>263</v>
      </c>
      <c r="C5" t="s">
        <v>260</v>
      </c>
      <c r="D5">
        <v>0</v>
      </c>
      <c r="E5">
        <v>100</v>
      </c>
      <c r="F5">
        <v>14</v>
      </c>
      <c r="G5">
        <v>100</v>
      </c>
      <c r="H5">
        <v>2</v>
      </c>
      <c r="I5">
        <v>98</v>
      </c>
      <c r="J5">
        <v>0.5</v>
      </c>
      <c r="K5">
        <v>20</v>
      </c>
      <c r="L5" t="b">
        <v>0</v>
      </c>
      <c r="M5" t="b">
        <v>0</v>
      </c>
      <c r="N5">
        <v>100</v>
      </c>
      <c r="O5">
        <v>992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992</v>
      </c>
      <c r="Z5">
        <v>0</v>
      </c>
      <c r="AA5">
        <v>1069.3900000000001</v>
      </c>
      <c r="AB5">
        <v>1070.29</v>
      </c>
      <c r="AC5">
        <v>4430.83</v>
      </c>
      <c r="AD5">
        <v>4430.83</v>
      </c>
      <c r="AG5">
        <f>AG4</f>
        <v>4064.48</v>
      </c>
      <c r="AH5">
        <f t="shared" si="1"/>
        <v>1.0901345313545645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1.1567203453781796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409</v>
      </c>
      <c r="B6" t="s">
        <v>599</v>
      </c>
      <c r="C6" t="s">
        <v>600</v>
      </c>
      <c r="D6">
        <v>0</v>
      </c>
      <c r="E6">
        <v>100</v>
      </c>
      <c r="F6">
        <v>14</v>
      </c>
      <c r="G6">
        <v>100</v>
      </c>
      <c r="H6">
        <v>2</v>
      </c>
      <c r="I6">
        <v>98</v>
      </c>
      <c r="J6">
        <v>0.5</v>
      </c>
      <c r="K6">
        <v>20</v>
      </c>
      <c r="L6" t="b">
        <v>0</v>
      </c>
      <c r="M6" t="b">
        <v>0</v>
      </c>
      <c r="N6">
        <v>100</v>
      </c>
      <c r="O6">
        <v>992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992</v>
      </c>
      <c r="Z6">
        <v>0</v>
      </c>
      <c r="AA6">
        <v>3600.11</v>
      </c>
      <c r="AB6">
        <v>3601.29</v>
      </c>
      <c r="AC6">
        <v>4131</v>
      </c>
      <c r="AD6">
        <v>4000</v>
      </c>
      <c r="AG6">
        <f>AG5</f>
        <v>4064.48</v>
      </c>
      <c r="AH6">
        <f t="shared" si="1"/>
        <v>1.0163661772231627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1.0589261026639534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410</v>
      </c>
      <c r="B7" t="s">
        <v>813</v>
      </c>
      <c r="C7" t="s">
        <v>814</v>
      </c>
      <c r="D7">
        <v>0</v>
      </c>
      <c r="E7">
        <v>100</v>
      </c>
      <c r="F7">
        <v>14</v>
      </c>
      <c r="G7">
        <v>100</v>
      </c>
      <c r="H7">
        <v>2</v>
      </c>
      <c r="I7">
        <v>98</v>
      </c>
      <c r="J7">
        <v>0.5</v>
      </c>
      <c r="K7">
        <v>20</v>
      </c>
      <c r="L7" t="b">
        <v>0</v>
      </c>
      <c r="M7" t="b">
        <v>0</v>
      </c>
      <c r="N7">
        <v>100</v>
      </c>
      <c r="O7">
        <v>992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100</v>
      </c>
      <c r="Y7">
        <v>992</v>
      </c>
      <c r="Z7">
        <v>0</v>
      </c>
      <c r="AA7">
        <v>29.53</v>
      </c>
      <c r="AB7">
        <v>32.4</v>
      </c>
      <c r="AC7">
        <v>4653.13</v>
      </c>
      <c r="AD7">
        <v>4653.13</v>
      </c>
      <c r="AG7">
        <f>AG6</f>
        <v>4064.48</v>
      </c>
      <c r="AH7">
        <f t="shared" si="1"/>
        <v>1.1448278746604732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>GEOMEAN(AH7,AN15,AH19,AH25,AH31,AH37,AH43,AH49,AH55,AH61)</f>
        <v>1.1342144189507153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411</v>
      </c>
      <c r="B8" t="s">
        <v>264</v>
      </c>
      <c r="C8" t="s">
        <v>265</v>
      </c>
      <c r="D8">
        <v>0</v>
      </c>
      <c r="E8">
        <v>100</v>
      </c>
      <c r="F8">
        <v>15</v>
      </c>
      <c r="G8">
        <v>100</v>
      </c>
      <c r="H8">
        <v>3</v>
      </c>
      <c r="I8">
        <v>98</v>
      </c>
      <c r="J8">
        <v>0.52</v>
      </c>
      <c r="K8">
        <v>21</v>
      </c>
      <c r="L8" t="b">
        <v>0</v>
      </c>
      <c r="M8" t="b">
        <v>0</v>
      </c>
      <c r="N8">
        <v>100</v>
      </c>
      <c r="O8">
        <v>1050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100</v>
      </c>
      <c r="Y8">
        <v>1050</v>
      </c>
      <c r="Z8">
        <v>0</v>
      </c>
      <c r="AA8">
        <v>0.34</v>
      </c>
      <c r="AB8">
        <v>1.1399999999999999</v>
      </c>
      <c r="AC8">
        <v>5480</v>
      </c>
      <c r="AD8">
        <v>5480</v>
      </c>
      <c r="AG8">
        <f>MIN(AC8:AC13)</f>
        <v>4196.68</v>
      </c>
      <c r="AH8">
        <f>AC8/AG8</f>
        <v>1.3057941039107104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412</v>
      </c>
      <c r="B9" t="s">
        <v>266</v>
      </c>
      <c r="C9" t="s">
        <v>265</v>
      </c>
      <c r="D9">
        <v>0</v>
      </c>
      <c r="E9">
        <v>100</v>
      </c>
      <c r="F9">
        <v>15</v>
      </c>
      <c r="G9">
        <v>100</v>
      </c>
      <c r="H9">
        <v>3</v>
      </c>
      <c r="I9">
        <v>98</v>
      </c>
      <c r="J9">
        <v>0.52</v>
      </c>
      <c r="K9">
        <v>21</v>
      </c>
      <c r="L9" t="b">
        <v>0</v>
      </c>
      <c r="M9" t="b">
        <v>0</v>
      </c>
      <c r="N9">
        <v>100</v>
      </c>
      <c r="O9">
        <v>1050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100</v>
      </c>
      <c r="Y9">
        <v>1050</v>
      </c>
      <c r="Z9">
        <v>0</v>
      </c>
      <c r="AA9">
        <v>3600.1</v>
      </c>
      <c r="AB9">
        <v>3600.97</v>
      </c>
      <c r="AC9">
        <v>4243.92</v>
      </c>
      <c r="AD9">
        <v>4137</v>
      </c>
      <c r="AG9">
        <f>AG8</f>
        <v>4196.68</v>
      </c>
      <c r="AH9">
        <f t="shared" ref="AH9:AH13" si="6">AC9/AG9</f>
        <v>1.0112565170563397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413</v>
      </c>
      <c r="B10" t="s">
        <v>267</v>
      </c>
      <c r="C10" t="s">
        <v>265</v>
      </c>
      <c r="D10">
        <v>0</v>
      </c>
      <c r="E10">
        <v>100</v>
      </c>
      <c r="F10">
        <v>15</v>
      </c>
      <c r="G10">
        <v>100</v>
      </c>
      <c r="H10">
        <v>3</v>
      </c>
      <c r="I10">
        <v>98</v>
      </c>
      <c r="J10">
        <v>0.52</v>
      </c>
      <c r="K10">
        <v>21</v>
      </c>
      <c r="L10" t="b">
        <v>0</v>
      </c>
      <c r="M10" t="b">
        <v>0</v>
      </c>
      <c r="N10">
        <v>100</v>
      </c>
      <c r="O10">
        <v>1050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100</v>
      </c>
      <c r="Y10">
        <v>1050</v>
      </c>
      <c r="Z10">
        <v>0</v>
      </c>
      <c r="AA10">
        <v>34.729999999999997</v>
      </c>
      <c r="AB10">
        <v>35.53</v>
      </c>
      <c r="AC10">
        <v>4196.68</v>
      </c>
      <c r="AD10">
        <v>4196.68</v>
      </c>
      <c r="AG10">
        <f>AG9</f>
        <v>4196.68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414</v>
      </c>
      <c r="B11" t="s">
        <v>268</v>
      </c>
      <c r="C11" t="s">
        <v>265</v>
      </c>
      <c r="D11">
        <v>0</v>
      </c>
      <c r="E11">
        <v>100</v>
      </c>
      <c r="F11">
        <v>15</v>
      </c>
      <c r="G11">
        <v>100</v>
      </c>
      <c r="H11">
        <v>3</v>
      </c>
      <c r="I11">
        <v>98</v>
      </c>
      <c r="J11">
        <v>0.52</v>
      </c>
      <c r="K11">
        <v>21</v>
      </c>
      <c r="L11" t="b">
        <v>0</v>
      </c>
      <c r="M11" t="b">
        <v>0</v>
      </c>
      <c r="N11">
        <v>100</v>
      </c>
      <c r="O11">
        <v>1050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100</v>
      </c>
      <c r="Y11">
        <v>1050</v>
      </c>
      <c r="Z11">
        <v>0</v>
      </c>
      <c r="AA11">
        <v>3600.27</v>
      </c>
      <c r="AB11">
        <v>3601.31</v>
      </c>
      <c r="AC11">
        <v>4629.72</v>
      </c>
      <c r="AD11">
        <v>0</v>
      </c>
      <c r="AG11">
        <f>AG10</f>
        <v>4196.68</v>
      </c>
      <c r="AH11">
        <f t="shared" si="6"/>
        <v>1.1031863282404186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415</v>
      </c>
      <c r="B12" t="s">
        <v>601</v>
      </c>
      <c r="C12" t="s">
        <v>602</v>
      </c>
      <c r="D12">
        <v>0</v>
      </c>
      <c r="E12">
        <v>100</v>
      </c>
      <c r="F12">
        <v>15</v>
      </c>
      <c r="G12">
        <v>100</v>
      </c>
      <c r="H12">
        <v>3</v>
      </c>
      <c r="I12">
        <v>98</v>
      </c>
      <c r="J12">
        <v>0.52</v>
      </c>
      <c r="K12">
        <v>21</v>
      </c>
      <c r="L12" t="b">
        <v>0</v>
      </c>
      <c r="M12" t="b">
        <v>0</v>
      </c>
      <c r="N12">
        <v>100</v>
      </c>
      <c r="O12">
        <v>1050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100</v>
      </c>
      <c r="Y12">
        <v>1050</v>
      </c>
      <c r="Z12">
        <v>0</v>
      </c>
      <c r="AA12">
        <v>3600.51</v>
      </c>
      <c r="AB12">
        <v>3601.78</v>
      </c>
      <c r="AC12">
        <v>4276</v>
      </c>
      <c r="AD12">
        <v>4125</v>
      </c>
      <c r="AG12">
        <f>AG11</f>
        <v>4196.68</v>
      </c>
      <c r="AH12">
        <f t="shared" si="6"/>
        <v>1.0189006548033206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416</v>
      </c>
      <c r="B13" t="s">
        <v>815</v>
      </c>
      <c r="C13" t="s">
        <v>816</v>
      </c>
      <c r="D13">
        <v>0</v>
      </c>
      <c r="E13">
        <v>100</v>
      </c>
      <c r="F13">
        <v>15</v>
      </c>
      <c r="G13">
        <v>100</v>
      </c>
      <c r="H13">
        <v>3</v>
      </c>
      <c r="I13">
        <v>98</v>
      </c>
      <c r="J13">
        <v>0.52</v>
      </c>
      <c r="K13">
        <v>21</v>
      </c>
      <c r="L13" t="b">
        <v>0</v>
      </c>
      <c r="M13" t="b">
        <v>0</v>
      </c>
      <c r="N13">
        <v>100</v>
      </c>
      <c r="O13">
        <v>1050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100</v>
      </c>
      <c r="Y13">
        <v>1050</v>
      </c>
      <c r="Z13">
        <v>0</v>
      </c>
      <c r="AA13">
        <v>30.11</v>
      </c>
      <c r="AB13">
        <v>32.79</v>
      </c>
      <c r="AC13">
        <v>4809.32</v>
      </c>
      <c r="AD13">
        <v>4809.32</v>
      </c>
      <c r="AG13">
        <f>AG12</f>
        <v>4196.68</v>
      </c>
      <c r="AH13">
        <f t="shared" si="6"/>
        <v>1.1459820620109227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425</v>
      </c>
      <c r="B14" t="s">
        <v>269</v>
      </c>
      <c r="C14" t="s">
        <v>270</v>
      </c>
      <c r="D14">
        <v>0</v>
      </c>
      <c r="E14">
        <v>110</v>
      </c>
      <c r="F14">
        <v>15</v>
      </c>
      <c r="G14">
        <v>110</v>
      </c>
      <c r="H14">
        <v>2</v>
      </c>
      <c r="I14">
        <v>98</v>
      </c>
      <c r="J14">
        <v>0.5</v>
      </c>
      <c r="K14">
        <v>20</v>
      </c>
      <c r="L14" t="b">
        <v>0</v>
      </c>
      <c r="M14" t="b">
        <v>0</v>
      </c>
      <c r="N14">
        <v>110</v>
      </c>
      <c r="O14">
        <v>1207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110</v>
      </c>
      <c r="Y14">
        <v>1207</v>
      </c>
      <c r="Z14">
        <v>0</v>
      </c>
      <c r="AA14">
        <v>0.31</v>
      </c>
      <c r="AB14">
        <v>1.1499999999999999</v>
      </c>
      <c r="AC14">
        <v>6467</v>
      </c>
      <c r="AD14">
        <v>6467</v>
      </c>
      <c r="AG14">
        <f>MIN(AC14:AC19)</f>
        <v>4910.76</v>
      </c>
      <c r="AH14">
        <f>AC14/AG14</f>
        <v>1.3169041044563365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426</v>
      </c>
      <c r="B15" t="s">
        <v>271</v>
      </c>
      <c r="C15" t="s">
        <v>270</v>
      </c>
      <c r="D15">
        <v>0</v>
      </c>
      <c r="E15">
        <v>110</v>
      </c>
      <c r="F15">
        <v>15</v>
      </c>
      <c r="G15">
        <v>110</v>
      </c>
      <c r="H15">
        <v>2</v>
      </c>
      <c r="I15">
        <v>98</v>
      </c>
      <c r="J15">
        <v>0.5</v>
      </c>
      <c r="K15">
        <v>20</v>
      </c>
      <c r="L15" t="b">
        <v>0</v>
      </c>
      <c r="M15" t="b">
        <v>0</v>
      </c>
      <c r="N15">
        <v>110</v>
      </c>
      <c r="O15">
        <v>1207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110</v>
      </c>
      <c r="Y15">
        <v>1207</v>
      </c>
      <c r="Z15">
        <v>0</v>
      </c>
      <c r="AA15">
        <v>3600.12</v>
      </c>
      <c r="AB15">
        <v>3601.05</v>
      </c>
      <c r="AC15">
        <v>5217.3900000000003</v>
      </c>
      <c r="AD15">
        <v>4847</v>
      </c>
      <c r="AG15">
        <f>AG14</f>
        <v>4910.76</v>
      </c>
      <c r="AH15">
        <f t="shared" ref="AH15:AH19" si="9">AC15/AG15</f>
        <v>1.0624404369181146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427</v>
      </c>
      <c r="B16" t="s">
        <v>272</v>
      </c>
      <c r="C16" t="s">
        <v>270</v>
      </c>
      <c r="D16">
        <v>0</v>
      </c>
      <c r="E16">
        <v>110</v>
      </c>
      <c r="F16">
        <v>15</v>
      </c>
      <c r="G16">
        <v>110</v>
      </c>
      <c r="H16">
        <v>2</v>
      </c>
      <c r="I16">
        <v>98</v>
      </c>
      <c r="J16">
        <v>0.5</v>
      </c>
      <c r="K16">
        <v>20</v>
      </c>
      <c r="L16" t="b">
        <v>0</v>
      </c>
      <c r="M16" t="b">
        <v>0</v>
      </c>
      <c r="N16">
        <v>110</v>
      </c>
      <c r="O16">
        <v>1207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110</v>
      </c>
      <c r="Y16">
        <v>1207</v>
      </c>
      <c r="Z16">
        <v>0</v>
      </c>
      <c r="AA16">
        <v>47.8</v>
      </c>
      <c r="AB16">
        <v>48.63</v>
      </c>
      <c r="AC16">
        <v>4910.76</v>
      </c>
      <c r="AD16">
        <v>4910.76</v>
      </c>
      <c r="AG16">
        <f>AG15</f>
        <v>4910.76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428</v>
      </c>
      <c r="B17" t="s">
        <v>273</v>
      </c>
      <c r="C17" t="s">
        <v>270</v>
      </c>
      <c r="D17">
        <v>0</v>
      </c>
      <c r="E17">
        <v>110</v>
      </c>
      <c r="F17">
        <v>15</v>
      </c>
      <c r="G17">
        <v>110</v>
      </c>
      <c r="H17">
        <v>2</v>
      </c>
      <c r="I17">
        <v>98</v>
      </c>
      <c r="J17">
        <v>0.5</v>
      </c>
      <c r="K17">
        <v>20</v>
      </c>
      <c r="L17" t="b">
        <v>0</v>
      </c>
      <c r="M17" t="b">
        <v>0</v>
      </c>
      <c r="N17">
        <v>110</v>
      </c>
      <c r="O17">
        <v>1207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110</v>
      </c>
      <c r="Y17">
        <v>1207</v>
      </c>
      <c r="Z17">
        <v>0</v>
      </c>
      <c r="AA17">
        <v>3600.21</v>
      </c>
      <c r="AB17">
        <v>3601.21</v>
      </c>
      <c r="AC17">
        <v>5391.85</v>
      </c>
      <c r="AD17">
        <v>0</v>
      </c>
      <c r="AG17">
        <f>AG16</f>
        <v>4910.76</v>
      </c>
      <c r="AH17">
        <f t="shared" si="9"/>
        <v>1.097966506202706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429</v>
      </c>
      <c r="B18" t="s">
        <v>603</v>
      </c>
      <c r="C18" t="s">
        <v>604</v>
      </c>
      <c r="D18">
        <v>0</v>
      </c>
      <c r="E18">
        <v>110</v>
      </c>
      <c r="F18">
        <v>15</v>
      </c>
      <c r="G18">
        <v>110</v>
      </c>
      <c r="H18">
        <v>2</v>
      </c>
      <c r="I18">
        <v>98</v>
      </c>
      <c r="J18">
        <v>0.5</v>
      </c>
      <c r="K18">
        <v>20</v>
      </c>
      <c r="L18" t="b">
        <v>0</v>
      </c>
      <c r="M18" t="b">
        <v>0</v>
      </c>
      <c r="N18">
        <v>110</v>
      </c>
      <c r="O18">
        <v>1207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110</v>
      </c>
      <c r="Y18">
        <v>1207</v>
      </c>
      <c r="Z18">
        <v>0</v>
      </c>
      <c r="AA18">
        <v>3600.42</v>
      </c>
      <c r="AB18">
        <v>3601.65</v>
      </c>
      <c r="AC18">
        <v>5060</v>
      </c>
      <c r="AD18">
        <v>4816</v>
      </c>
      <c r="AG18">
        <f>AG17</f>
        <v>4910.76</v>
      </c>
      <c r="AH18">
        <f t="shared" si="9"/>
        <v>1.0303904080020201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430</v>
      </c>
      <c r="B19" t="s">
        <v>817</v>
      </c>
      <c r="C19" t="s">
        <v>818</v>
      </c>
      <c r="D19">
        <v>0</v>
      </c>
      <c r="E19">
        <v>110</v>
      </c>
      <c r="F19">
        <v>15</v>
      </c>
      <c r="G19">
        <v>110</v>
      </c>
      <c r="H19">
        <v>2</v>
      </c>
      <c r="I19">
        <v>98</v>
      </c>
      <c r="J19">
        <v>0.5</v>
      </c>
      <c r="K19">
        <v>20</v>
      </c>
      <c r="L19" t="b">
        <v>0</v>
      </c>
      <c r="M19" t="b">
        <v>0</v>
      </c>
      <c r="N19">
        <v>110</v>
      </c>
      <c r="O19">
        <v>1207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110</v>
      </c>
      <c r="Y19">
        <v>1207</v>
      </c>
      <c r="Z19">
        <v>0</v>
      </c>
      <c r="AA19">
        <v>50.03</v>
      </c>
      <c r="AB19">
        <v>52.66</v>
      </c>
      <c r="AC19">
        <v>5597.35</v>
      </c>
      <c r="AD19">
        <v>5597.35</v>
      </c>
      <c r="AG19">
        <f>AG18</f>
        <v>4910.76</v>
      </c>
      <c r="AH19">
        <f t="shared" si="9"/>
        <v>1.1398133893735389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431</v>
      </c>
      <c r="B20" t="s">
        <v>274</v>
      </c>
      <c r="C20" t="s">
        <v>275</v>
      </c>
      <c r="D20">
        <v>0</v>
      </c>
      <c r="E20">
        <v>110</v>
      </c>
      <c r="F20">
        <v>16</v>
      </c>
      <c r="G20">
        <v>110</v>
      </c>
      <c r="H20">
        <v>2</v>
      </c>
      <c r="I20">
        <v>96</v>
      </c>
      <c r="J20">
        <v>0.52</v>
      </c>
      <c r="K20">
        <v>21</v>
      </c>
      <c r="L20" t="b">
        <v>0</v>
      </c>
      <c r="M20" t="b">
        <v>0</v>
      </c>
      <c r="N20">
        <v>110</v>
      </c>
      <c r="O20">
        <v>1256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110</v>
      </c>
      <c r="Y20">
        <v>1256</v>
      </c>
      <c r="Z20">
        <v>0</v>
      </c>
      <c r="AA20">
        <v>0.32</v>
      </c>
      <c r="AB20">
        <v>1.1499999999999999</v>
      </c>
      <c r="AC20">
        <v>6545</v>
      </c>
      <c r="AD20">
        <v>6545</v>
      </c>
      <c r="AG20">
        <f>MIN(AC20:AC25)</f>
        <v>4983.6899999999996</v>
      </c>
      <c r="AH20">
        <f>AC20/AG20</f>
        <v>1.3132839321867935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432</v>
      </c>
      <c r="B21" t="s">
        <v>276</v>
      </c>
      <c r="C21" t="s">
        <v>275</v>
      </c>
      <c r="D21">
        <v>0</v>
      </c>
      <c r="E21">
        <v>110</v>
      </c>
      <c r="F21">
        <v>16</v>
      </c>
      <c r="G21">
        <v>110</v>
      </c>
      <c r="H21">
        <v>2</v>
      </c>
      <c r="I21">
        <v>96</v>
      </c>
      <c r="J21">
        <v>0.52</v>
      </c>
      <c r="K21">
        <v>21</v>
      </c>
      <c r="L21" t="b">
        <v>0</v>
      </c>
      <c r="M21" t="b">
        <v>0</v>
      </c>
      <c r="N21">
        <v>110</v>
      </c>
      <c r="O21">
        <v>1256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110</v>
      </c>
      <c r="Y21">
        <v>1256</v>
      </c>
      <c r="Z21">
        <v>0</v>
      </c>
      <c r="AA21">
        <v>3600.07</v>
      </c>
      <c r="AB21">
        <v>3600.97</v>
      </c>
      <c r="AC21">
        <v>5340.08</v>
      </c>
      <c r="AD21">
        <v>4914</v>
      </c>
      <c r="AG21">
        <f>AG20</f>
        <v>4983.6899999999996</v>
      </c>
      <c r="AH21">
        <f t="shared" ref="AH21:AH25" si="12">AC21/AG21</f>
        <v>1.0715112697619635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433</v>
      </c>
      <c r="B22" t="s">
        <v>277</v>
      </c>
      <c r="C22" t="s">
        <v>275</v>
      </c>
      <c r="D22">
        <v>0</v>
      </c>
      <c r="E22">
        <v>110</v>
      </c>
      <c r="F22">
        <v>16</v>
      </c>
      <c r="G22">
        <v>110</v>
      </c>
      <c r="H22">
        <v>2</v>
      </c>
      <c r="I22">
        <v>96</v>
      </c>
      <c r="J22">
        <v>0.52</v>
      </c>
      <c r="K22">
        <v>21</v>
      </c>
      <c r="L22" t="b">
        <v>0</v>
      </c>
      <c r="M22" t="b">
        <v>0</v>
      </c>
      <c r="N22">
        <v>110</v>
      </c>
      <c r="O22">
        <v>1256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110</v>
      </c>
      <c r="Y22">
        <v>1256</v>
      </c>
      <c r="Z22">
        <v>0</v>
      </c>
      <c r="AA22">
        <v>54.84</v>
      </c>
      <c r="AB22">
        <v>55.67</v>
      </c>
      <c r="AC22">
        <v>4983.6899999999996</v>
      </c>
      <c r="AD22">
        <v>4983.6899999999996</v>
      </c>
      <c r="AG22">
        <f>AG21</f>
        <v>4983.6899999999996</v>
      </c>
      <c r="AH22">
        <f t="shared" si="12"/>
        <v>1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434</v>
      </c>
      <c r="B23" t="s">
        <v>278</v>
      </c>
      <c r="C23" t="s">
        <v>275</v>
      </c>
      <c r="D23">
        <v>0</v>
      </c>
      <c r="E23">
        <v>110</v>
      </c>
      <c r="F23">
        <v>16</v>
      </c>
      <c r="G23">
        <v>110</v>
      </c>
      <c r="H23">
        <v>2</v>
      </c>
      <c r="I23">
        <v>96</v>
      </c>
      <c r="J23">
        <v>0.52</v>
      </c>
      <c r="K23">
        <v>21</v>
      </c>
      <c r="L23" t="b">
        <v>0</v>
      </c>
      <c r="M23" t="b">
        <v>0</v>
      </c>
      <c r="N23">
        <v>110</v>
      </c>
      <c r="O23">
        <v>1256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110</v>
      </c>
      <c r="Y23">
        <v>1256</v>
      </c>
      <c r="Z23">
        <v>0</v>
      </c>
      <c r="AA23">
        <v>3600.4</v>
      </c>
      <c r="AB23">
        <v>3601.57</v>
      </c>
      <c r="AC23">
        <v>5668.77</v>
      </c>
      <c r="AD23">
        <v>0</v>
      </c>
      <c r="AG23">
        <f>AG22</f>
        <v>4983.6899999999996</v>
      </c>
      <c r="AH23">
        <f t="shared" si="12"/>
        <v>1.137464408901838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435</v>
      </c>
      <c r="B24" t="s">
        <v>605</v>
      </c>
      <c r="C24" t="s">
        <v>606</v>
      </c>
      <c r="D24">
        <v>0</v>
      </c>
      <c r="E24">
        <v>110</v>
      </c>
      <c r="F24">
        <v>16</v>
      </c>
      <c r="G24">
        <v>110</v>
      </c>
      <c r="H24">
        <v>2</v>
      </c>
      <c r="I24">
        <v>96</v>
      </c>
      <c r="J24">
        <v>0.52</v>
      </c>
      <c r="K24">
        <v>21</v>
      </c>
      <c r="L24" t="b">
        <v>0</v>
      </c>
      <c r="M24" t="b">
        <v>0</v>
      </c>
      <c r="N24">
        <v>110</v>
      </c>
      <c r="O24">
        <v>1256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110</v>
      </c>
      <c r="Y24">
        <v>1256</v>
      </c>
      <c r="Z24">
        <v>0</v>
      </c>
      <c r="AA24">
        <v>3601.52</v>
      </c>
      <c r="AB24">
        <v>3602.73</v>
      </c>
      <c r="AC24">
        <v>5173</v>
      </c>
      <c r="AD24">
        <v>4857</v>
      </c>
      <c r="AG24">
        <f>AG23</f>
        <v>4983.6899999999996</v>
      </c>
      <c r="AH24">
        <f t="shared" si="12"/>
        <v>1.0379859100385458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436</v>
      </c>
      <c r="B25" t="s">
        <v>819</v>
      </c>
      <c r="C25" t="s">
        <v>820</v>
      </c>
      <c r="D25">
        <v>0</v>
      </c>
      <c r="E25">
        <v>110</v>
      </c>
      <c r="F25">
        <v>16</v>
      </c>
      <c r="G25">
        <v>110</v>
      </c>
      <c r="H25">
        <v>2</v>
      </c>
      <c r="I25">
        <v>96</v>
      </c>
      <c r="J25">
        <v>0.52</v>
      </c>
      <c r="K25">
        <v>21</v>
      </c>
      <c r="L25" t="b">
        <v>0</v>
      </c>
      <c r="M25" t="b">
        <v>0</v>
      </c>
      <c r="N25">
        <v>110</v>
      </c>
      <c r="O25">
        <v>1256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110</v>
      </c>
      <c r="Y25">
        <v>1256</v>
      </c>
      <c r="Z25">
        <v>0</v>
      </c>
      <c r="AA25">
        <v>52.98</v>
      </c>
      <c r="AB25">
        <v>55.82</v>
      </c>
      <c r="AC25">
        <v>5686.39</v>
      </c>
      <c r="AD25">
        <v>5686.39</v>
      </c>
      <c r="AG25">
        <f>AG24</f>
        <v>4983.6899999999996</v>
      </c>
      <c r="AH25">
        <f t="shared" si="12"/>
        <v>1.140999941810185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437</v>
      </c>
      <c r="B26" t="s">
        <v>279</v>
      </c>
      <c r="C26" t="s">
        <v>280</v>
      </c>
      <c r="D26">
        <v>0</v>
      </c>
      <c r="E26">
        <v>120</v>
      </c>
      <c r="F26">
        <v>17</v>
      </c>
      <c r="G26">
        <v>120</v>
      </c>
      <c r="H26">
        <v>2</v>
      </c>
      <c r="I26">
        <v>98</v>
      </c>
      <c r="J26">
        <v>0.5</v>
      </c>
      <c r="K26">
        <v>20</v>
      </c>
      <c r="L26" t="b">
        <v>0</v>
      </c>
      <c r="M26" t="b">
        <v>0</v>
      </c>
      <c r="N26">
        <v>120</v>
      </c>
      <c r="O26">
        <v>1434</v>
      </c>
      <c r="P26">
        <v>3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120</v>
      </c>
      <c r="Y26">
        <v>1434</v>
      </c>
      <c r="Z26">
        <v>0</v>
      </c>
      <c r="AA26">
        <v>0.36</v>
      </c>
      <c r="AB26">
        <v>1.22</v>
      </c>
      <c r="AC26">
        <v>7729</v>
      </c>
      <c r="AD26">
        <v>7729</v>
      </c>
      <c r="AG26">
        <f>MIN(AC26:AC31)</f>
        <v>5821.55</v>
      </c>
      <c r="AH26">
        <f>AC26/AG26</f>
        <v>1.3276532882136201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438</v>
      </c>
      <c r="B27" t="s">
        <v>281</v>
      </c>
      <c r="C27" t="s">
        <v>280</v>
      </c>
      <c r="D27">
        <v>0</v>
      </c>
      <c r="E27">
        <v>120</v>
      </c>
      <c r="F27">
        <v>17</v>
      </c>
      <c r="G27">
        <v>120</v>
      </c>
      <c r="H27">
        <v>2</v>
      </c>
      <c r="I27">
        <v>98</v>
      </c>
      <c r="J27">
        <v>0.5</v>
      </c>
      <c r="K27">
        <v>20</v>
      </c>
      <c r="L27" t="b">
        <v>0</v>
      </c>
      <c r="M27" t="b">
        <v>0</v>
      </c>
      <c r="N27">
        <v>120</v>
      </c>
      <c r="O27">
        <v>1434</v>
      </c>
      <c r="P27">
        <v>3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120</v>
      </c>
      <c r="Y27">
        <v>1434</v>
      </c>
      <c r="Z27">
        <v>0</v>
      </c>
      <c r="AA27">
        <v>3600.1</v>
      </c>
      <c r="AB27">
        <v>3601.1</v>
      </c>
      <c r="AC27">
        <v>6295.38</v>
      </c>
      <c r="AD27">
        <v>5755</v>
      </c>
      <c r="AG27">
        <f>AG26</f>
        <v>5821.55</v>
      </c>
      <c r="AH27">
        <f t="shared" ref="AH27:AH31" si="15">AC27/AG27</f>
        <v>1.0813924126736008</v>
      </c>
      <c r="AI27" t="str">
        <f t="shared" ref="AI27:AI31" si="16">R27</f>
        <v>BQO</v>
      </c>
      <c r="AJ27" t="b">
        <f t="shared" ref="AJ27:AJ31" si="17">Q27</f>
        <v>1</v>
      </c>
      <c r="AK27">
        <f t="shared" si="0"/>
        <v>0</v>
      </c>
    </row>
    <row r="28" spans="1:37" x14ac:dyDescent="0.2">
      <c r="A28">
        <v>439</v>
      </c>
      <c r="B28" t="s">
        <v>282</v>
      </c>
      <c r="C28" t="s">
        <v>280</v>
      </c>
      <c r="D28">
        <v>0</v>
      </c>
      <c r="E28">
        <v>120</v>
      </c>
      <c r="F28">
        <v>17</v>
      </c>
      <c r="G28">
        <v>120</v>
      </c>
      <c r="H28">
        <v>2</v>
      </c>
      <c r="I28">
        <v>98</v>
      </c>
      <c r="J28">
        <v>0.5</v>
      </c>
      <c r="K28">
        <v>20</v>
      </c>
      <c r="L28" t="b">
        <v>0</v>
      </c>
      <c r="M28" t="b">
        <v>0</v>
      </c>
      <c r="N28">
        <v>120</v>
      </c>
      <c r="O28">
        <v>1434</v>
      </c>
      <c r="P28">
        <v>3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120</v>
      </c>
      <c r="Y28">
        <v>1434</v>
      </c>
      <c r="Z28">
        <v>0</v>
      </c>
      <c r="AA28">
        <v>74.400000000000006</v>
      </c>
      <c r="AB28">
        <v>75.28</v>
      </c>
      <c r="AC28">
        <v>5821.55</v>
      </c>
      <c r="AD28">
        <v>5821.55</v>
      </c>
      <c r="AG28">
        <f>AG27</f>
        <v>5821.55</v>
      </c>
      <c r="AH28">
        <f t="shared" si="15"/>
        <v>1</v>
      </c>
      <c r="AI28" t="str">
        <f t="shared" si="16"/>
        <v>MISDO</v>
      </c>
      <c r="AJ28" t="b">
        <f t="shared" si="17"/>
        <v>1</v>
      </c>
      <c r="AK28">
        <f t="shared" si="0"/>
        <v>0</v>
      </c>
    </row>
    <row r="29" spans="1:37" x14ac:dyDescent="0.2">
      <c r="A29">
        <v>440</v>
      </c>
      <c r="B29" t="s">
        <v>283</v>
      </c>
      <c r="C29" t="s">
        <v>280</v>
      </c>
      <c r="D29">
        <v>0</v>
      </c>
      <c r="E29">
        <v>120</v>
      </c>
      <c r="F29">
        <v>17</v>
      </c>
      <c r="G29">
        <v>120</v>
      </c>
      <c r="H29">
        <v>2</v>
      </c>
      <c r="I29">
        <v>98</v>
      </c>
      <c r="J29">
        <v>0.5</v>
      </c>
      <c r="K29">
        <v>20</v>
      </c>
      <c r="L29" t="b">
        <v>0</v>
      </c>
      <c r="M29" t="b">
        <v>0</v>
      </c>
      <c r="N29">
        <v>120</v>
      </c>
      <c r="O29">
        <v>1434</v>
      </c>
      <c r="P29">
        <v>3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120</v>
      </c>
      <c r="Y29">
        <v>1434</v>
      </c>
      <c r="Z29">
        <v>0</v>
      </c>
      <c r="AA29">
        <v>3600.31</v>
      </c>
      <c r="AB29">
        <v>3601.43</v>
      </c>
      <c r="AC29">
        <v>6589.28</v>
      </c>
      <c r="AD29">
        <v>0</v>
      </c>
      <c r="AG29">
        <f>AG28</f>
        <v>5821.55</v>
      </c>
      <c r="AH29">
        <f t="shared" si="15"/>
        <v>1.1318772491862132</v>
      </c>
      <c r="AI29" t="str">
        <f t="shared" si="16"/>
        <v>RP-MILO</v>
      </c>
      <c r="AJ29" t="b">
        <f t="shared" si="17"/>
        <v>1</v>
      </c>
      <c r="AK29">
        <f t="shared" si="0"/>
        <v>0</v>
      </c>
    </row>
    <row r="30" spans="1:37" x14ac:dyDescent="0.2">
      <c r="A30">
        <v>441</v>
      </c>
      <c r="B30" t="s">
        <v>607</v>
      </c>
      <c r="C30" t="s">
        <v>608</v>
      </c>
      <c r="D30">
        <v>0</v>
      </c>
      <c r="E30">
        <v>120</v>
      </c>
      <c r="F30">
        <v>17</v>
      </c>
      <c r="G30">
        <v>120</v>
      </c>
      <c r="H30">
        <v>2</v>
      </c>
      <c r="I30">
        <v>98</v>
      </c>
      <c r="J30">
        <v>0.5</v>
      </c>
      <c r="K30">
        <v>20</v>
      </c>
      <c r="L30" t="b">
        <v>0</v>
      </c>
      <c r="M30" t="b">
        <v>0</v>
      </c>
      <c r="N30">
        <v>120</v>
      </c>
      <c r="O30">
        <v>1434</v>
      </c>
      <c r="P30">
        <v>3</v>
      </c>
      <c r="R30" t="s">
        <v>29</v>
      </c>
      <c r="S30" t="b">
        <v>0</v>
      </c>
      <c r="T30" t="b">
        <v>0</v>
      </c>
      <c r="U30" t="b">
        <v>0</v>
      </c>
      <c r="X30">
        <v>120</v>
      </c>
      <c r="Y30">
        <v>1434</v>
      </c>
      <c r="Z30">
        <v>0</v>
      </c>
      <c r="AA30">
        <v>3600.12</v>
      </c>
      <c r="AB30">
        <v>3601.41</v>
      </c>
      <c r="AC30">
        <v>6151</v>
      </c>
      <c r="AD30">
        <v>5728</v>
      </c>
      <c r="AG30">
        <f>AG29</f>
        <v>5821.55</v>
      </c>
      <c r="AH30">
        <f t="shared" si="15"/>
        <v>1.0565914576014979</v>
      </c>
      <c r="AI30" t="str">
        <f t="shared" si="16"/>
        <v>BQO</v>
      </c>
      <c r="AJ30">
        <f t="shared" si="17"/>
        <v>0</v>
      </c>
      <c r="AK30">
        <f t="shared" si="0"/>
        <v>0</v>
      </c>
    </row>
    <row r="31" spans="1:37" x14ac:dyDescent="0.2">
      <c r="A31">
        <v>442</v>
      </c>
      <c r="B31" t="s">
        <v>821</v>
      </c>
      <c r="C31" t="s">
        <v>822</v>
      </c>
      <c r="D31">
        <v>0</v>
      </c>
      <c r="E31">
        <v>120</v>
      </c>
      <c r="F31">
        <v>17</v>
      </c>
      <c r="G31">
        <v>120</v>
      </c>
      <c r="H31">
        <v>2</v>
      </c>
      <c r="I31">
        <v>98</v>
      </c>
      <c r="J31">
        <v>0.5</v>
      </c>
      <c r="K31">
        <v>20</v>
      </c>
      <c r="L31" t="b">
        <v>0</v>
      </c>
      <c r="M31" t="b">
        <v>0</v>
      </c>
      <c r="N31">
        <v>120</v>
      </c>
      <c r="O31">
        <v>1434</v>
      </c>
      <c r="P31">
        <v>3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735</v>
      </c>
      <c r="X31">
        <v>120</v>
      </c>
      <c r="Y31">
        <v>1434</v>
      </c>
      <c r="Z31">
        <v>0</v>
      </c>
      <c r="AA31">
        <v>69.7</v>
      </c>
      <c r="AB31">
        <v>72.680000000000007</v>
      </c>
      <c r="AC31">
        <v>6589.75</v>
      </c>
      <c r="AD31">
        <v>6589.75</v>
      </c>
      <c r="AG31">
        <f>AG30</f>
        <v>5821.55</v>
      </c>
      <c r="AH31">
        <f t="shared" si="15"/>
        <v>1.1319579836984994</v>
      </c>
      <c r="AI31" t="str">
        <f t="shared" si="16"/>
        <v>BQO</v>
      </c>
      <c r="AJ31" t="b">
        <f t="shared" si="17"/>
        <v>1</v>
      </c>
      <c r="AK31" t="str">
        <f t="shared" si="0"/>
        <v>concave</v>
      </c>
    </row>
    <row r="32" spans="1:37" x14ac:dyDescent="0.2">
      <c r="A32">
        <v>443</v>
      </c>
      <c r="B32" t="s">
        <v>284</v>
      </c>
      <c r="C32" t="s">
        <v>285</v>
      </c>
      <c r="D32">
        <v>0</v>
      </c>
      <c r="E32">
        <v>120</v>
      </c>
      <c r="F32">
        <v>17</v>
      </c>
      <c r="G32">
        <v>120</v>
      </c>
      <c r="H32">
        <v>2</v>
      </c>
      <c r="I32">
        <v>98</v>
      </c>
      <c r="J32">
        <v>0.52</v>
      </c>
      <c r="K32">
        <v>21</v>
      </c>
      <c r="L32" t="b">
        <v>0</v>
      </c>
      <c r="M32" t="b">
        <v>0</v>
      </c>
      <c r="N32">
        <v>120</v>
      </c>
      <c r="O32">
        <v>1491</v>
      </c>
      <c r="P32">
        <v>3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120</v>
      </c>
      <c r="Y32">
        <v>1491</v>
      </c>
      <c r="Z32">
        <v>0</v>
      </c>
      <c r="AA32">
        <v>0.37</v>
      </c>
      <c r="AB32">
        <v>1.23</v>
      </c>
      <c r="AC32">
        <v>7851</v>
      </c>
      <c r="AD32">
        <v>7851</v>
      </c>
      <c r="AG32">
        <f>MIN(AC32:AC37)</f>
        <v>5927.83</v>
      </c>
      <c r="AH32">
        <f>AC32/AG32</f>
        <v>1.3244306938626782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444</v>
      </c>
      <c r="B33" t="s">
        <v>286</v>
      </c>
      <c r="C33" t="s">
        <v>285</v>
      </c>
      <c r="D33">
        <v>0</v>
      </c>
      <c r="E33">
        <v>120</v>
      </c>
      <c r="F33">
        <v>17</v>
      </c>
      <c r="G33">
        <v>120</v>
      </c>
      <c r="H33">
        <v>2</v>
      </c>
      <c r="I33">
        <v>98</v>
      </c>
      <c r="J33">
        <v>0.52</v>
      </c>
      <c r="K33">
        <v>21</v>
      </c>
      <c r="L33" t="b">
        <v>0</v>
      </c>
      <c r="M33" t="b">
        <v>0</v>
      </c>
      <c r="N33">
        <v>120</v>
      </c>
      <c r="O33">
        <v>1491</v>
      </c>
      <c r="P33">
        <v>3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120</v>
      </c>
      <c r="Y33">
        <v>1491</v>
      </c>
      <c r="Z33">
        <v>0</v>
      </c>
      <c r="AA33">
        <v>3600.1</v>
      </c>
      <c r="AB33">
        <v>3601.05</v>
      </c>
      <c r="AC33">
        <v>6419.28</v>
      </c>
      <c r="AD33">
        <v>5858</v>
      </c>
      <c r="AG33">
        <f>AG32</f>
        <v>5927.83</v>
      </c>
      <c r="AH33">
        <f t="shared" ref="AH33:AH37" si="18">AC33/AG33</f>
        <v>1.0829055489108155</v>
      </c>
      <c r="AI33" t="str">
        <f t="shared" ref="AI33:AI37" si="19">R33</f>
        <v>BQO</v>
      </c>
      <c r="AJ33" t="b">
        <f t="shared" ref="AJ33:AJ37" si="20">Q33</f>
        <v>1</v>
      </c>
      <c r="AK33">
        <f t="shared" si="0"/>
        <v>0</v>
      </c>
    </row>
    <row r="34" spans="1:37" x14ac:dyDescent="0.2">
      <c r="A34">
        <v>445</v>
      </c>
      <c r="B34" t="s">
        <v>287</v>
      </c>
      <c r="C34" t="s">
        <v>285</v>
      </c>
      <c r="D34">
        <v>0</v>
      </c>
      <c r="E34">
        <v>120</v>
      </c>
      <c r="F34">
        <v>17</v>
      </c>
      <c r="G34">
        <v>120</v>
      </c>
      <c r="H34">
        <v>2</v>
      </c>
      <c r="I34">
        <v>98</v>
      </c>
      <c r="J34">
        <v>0.52</v>
      </c>
      <c r="K34">
        <v>21</v>
      </c>
      <c r="L34" t="b">
        <v>0</v>
      </c>
      <c r="M34" t="b">
        <v>0</v>
      </c>
      <c r="N34">
        <v>120</v>
      </c>
      <c r="O34">
        <v>1491</v>
      </c>
      <c r="P34">
        <v>3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120</v>
      </c>
      <c r="Y34">
        <v>1491</v>
      </c>
      <c r="Z34">
        <v>0</v>
      </c>
      <c r="AA34">
        <v>83.19</v>
      </c>
      <c r="AB34">
        <v>84.06</v>
      </c>
      <c r="AC34">
        <v>5927.83</v>
      </c>
      <c r="AD34">
        <v>5927.83</v>
      </c>
      <c r="AG34">
        <f>AG33</f>
        <v>5927.83</v>
      </c>
      <c r="AH34">
        <f t="shared" si="18"/>
        <v>1</v>
      </c>
      <c r="AI34" t="str">
        <f t="shared" si="19"/>
        <v>MISDO</v>
      </c>
      <c r="AJ34" t="b">
        <f t="shared" si="20"/>
        <v>1</v>
      </c>
      <c r="AK34">
        <f t="shared" si="0"/>
        <v>0</v>
      </c>
    </row>
    <row r="35" spans="1:37" x14ac:dyDescent="0.2">
      <c r="A35">
        <v>446</v>
      </c>
      <c r="B35" t="s">
        <v>288</v>
      </c>
      <c r="C35" t="s">
        <v>285</v>
      </c>
      <c r="D35">
        <v>0</v>
      </c>
      <c r="E35">
        <v>120</v>
      </c>
      <c r="F35">
        <v>17</v>
      </c>
      <c r="G35">
        <v>120</v>
      </c>
      <c r="H35">
        <v>2</v>
      </c>
      <c r="I35">
        <v>98</v>
      </c>
      <c r="J35">
        <v>0.52</v>
      </c>
      <c r="K35">
        <v>21</v>
      </c>
      <c r="L35" t="b">
        <v>0</v>
      </c>
      <c r="M35" t="b">
        <v>0</v>
      </c>
      <c r="N35">
        <v>120</v>
      </c>
      <c r="O35">
        <v>1491</v>
      </c>
      <c r="P35">
        <v>3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120</v>
      </c>
      <c r="Y35">
        <v>1491</v>
      </c>
      <c r="Z35">
        <v>0</v>
      </c>
      <c r="AA35">
        <v>3600.55</v>
      </c>
      <c r="AB35">
        <v>3601.92</v>
      </c>
      <c r="AC35">
        <v>6874.56</v>
      </c>
      <c r="AD35">
        <v>0</v>
      </c>
      <c r="AG35">
        <f>AG34</f>
        <v>5927.83</v>
      </c>
      <c r="AH35">
        <f t="shared" si="18"/>
        <v>1.1597093708827684</v>
      </c>
      <c r="AI35" t="str">
        <f t="shared" si="19"/>
        <v>RP-MILO</v>
      </c>
      <c r="AJ35" t="b">
        <f t="shared" si="20"/>
        <v>1</v>
      </c>
      <c r="AK35">
        <f t="shared" si="0"/>
        <v>0</v>
      </c>
    </row>
    <row r="36" spans="1:37" x14ac:dyDescent="0.2">
      <c r="A36">
        <v>447</v>
      </c>
      <c r="B36" t="s">
        <v>609</v>
      </c>
      <c r="C36" t="s">
        <v>610</v>
      </c>
      <c r="D36">
        <v>0</v>
      </c>
      <c r="E36">
        <v>120</v>
      </c>
      <c r="F36">
        <v>17</v>
      </c>
      <c r="G36">
        <v>120</v>
      </c>
      <c r="H36">
        <v>2</v>
      </c>
      <c r="I36">
        <v>98</v>
      </c>
      <c r="J36">
        <v>0.52</v>
      </c>
      <c r="K36">
        <v>21</v>
      </c>
      <c r="L36" t="b">
        <v>0</v>
      </c>
      <c r="M36" t="b">
        <v>0</v>
      </c>
      <c r="N36">
        <v>120</v>
      </c>
      <c r="O36">
        <v>1491</v>
      </c>
      <c r="P36">
        <v>3</v>
      </c>
      <c r="R36" t="s">
        <v>29</v>
      </c>
      <c r="S36" t="b">
        <v>0</v>
      </c>
      <c r="T36" t="b">
        <v>0</v>
      </c>
      <c r="U36" t="b">
        <v>0</v>
      </c>
      <c r="X36">
        <v>120</v>
      </c>
      <c r="Y36">
        <v>1491</v>
      </c>
      <c r="Z36">
        <v>0</v>
      </c>
      <c r="AA36">
        <v>3601.36</v>
      </c>
      <c r="AB36">
        <v>3602.6</v>
      </c>
      <c r="AC36">
        <v>6286</v>
      </c>
      <c r="AD36">
        <v>5842</v>
      </c>
      <c r="AG36">
        <f>AG35</f>
        <v>5927.83</v>
      </c>
      <c r="AH36">
        <f t="shared" si="18"/>
        <v>1.0604217732289893</v>
      </c>
      <c r="AI36" t="str">
        <f t="shared" si="19"/>
        <v>BQO</v>
      </c>
      <c r="AJ36">
        <f t="shared" si="20"/>
        <v>0</v>
      </c>
      <c r="AK36">
        <f t="shared" si="0"/>
        <v>0</v>
      </c>
    </row>
    <row r="37" spans="1:37" x14ac:dyDescent="0.2">
      <c r="A37">
        <v>448</v>
      </c>
      <c r="B37" t="s">
        <v>823</v>
      </c>
      <c r="C37" t="s">
        <v>824</v>
      </c>
      <c r="D37">
        <v>0</v>
      </c>
      <c r="E37">
        <v>120</v>
      </c>
      <c r="F37">
        <v>17</v>
      </c>
      <c r="G37">
        <v>120</v>
      </c>
      <c r="H37">
        <v>2</v>
      </c>
      <c r="I37">
        <v>98</v>
      </c>
      <c r="J37">
        <v>0.52</v>
      </c>
      <c r="K37">
        <v>21</v>
      </c>
      <c r="L37" t="b">
        <v>0</v>
      </c>
      <c r="M37" t="b">
        <v>0</v>
      </c>
      <c r="N37">
        <v>120</v>
      </c>
      <c r="O37">
        <v>1491</v>
      </c>
      <c r="P37">
        <v>3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735</v>
      </c>
      <c r="X37">
        <v>120</v>
      </c>
      <c r="Y37">
        <v>1491</v>
      </c>
      <c r="Z37">
        <v>0</v>
      </c>
      <c r="AA37">
        <v>65.13</v>
      </c>
      <c r="AB37">
        <v>67.66</v>
      </c>
      <c r="AC37">
        <v>6713.06</v>
      </c>
      <c r="AD37">
        <v>6713.06</v>
      </c>
      <c r="AG37">
        <f>AG36</f>
        <v>5927.83</v>
      </c>
      <c r="AH37">
        <f t="shared" si="18"/>
        <v>1.1324649998397391</v>
      </c>
      <c r="AI37" t="str">
        <f t="shared" si="19"/>
        <v>BQO</v>
      </c>
      <c r="AJ37" t="b">
        <f t="shared" si="20"/>
        <v>1</v>
      </c>
      <c r="AK37" t="str">
        <f t="shared" si="0"/>
        <v>concave</v>
      </c>
    </row>
    <row r="38" spans="1:37" x14ac:dyDescent="0.2">
      <c r="A38">
        <v>449</v>
      </c>
      <c r="B38" t="s">
        <v>97</v>
      </c>
      <c r="C38" t="s">
        <v>98</v>
      </c>
      <c r="D38">
        <v>0</v>
      </c>
      <c r="E38">
        <v>121</v>
      </c>
      <c r="F38">
        <v>31</v>
      </c>
      <c r="G38">
        <v>121</v>
      </c>
      <c r="H38">
        <v>2</v>
      </c>
      <c r="I38">
        <v>99</v>
      </c>
      <c r="J38">
        <v>0.64</v>
      </c>
      <c r="K38">
        <v>27</v>
      </c>
      <c r="L38" t="b">
        <v>0</v>
      </c>
      <c r="M38" t="b">
        <v>0</v>
      </c>
      <c r="N38">
        <v>121</v>
      </c>
      <c r="O38">
        <v>1980</v>
      </c>
      <c r="P38">
        <v>3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121</v>
      </c>
      <c r="Y38">
        <v>1980</v>
      </c>
      <c r="Z38">
        <v>0</v>
      </c>
      <c r="AA38">
        <v>0.41</v>
      </c>
      <c r="AB38">
        <v>1.31</v>
      </c>
      <c r="AC38">
        <v>1980</v>
      </c>
      <c r="AD38">
        <v>1980</v>
      </c>
      <c r="AG38">
        <f>MIN(AC38:AC43)</f>
        <v>1478.65</v>
      </c>
      <c r="AH38">
        <f>AC38/AG38</f>
        <v>1.3390592770432488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450</v>
      </c>
      <c r="B39" t="s">
        <v>99</v>
      </c>
      <c r="C39" t="s">
        <v>98</v>
      </c>
      <c r="D39">
        <v>0</v>
      </c>
      <c r="E39">
        <v>121</v>
      </c>
      <c r="F39">
        <v>31</v>
      </c>
      <c r="G39">
        <v>121</v>
      </c>
      <c r="H39">
        <v>2</v>
      </c>
      <c r="I39">
        <v>99</v>
      </c>
      <c r="J39">
        <v>0.64</v>
      </c>
      <c r="K39">
        <v>27</v>
      </c>
      <c r="L39" t="b">
        <v>0</v>
      </c>
      <c r="M39" t="b">
        <v>0</v>
      </c>
      <c r="N39">
        <v>121</v>
      </c>
      <c r="O39">
        <v>1980</v>
      </c>
      <c r="P39">
        <v>3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121</v>
      </c>
      <c r="Y39">
        <v>1980</v>
      </c>
      <c r="Z39">
        <v>0</v>
      </c>
      <c r="AA39">
        <v>3600.18</v>
      </c>
      <c r="AB39">
        <v>3601.13</v>
      </c>
      <c r="AC39">
        <v>1610.64</v>
      </c>
      <c r="AD39">
        <v>1463</v>
      </c>
      <c r="AG39">
        <f>AG38</f>
        <v>1478.65</v>
      </c>
      <c r="AH39">
        <f t="shared" ref="AH39:AH43" si="21">AC39/AG39</f>
        <v>1.0892638555439083</v>
      </c>
      <c r="AI39" t="str">
        <f t="shared" ref="AI39:AI43" si="22">R39</f>
        <v>BQO</v>
      </c>
      <c r="AJ39" t="b">
        <f t="shared" ref="AJ39:AJ43" si="23">Q39</f>
        <v>1</v>
      </c>
      <c r="AK39">
        <f t="shared" si="0"/>
        <v>0</v>
      </c>
    </row>
    <row r="40" spans="1:37" x14ac:dyDescent="0.2">
      <c r="A40">
        <v>451</v>
      </c>
      <c r="B40" t="s">
        <v>100</v>
      </c>
      <c r="C40" t="s">
        <v>98</v>
      </c>
      <c r="D40">
        <v>0</v>
      </c>
      <c r="E40">
        <v>121</v>
      </c>
      <c r="F40">
        <v>31</v>
      </c>
      <c r="G40">
        <v>121</v>
      </c>
      <c r="H40">
        <v>2</v>
      </c>
      <c r="I40">
        <v>99</v>
      </c>
      <c r="J40">
        <v>0.64</v>
      </c>
      <c r="K40">
        <v>27</v>
      </c>
      <c r="L40" t="b">
        <v>0</v>
      </c>
      <c r="M40" t="b">
        <v>0</v>
      </c>
      <c r="N40">
        <v>121</v>
      </c>
      <c r="O40">
        <v>1980</v>
      </c>
      <c r="P40">
        <v>3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121</v>
      </c>
      <c r="Y40">
        <v>1980</v>
      </c>
      <c r="Z40">
        <v>0</v>
      </c>
      <c r="AA40">
        <v>68.37</v>
      </c>
      <c r="AB40">
        <v>69.31</v>
      </c>
      <c r="AC40">
        <v>1478.65</v>
      </c>
      <c r="AD40">
        <v>1478.65</v>
      </c>
      <c r="AG40">
        <f>AG39</f>
        <v>1478.65</v>
      </c>
      <c r="AH40">
        <f t="shared" si="21"/>
        <v>1</v>
      </c>
      <c r="AI40" t="str">
        <f t="shared" si="22"/>
        <v>MISDO</v>
      </c>
      <c r="AJ40" t="b">
        <f t="shared" si="23"/>
        <v>1</v>
      </c>
      <c r="AK40">
        <f t="shared" si="0"/>
        <v>0</v>
      </c>
    </row>
    <row r="41" spans="1:37" x14ac:dyDescent="0.2">
      <c r="A41">
        <v>452</v>
      </c>
      <c r="B41" t="s">
        <v>101</v>
      </c>
      <c r="C41" t="s">
        <v>98</v>
      </c>
      <c r="D41">
        <v>0</v>
      </c>
      <c r="E41">
        <v>121</v>
      </c>
      <c r="F41">
        <v>31</v>
      </c>
      <c r="G41">
        <v>121</v>
      </c>
      <c r="H41">
        <v>2</v>
      </c>
      <c r="I41">
        <v>99</v>
      </c>
      <c r="J41">
        <v>0.64</v>
      </c>
      <c r="K41">
        <v>27</v>
      </c>
      <c r="L41" t="b">
        <v>0</v>
      </c>
      <c r="M41" t="b">
        <v>0</v>
      </c>
      <c r="N41">
        <v>121</v>
      </c>
      <c r="O41">
        <v>1980</v>
      </c>
      <c r="P41">
        <v>3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121</v>
      </c>
      <c r="Y41">
        <v>1980</v>
      </c>
      <c r="Z41">
        <v>0</v>
      </c>
      <c r="AA41">
        <v>4020.82</v>
      </c>
      <c r="AB41">
        <v>4023.7</v>
      </c>
      <c r="AC41">
        <v>1893.88</v>
      </c>
      <c r="AD41">
        <v>1893.88</v>
      </c>
      <c r="AG41">
        <f>AG40</f>
        <v>1478.65</v>
      </c>
      <c r="AH41">
        <f t="shared" si="21"/>
        <v>1.2808169614175091</v>
      </c>
      <c r="AI41" t="str">
        <f t="shared" si="22"/>
        <v>RP-MILO</v>
      </c>
      <c r="AJ41" t="b">
        <f t="shared" si="23"/>
        <v>1</v>
      </c>
      <c r="AK41">
        <f t="shared" si="0"/>
        <v>0</v>
      </c>
    </row>
    <row r="42" spans="1:37" x14ac:dyDescent="0.2">
      <c r="A42">
        <v>453</v>
      </c>
      <c r="B42" t="s">
        <v>611</v>
      </c>
      <c r="C42" t="s">
        <v>612</v>
      </c>
      <c r="D42">
        <v>0</v>
      </c>
      <c r="E42">
        <v>121</v>
      </c>
      <c r="F42">
        <v>31</v>
      </c>
      <c r="G42">
        <v>121</v>
      </c>
      <c r="H42">
        <v>2</v>
      </c>
      <c r="I42">
        <v>99</v>
      </c>
      <c r="J42">
        <v>0.64</v>
      </c>
      <c r="K42">
        <v>27</v>
      </c>
      <c r="L42" t="b">
        <v>0</v>
      </c>
      <c r="M42" t="b">
        <v>0</v>
      </c>
      <c r="N42">
        <v>121</v>
      </c>
      <c r="O42">
        <v>1980</v>
      </c>
      <c r="P42">
        <v>3</v>
      </c>
      <c r="R42" t="s">
        <v>29</v>
      </c>
      <c r="S42" t="b">
        <v>0</v>
      </c>
      <c r="T42" t="b">
        <v>0</v>
      </c>
      <c r="U42" t="b">
        <v>0</v>
      </c>
      <c r="X42">
        <v>121</v>
      </c>
      <c r="Y42">
        <v>1980</v>
      </c>
      <c r="Z42">
        <v>0</v>
      </c>
      <c r="AA42">
        <v>3601.06</v>
      </c>
      <c r="AB42">
        <v>3602.1</v>
      </c>
      <c r="AC42">
        <v>1607</v>
      </c>
      <c r="AD42">
        <v>1464</v>
      </c>
      <c r="AG42">
        <f>AG41</f>
        <v>1478.65</v>
      </c>
      <c r="AH42">
        <f t="shared" si="21"/>
        <v>1.086802150610354</v>
      </c>
      <c r="AI42" t="str">
        <f t="shared" si="22"/>
        <v>BQO</v>
      </c>
      <c r="AJ42">
        <f t="shared" si="23"/>
        <v>0</v>
      </c>
      <c r="AK42">
        <f t="shared" si="0"/>
        <v>0</v>
      </c>
    </row>
    <row r="43" spans="1:37" x14ac:dyDescent="0.2">
      <c r="A43">
        <v>454</v>
      </c>
      <c r="B43" t="s">
        <v>825</v>
      </c>
      <c r="C43" t="s">
        <v>826</v>
      </c>
      <c r="D43">
        <v>0</v>
      </c>
      <c r="E43">
        <v>121</v>
      </c>
      <c r="F43">
        <v>31</v>
      </c>
      <c r="G43">
        <v>121</v>
      </c>
      <c r="H43">
        <v>2</v>
      </c>
      <c r="I43">
        <v>99</v>
      </c>
      <c r="J43">
        <v>0.64</v>
      </c>
      <c r="K43">
        <v>27</v>
      </c>
      <c r="L43" t="b">
        <v>0</v>
      </c>
      <c r="M43" t="b">
        <v>0</v>
      </c>
      <c r="N43">
        <v>121</v>
      </c>
      <c r="O43">
        <v>1980</v>
      </c>
      <c r="P43">
        <v>3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735</v>
      </c>
      <c r="X43">
        <v>121</v>
      </c>
      <c r="Y43">
        <v>1980</v>
      </c>
      <c r="Z43">
        <v>0</v>
      </c>
      <c r="AA43">
        <v>54.6</v>
      </c>
      <c r="AB43">
        <v>57.09</v>
      </c>
      <c r="AC43">
        <v>1638.19</v>
      </c>
      <c r="AD43">
        <v>1638.19</v>
      </c>
      <c r="AG43">
        <f>AG42</f>
        <v>1478.65</v>
      </c>
      <c r="AH43">
        <f t="shared" si="21"/>
        <v>1.1078957156866061</v>
      </c>
      <c r="AI43" t="str">
        <f t="shared" si="22"/>
        <v>BQO</v>
      </c>
      <c r="AJ43" t="b">
        <f t="shared" si="23"/>
        <v>1</v>
      </c>
      <c r="AK43" t="str">
        <f t="shared" si="0"/>
        <v>concave</v>
      </c>
    </row>
    <row r="44" spans="1:37" x14ac:dyDescent="0.2">
      <c r="A44">
        <v>457</v>
      </c>
      <c r="B44" t="s">
        <v>102</v>
      </c>
      <c r="C44" t="s">
        <v>103</v>
      </c>
      <c r="D44">
        <v>0</v>
      </c>
      <c r="E44">
        <v>128</v>
      </c>
      <c r="F44">
        <v>32</v>
      </c>
      <c r="G44">
        <v>128</v>
      </c>
      <c r="H44">
        <v>5</v>
      </c>
      <c r="I44">
        <v>98</v>
      </c>
      <c r="J44">
        <v>0.54</v>
      </c>
      <c r="K44">
        <v>26</v>
      </c>
      <c r="L44" t="b">
        <v>0</v>
      </c>
      <c r="M44" t="b">
        <v>0</v>
      </c>
      <c r="N44">
        <v>128</v>
      </c>
      <c r="O44">
        <v>2113</v>
      </c>
      <c r="P44">
        <v>3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128</v>
      </c>
      <c r="Y44">
        <v>2113</v>
      </c>
      <c r="Z44">
        <v>0</v>
      </c>
      <c r="AA44">
        <v>0.56000000000000005</v>
      </c>
      <c r="AB44">
        <v>1.75</v>
      </c>
      <c r="AC44">
        <v>2113</v>
      </c>
      <c r="AD44">
        <v>2113</v>
      </c>
      <c r="AG44">
        <f>MIN(AC44:AC49)</f>
        <v>1624.95</v>
      </c>
      <c r="AH44">
        <f>AC44/AG44</f>
        <v>1.3003477030062462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458</v>
      </c>
      <c r="B45" t="s">
        <v>104</v>
      </c>
      <c r="C45" t="s">
        <v>103</v>
      </c>
      <c r="D45">
        <v>0</v>
      </c>
      <c r="E45">
        <v>128</v>
      </c>
      <c r="F45">
        <v>32</v>
      </c>
      <c r="G45">
        <v>128</v>
      </c>
      <c r="H45">
        <v>5</v>
      </c>
      <c r="I45">
        <v>98</v>
      </c>
      <c r="J45">
        <v>0.54</v>
      </c>
      <c r="K45">
        <v>26</v>
      </c>
      <c r="L45" t="b">
        <v>0</v>
      </c>
      <c r="M45" t="b">
        <v>0</v>
      </c>
      <c r="N45">
        <v>128</v>
      </c>
      <c r="O45">
        <v>2113</v>
      </c>
      <c r="P45">
        <v>3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128</v>
      </c>
      <c r="Y45">
        <v>2113</v>
      </c>
      <c r="Z45">
        <v>0</v>
      </c>
      <c r="AA45">
        <v>3600.1</v>
      </c>
      <c r="AB45">
        <v>3601.12</v>
      </c>
      <c r="AC45">
        <v>1763.75</v>
      </c>
      <c r="AD45">
        <v>1600</v>
      </c>
      <c r="AG45">
        <f>AG44</f>
        <v>1624.95</v>
      </c>
      <c r="AH45">
        <f t="shared" ref="AH45:AH49" si="24">AC45/AG45</f>
        <v>1.0854180128619342</v>
      </c>
      <c r="AI45" t="str">
        <f t="shared" ref="AI45:AI49" si="25">R45</f>
        <v>BQO</v>
      </c>
      <c r="AJ45" t="b">
        <f t="shared" ref="AJ45:AJ49" si="26">Q45</f>
        <v>1</v>
      </c>
      <c r="AK45">
        <f t="shared" si="0"/>
        <v>0</v>
      </c>
    </row>
    <row r="46" spans="1:37" x14ac:dyDescent="0.2">
      <c r="A46">
        <v>459</v>
      </c>
      <c r="B46" t="s">
        <v>105</v>
      </c>
      <c r="C46" t="s">
        <v>103</v>
      </c>
      <c r="D46">
        <v>0</v>
      </c>
      <c r="E46">
        <v>128</v>
      </c>
      <c r="F46">
        <v>32</v>
      </c>
      <c r="G46">
        <v>128</v>
      </c>
      <c r="H46">
        <v>5</v>
      </c>
      <c r="I46">
        <v>96</v>
      </c>
      <c r="J46">
        <v>0.54</v>
      </c>
      <c r="K46">
        <v>26</v>
      </c>
      <c r="L46" t="b">
        <v>0</v>
      </c>
      <c r="M46" t="b">
        <v>0</v>
      </c>
      <c r="N46">
        <v>128</v>
      </c>
      <c r="O46">
        <v>2113</v>
      </c>
      <c r="P46">
        <v>3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128</v>
      </c>
      <c r="Y46">
        <v>2113</v>
      </c>
      <c r="Z46">
        <v>0</v>
      </c>
      <c r="AA46">
        <v>133.62</v>
      </c>
      <c r="AB46">
        <v>134.79</v>
      </c>
      <c r="AC46">
        <v>1624.95</v>
      </c>
      <c r="AD46">
        <v>1624.95</v>
      </c>
      <c r="AG46">
        <f>AG45</f>
        <v>1624.95</v>
      </c>
      <c r="AH46">
        <f t="shared" si="24"/>
        <v>1</v>
      </c>
      <c r="AI46" t="str">
        <f t="shared" si="25"/>
        <v>MISDO</v>
      </c>
      <c r="AJ46" t="b">
        <f t="shared" si="26"/>
        <v>1</v>
      </c>
      <c r="AK46">
        <f t="shared" si="0"/>
        <v>0</v>
      </c>
    </row>
    <row r="47" spans="1:37" x14ac:dyDescent="0.2">
      <c r="A47">
        <v>460</v>
      </c>
      <c r="B47" t="s">
        <v>106</v>
      </c>
      <c r="C47" t="s">
        <v>103</v>
      </c>
      <c r="D47">
        <v>0</v>
      </c>
      <c r="E47">
        <v>128</v>
      </c>
      <c r="F47">
        <v>32</v>
      </c>
      <c r="G47">
        <v>128</v>
      </c>
      <c r="H47">
        <v>5</v>
      </c>
      <c r="I47">
        <v>98</v>
      </c>
      <c r="J47">
        <v>0.54</v>
      </c>
      <c r="K47">
        <v>26</v>
      </c>
      <c r="L47" t="b">
        <v>0</v>
      </c>
      <c r="M47" t="b">
        <v>0</v>
      </c>
      <c r="N47">
        <v>128</v>
      </c>
      <c r="O47">
        <v>2113</v>
      </c>
      <c r="P47">
        <v>3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128</v>
      </c>
      <c r="Y47">
        <v>2113</v>
      </c>
      <c r="Z47">
        <v>0</v>
      </c>
      <c r="AA47">
        <v>3558.94</v>
      </c>
      <c r="AB47">
        <v>3560.14</v>
      </c>
      <c r="AC47">
        <v>1817.85</v>
      </c>
      <c r="AD47">
        <v>1817.85</v>
      </c>
      <c r="AG47">
        <f>AG46</f>
        <v>1624.95</v>
      </c>
      <c r="AH47">
        <f t="shared" si="24"/>
        <v>1.1187113449644603</v>
      </c>
      <c r="AI47" t="str">
        <f t="shared" si="25"/>
        <v>RP-MILO</v>
      </c>
      <c r="AJ47" t="b">
        <f t="shared" si="26"/>
        <v>1</v>
      </c>
      <c r="AK47">
        <f t="shared" si="0"/>
        <v>0</v>
      </c>
    </row>
    <row r="48" spans="1:37" x14ac:dyDescent="0.2">
      <c r="A48">
        <v>461</v>
      </c>
      <c r="B48" t="s">
        <v>613</v>
      </c>
      <c r="C48" t="s">
        <v>614</v>
      </c>
      <c r="D48">
        <v>0</v>
      </c>
      <c r="E48">
        <v>128</v>
      </c>
      <c r="F48">
        <v>32</v>
      </c>
      <c r="G48">
        <v>128</v>
      </c>
      <c r="H48">
        <v>5</v>
      </c>
      <c r="I48">
        <v>96</v>
      </c>
      <c r="J48">
        <v>0.54</v>
      </c>
      <c r="K48">
        <v>26</v>
      </c>
      <c r="L48" t="b">
        <v>0</v>
      </c>
      <c r="M48" t="b">
        <v>0</v>
      </c>
      <c r="N48">
        <v>128</v>
      </c>
      <c r="O48">
        <v>2113</v>
      </c>
      <c r="P48">
        <v>3</v>
      </c>
      <c r="R48" t="s">
        <v>29</v>
      </c>
      <c r="S48" t="b">
        <v>0</v>
      </c>
      <c r="T48" t="b">
        <v>0</v>
      </c>
      <c r="U48" t="b">
        <v>0</v>
      </c>
      <c r="X48">
        <v>128</v>
      </c>
      <c r="Y48">
        <v>2113</v>
      </c>
      <c r="Z48">
        <v>0</v>
      </c>
      <c r="AA48">
        <v>3601.06</v>
      </c>
      <c r="AB48">
        <v>3602.58</v>
      </c>
      <c r="AC48">
        <v>1770</v>
      </c>
      <c r="AD48">
        <v>1597</v>
      </c>
      <c r="AG48">
        <f>AG47</f>
        <v>1624.95</v>
      </c>
      <c r="AH48">
        <f t="shared" si="24"/>
        <v>1.0892642850549248</v>
      </c>
      <c r="AI48" t="str">
        <f t="shared" si="25"/>
        <v>BQO</v>
      </c>
      <c r="AJ48">
        <f t="shared" si="26"/>
        <v>0</v>
      </c>
      <c r="AK48">
        <f t="shared" si="0"/>
        <v>0</v>
      </c>
    </row>
    <row r="49" spans="1:37" x14ac:dyDescent="0.2">
      <c r="A49">
        <v>462</v>
      </c>
      <c r="B49" t="s">
        <v>827</v>
      </c>
      <c r="C49" t="s">
        <v>828</v>
      </c>
      <c r="D49">
        <v>0</v>
      </c>
      <c r="E49">
        <v>128</v>
      </c>
      <c r="F49">
        <v>32</v>
      </c>
      <c r="G49">
        <v>128</v>
      </c>
      <c r="H49">
        <v>5</v>
      </c>
      <c r="I49">
        <v>96</v>
      </c>
      <c r="J49">
        <v>0.54</v>
      </c>
      <c r="K49">
        <v>26</v>
      </c>
      <c r="L49" t="b">
        <v>0</v>
      </c>
      <c r="M49" t="b">
        <v>0</v>
      </c>
      <c r="N49">
        <v>128</v>
      </c>
      <c r="O49">
        <v>2113</v>
      </c>
      <c r="P49">
        <v>3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735</v>
      </c>
      <c r="AC49">
        <v>1914.74</v>
      </c>
      <c r="AG49">
        <f>AG48</f>
        <v>1624.95</v>
      </c>
      <c r="AH49">
        <f t="shared" si="24"/>
        <v>1.1783377950090772</v>
      </c>
      <c r="AI49" t="str">
        <f t="shared" si="25"/>
        <v>BQO</v>
      </c>
      <c r="AJ49" t="b">
        <f t="shared" si="26"/>
        <v>1</v>
      </c>
      <c r="AK49" t="str">
        <f t="shared" si="0"/>
        <v>concave</v>
      </c>
    </row>
    <row r="50" spans="1:37" x14ac:dyDescent="0.2">
      <c r="A50">
        <v>463</v>
      </c>
      <c r="B50" t="s">
        <v>289</v>
      </c>
      <c r="C50" t="s">
        <v>290</v>
      </c>
      <c r="D50">
        <v>0</v>
      </c>
      <c r="E50">
        <v>144</v>
      </c>
      <c r="F50">
        <v>34</v>
      </c>
      <c r="G50">
        <v>144</v>
      </c>
      <c r="H50">
        <v>2</v>
      </c>
      <c r="I50">
        <v>100</v>
      </c>
      <c r="J50">
        <v>0.63</v>
      </c>
      <c r="K50">
        <v>25</v>
      </c>
      <c r="L50" t="b">
        <v>0</v>
      </c>
      <c r="M50" t="b">
        <v>0</v>
      </c>
      <c r="N50">
        <v>144</v>
      </c>
      <c r="O50">
        <v>2596</v>
      </c>
      <c r="P50">
        <v>3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144</v>
      </c>
      <c r="Y50">
        <v>2596</v>
      </c>
      <c r="Z50">
        <v>0</v>
      </c>
      <c r="AA50">
        <v>0.66</v>
      </c>
      <c r="AB50">
        <v>1.92</v>
      </c>
      <c r="AC50">
        <v>2596</v>
      </c>
      <c r="AD50">
        <v>2596</v>
      </c>
      <c r="AG50">
        <f>MIN(AC50:AC55)</f>
        <v>1920</v>
      </c>
      <c r="AH50">
        <f>AC50/AG50</f>
        <v>1.3520833333333333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464</v>
      </c>
      <c r="B51" t="s">
        <v>291</v>
      </c>
      <c r="C51" t="s">
        <v>290</v>
      </c>
      <c r="D51">
        <v>0</v>
      </c>
      <c r="E51">
        <v>144</v>
      </c>
      <c r="F51">
        <v>34</v>
      </c>
      <c r="G51">
        <v>144</v>
      </c>
      <c r="H51">
        <v>2</v>
      </c>
      <c r="I51">
        <v>100</v>
      </c>
      <c r="J51">
        <v>0.63</v>
      </c>
      <c r="K51">
        <v>25</v>
      </c>
      <c r="L51" t="b">
        <v>0</v>
      </c>
      <c r="M51" t="b">
        <v>0</v>
      </c>
      <c r="N51">
        <v>144</v>
      </c>
      <c r="O51">
        <v>2596</v>
      </c>
      <c r="P51">
        <v>3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144</v>
      </c>
      <c r="Y51">
        <v>2596</v>
      </c>
      <c r="Z51">
        <v>0</v>
      </c>
      <c r="AA51">
        <v>3600.2</v>
      </c>
      <c r="AB51">
        <v>3601.35</v>
      </c>
      <c r="AC51">
        <v>2103.86</v>
      </c>
      <c r="AD51">
        <v>1904.62</v>
      </c>
      <c r="AG51">
        <f>AG50</f>
        <v>1920</v>
      </c>
      <c r="AH51">
        <f t="shared" ref="AH51:AH55" si="27">AC51/AG51</f>
        <v>1.0957604166666668</v>
      </c>
      <c r="AI51" t="str">
        <f t="shared" ref="AI51:AI55" si="28">R51</f>
        <v>BQO</v>
      </c>
      <c r="AJ51" t="b">
        <f t="shared" ref="AJ51:AJ55" si="29">Q51</f>
        <v>1</v>
      </c>
      <c r="AK51">
        <f t="shared" si="0"/>
        <v>0</v>
      </c>
    </row>
    <row r="52" spans="1:37" x14ac:dyDescent="0.2">
      <c r="A52">
        <v>465</v>
      </c>
      <c r="B52" t="s">
        <v>292</v>
      </c>
      <c r="C52" t="s">
        <v>290</v>
      </c>
      <c r="D52">
        <v>0</v>
      </c>
      <c r="E52">
        <v>144</v>
      </c>
      <c r="F52">
        <v>34</v>
      </c>
      <c r="G52">
        <v>144</v>
      </c>
      <c r="H52">
        <v>2</v>
      </c>
      <c r="I52">
        <v>100</v>
      </c>
      <c r="J52">
        <v>0.63</v>
      </c>
      <c r="K52">
        <v>25</v>
      </c>
      <c r="L52" t="b">
        <v>0</v>
      </c>
      <c r="M52" t="b">
        <v>0</v>
      </c>
      <c r="N52">
        <v>144</v>
      </c>
      <c r="O52">
        <v>2596</v>
      </c>
      <c r="P52">
        <v>3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144</v>
      </c>
      <c r="Y52">
        <v>2596</v>
      </c>
      <c r="Z52">
        <v>0</v>
      </c>
      <c r="AA52">
        <v>171.53</v>
      </c>
      <c r="AB52">
        <v>172.76</v>
      </c>
      <c r="AC52">
        <v>1920</v>
      </c>
      <c r="AD52">
        <v>1920</v>
      </c>
      <c r="AG52">
        <f>AG51</f>
        <v>1920</v>
      </c>
      <c r="AH52">
        <f t="shared" si="27"/>
        <v>1</v>
      </c>
      <c r="AI52" t="str">
        <f t="shared" si="28"/>
        <v>MISDO</v>
      </c>
      <c r="AJ52" t="b">
        <f t="shared" si="29"/>
        <v>1</v>
      </c>
      <c r="AK52">
        <f t="shared" si="0"/>
        <v>0</v>
      </c>
    </row>
    <row r="53" spans="1:37" x14ac:dyDescent="0.2">
      <c r="A53">
        <v>466</v>
      </c>
      <c r="B53" t="s">
        <v>293</v>
      </c>
      <c r="C53" t="s">
        <v>290</v>
      </c>
      <c r="D53">
        <v>0</v>
      </c>
      <c r="E53">
        <v>144</v>
      </c>
      <c r="F53">
        <v>34</v>
      </c>
      <c r="G53">
        <v>144</v>
      </c>
      <c r="H53">
        <v>2</v>
      </c>
      <c r="I53">
        <v>100</v>
      </c>
      <c r="J53">
        <v>0.63</v>
      </c>
      <c r="K53">
        <v>25</v>
      </c>
      <c r="L53" t="b">
        <v>0</v>
      </c>
      <c r="M53" t="b">
        <v>0</v>
      </c>
      <c r="N53">
        <v>144</v>
      </c>
      <c r="O53">
        <v>2596</v>
      </c>
      <c r="P53">
        <v>3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144</v>
      </c>
      <c r="Y53">
        <v>2596</v>
      </c>
      <c r="Z53">
        <v>0</v>
      </c>
      <c r="AA53">
        <v>3517.56</v>
      </c>
      <c r="AB53">
        <v>3528.42</v>
      </c>
      <c r="AC53">
        <v>2519.69</v>
      </c>
      <c r="AD53">
        <v>2519.69</v>
      </c>
      <c r="AG53">
        <f>AG52</f>
        <v>1920</v>
      </c>
      <c r="AH53">
        <f t="shared" si="27"/>
        <v>1.3123385416666666</v>
      </c>
      <c r="AI53" t="str">
        <f t="shared" si="28"/>
        <v>RP-MILO</v>
      </c>
      <c r="AJ53" t="b">
        <f t="shared" si="29"/>
        <v>1</v>
      </c>
      <c r="AK53">
        <f t="shared" si="0"/>
        <v>0</v>
      </c>
    </row>
    <row r="54" spans="1:37" x14ac:dyDescent="0.2">
      <c r="A54">
        <v>467</v>
      </c>
      <c r="B54" t="s">
        <v>615</v>
      </c>
      <c r="C54" t="s">
        <v>616</v>
      </c>
      <c r="D54">
        <v>0</v>
      </c>
      <c r="E54">
        <v>144</v>
      </c>
      <c r="F54">
        <v>34</v>
      </c>
      <c r="G54">
        <v>144</v>
      </c>
      <c r="H54">
        <v>2</v>
      </c>
      <c r="I54">
        <v>100</v>
      </c>
      <c r="J54">
        <v>0.63</v>
      </c>
      <c r="K54">
        <v>25</v>
      </c>
      <c r="L54" t="b">
        <v>0</v>
      </c>
      <c r="M54" t="b">
        <v>0</v>
      </c>
      <c r="N54">
        <v>144</v>
      </c>
      <c r="O54">
        <v>2596</v>
      </c>
      <c r="P54">
        <v>3</v>
      </c>
      <c r="R54" t="s">
        <v>29</v>
      </c>
      <c r="S54" t="b">
        <v>0</v>
      </c>
      <c r="T54" t="b">
        <v>0</v>
      </c>
      <c r="U54" t="b">
        <v>0</v>
      </c>
      <c r="X54">
        <v>144</v>
      </c>
      <c r="Y54">
        <v>2596</v>
      </c>
      <c r="Z54">
        <v>0</v>
      </c>
      <c r="AA54">
        <v>3600.15</v>
      </c>
      <c r="AB54">
        <v>3601.2</v>
      </c>
      <c r="AC54">
        <v>2188</v>
      </c>
      <c r="AD54">
        <v>1905</v>
      </c>
      <c r="AG54">
        <f>AG53</f>
        <v>1920</v>
      </c>
      <c r="AH54">
        <f t="shared" si="27"/>
        <v>1.1395833333333334</v>
      </c>
      <c r="AI54" t="str">
        <f t="shared" si="28"/>
        <v>BQO</v>
      </c>
      <c r="AJ54">
        <f t="shared" si="29"/>
        <v>0</v>
      </c>
      <c r="AK54">
        <f t="shared" si="0"/>
        <v>0</v>
      </c>
    </row>
    <row r="55" spans="1:37" x14ac:dyDescent="0.2">
      <c r="A55">
        <v>468</v>
      </c>
      <c r="B55" t="s">
        <v>829</v>
      </c>
      <c r="C55" t="s">
        <v>830</v>
      </c>
      <c r="D55">
        <v>0</v>
      </c>
      <c r="E55">
        <v>144</v>
      </c>
      <c r="F55">
        <v>34</v>
      </c>
      <c r="G55">
        <v>144</v>
      </c>
      <c r="H55">
        <v>2</v>
      </c>
      <c r="I55">
        <v>100</v>
      </c>
      <c r="J55">
        <v>0.63</v>
      </c>
      <c r="K55">
        <v>25</v>
      </c>
      <c r="L55" t="b">
        <v>0</v>
      </c>
      <c r="M55" t="b">
        <v>0</v>
      </c>
      <c r="N55">
        <v>144</v>
      </c>
      <c r="O55">
        <v>2596</v>
      </c>
      <c r="P55">
        <v>3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735</v>
      </c>
      <c r="X55">
        <v>144</v>
      </c>
      <c r="Y55">
        <v>2596</v>
      </c>
      <c r="Z55">
        <v>0</v>
      </c>
      <c r="AA55">
        <v>157.37</v>
      </c>
      <c r="AB55">
        <v>160.06</v>
      </c>
      <c r="AC55">
        <v>2110.4699999999998</v>
      </c>
      <c r="AD55">
        <v>2110.4699999999998</v>
      </c>
      <c r="AG55">
        <f>AG54</f>
        <v>1920</v>
      </c>
      <c r="AH55">
        <f t="shared" si="27"/>
        <v>1.0992031249999998</v>
      </c>
      <c r="AI55" t="str">
        <f t="shared" si="28"/>
        <v>BQO</v>
      </c>
      <c r="AJ55" t="b">
        <f t="shared" si="29"/>
        <v>1</v>
      </c>
      <c r="AK55" t="str">
        <f t="shared" si="0"/>
        <v>concave</v>
      </c>
    </row>
    <row r="85" spans="34:36" x14ac:dyDescent="0.2">
      <c r="AH85">
        <f>GEOMEAN(AH2,AH7,AH12,AH17,AH22,AH27,AH32,AH37,AH42,AH47,AH52,AH57,AH62,AH67,AH72)</f>
        <v>1.1147678235718892</v>
      </c>
      <c r="AI85" t="s">
        <v>28</v>
      </c>
      <c r="AJ85" t="b">
        <v>1</v>
      </c>
    </row>
    <row r="86" spans="34:36" x14ac:dyDescent="0.2">
      <c r="AH86">
        <f t="shared" ref="AH86:AH89" si="30">GEOMEAN(AH3,AH8,AH13,AH18,AH23,AH28,AH33,AH38,AH43,AH48,AH53,AH58,AH63,AH68,AH73)</f>
        <v>1.1354931321563424</v>
      </c>
      <c r="AI86" t="s">
        <v>29</v>
      </c>
      <c r="AJ86" t="b">
        <v>1</v>
      </c>
    </row>
    <row r="87" spans="34:36" x14ac:dyDescent="0.2">
      <c r="AH87">
        <f t="shared" si="30"/>
        <v>1.1174358283883821</v>
      </c>
      <c r="AI87" t="s">
        <v>30</v>
      </c>
      <c r="AJ87" t="b">
        <v>1</v>
      </c>
    </row>
    <row r="88" spans="34:36" x14ac:dyDescent="0.2">
      <c r="AH88">
        <f t="shared" si="30"/>
        <v>1.118586109382592</v>
      </c>
      <c r="AI88" t="s">
        <v>31</v>
      </c>
      <c r="AJ88" t="b">
        <v>1</v>
      </c>
    </row>
    <row r="89" spans="34:36" x14ac:dyDescent="0.2">
      <c r="AH89">
        <f t="shared" si="30"/>
        <v>1.1038986735660559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2299-17F1-3F43-8C9C-E93E261C2558}">
  <dimension ref="A1:AQ89"/>
  <sheetViews>
    <sheetView topLeftCell="X1" workbookViewId="0">
      <selection activeCell="AR8" sqref="AR8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</row>
    <row r="2" spans="1:43" x14ac:dyDescent="0.2">
      <c r="A2">
        <v>417</v>
      </c>
      <c r="B2" t="s">
        <v>92</v>
      </c>
      <c r="C2" t="s">
        <v>93</v>
      </c>
      <c r="D2">
        <v>0</v>
      </c>
      <c r="E2">
        <v>100</v>
      </c>
      <c r="F2">
        <v>28</v>
      </c>
      <c r="G2">
        <v>100</v>
      </c>
      <c r="H2">
        <v>3</v>
      </c>
      <c r="I2">
        <v>100</v>
      </c>
      <c r="J2">
        <v>0.65</v>
      </c>
      <c r="K2">
        <v>30</v>
      </c>
      <c r="L2" t="b">
        <v>0</v>
      </c>
      <c r="M2" t="b">
        <v>0</v>
      </c>
      <c r="N2">
        <v>100</v>
      </c>
      <c r="O2">
        <v>1470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1470</v>
      </c>
      <c r="Z2">
        <v>0</v>
      </c>
      <c r="AA2">
        <v>0.33</v>
      </c>
      <c r="AB2">
        <v>1.1499999999999999</v>
      </c>
      <c r="AC2">
        <v>1470</v>
      </c>
      <c r="AD2">
        <v>1470</v>
      </c>
      <c r="AG2">
        <f>MIN(AC2:AC7)</f>
        <v>1110.67</v>
      </c>
      <c r="AH2">
        <f>AC2/AG2</f>
        <v>1.3235254395995208</v>
      </c>
      <c r="AI2" t="str">
        <f>R2</f>
        <v>A-MILO</v>
      </c>
      <c r="AJ2" t="b">
        <f>Q2</f>
        <v>1</v>
      </c>
      <c r="AK2">
        <f t="shared" ref="AK2:AK19" si="0">V2</f>
        <v>0</v>
      </c>
      <c r="AN2">
        <f>GEOMEAN(AH2,AH8,AH14,AH20,AH26,AH32,AH38)</f>
        <v>1.2946012263838451</v>
      </c>
      <c r="AO2" t="s">
        <v>28</v>
      </c>
      <c r="AP2" t="b">
        <v>1</v>
      </c>
      <c r="AQ2">
        <f>AK2</f>
        <v>0</v>
      </c>
    </row>
    <row r="3" spans="1:43" x14ac:dyDescent="0.2">
      <c r="A3">
        <v>418</v>
      </c>
      <c r="B3" t="s">
        <v>94</v>
      </c>
      <c r="C3" t="s">
        <v>93</v>
      </c>
      <c r="D3">
        <v>0</v>
      </c>
      <c r="E3">
        <v>100</v>
      </c>
      <c r="F3">
        <v>28</v>
      </c>
      <c r="G3">
        <v>100</v>
      </c>
      <c r="H3">
        <v>3</v>
      </c>
      <c r="I3">
        <v>100</v>
      </c>
      <c r="J3">
        <v>0.65</v>
      </c>
      <c r="K3">
        <v>30</v>
      </c>
      <c r="L3" t="b">
        <v>0</v>
      </c>
      <c r="M3" t="b">
        <v>0</v>
      </c>
      <c r="N3">
        <v>100</v>
      </c>
      <c r="O3">
        <v>1470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1470</v>
      </c>
      <c r="Z3">
        <v>0</v>
      </c>
      <c r="AA3">
        <v>3600.11</v>
      </c>
      <c r="AB3">
        <v>3601.03</v>
      </c>
      <c r="AC3">
        <v>1189.8599999999999</v>
      </c>
      <c r="AD3">
        <v>1097</v>
      </c>
      <c r="AG3">
        <f>AG2</f>
        <v>1110.67</v>
      </c>
      <c r="AH3">
        <f t="shared" ref="AH3:AH7" si="1">AC3/AG3</f>
        <v>1.0712993058244122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GEOMEAN(AH3,AH9,AH15,AH21,AH27,AH33,AH39)</f>
        <v>1.1006726655255219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419</v>
      </c>
      <c r="B4" t="s">
        <v>95</v>
      </c>
      <c r="C4" t="s">
        <v>93</v>
      </c>
      <c r="D4">
        <v>0</v>
      </c>
      <c r="E4">
        <v>100</v>
      </c>
      <c r="F4">
        <v>28</v>
      </c>
      <c r="G4">
        <v>100</v>
      </c>
      <c r="H4">
        <v>3</v>
      </c>
      <c r="I4">
        <v>100</v>
      </c>
      <c r="J4">
        <v>0.65</v>
      </c>
      <c r="K4">
        <v>30</v>
      </c>
      <c r="L4" t="b">
        <v>0</v>
      </c>
      <c r="M4" t="b">
        <v>0</v>
      </c>
      <c r="N4">
        <v>100</v>
      </c>
      <c r="O4">
        <v>1470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1470</v>
      </c>
      <c r="Z4">
        <v>0</v>
      </c>
      <c r="AA4">
        <v>28.49</v>
      </c>
      <c r="AB4">
        <v>29.49</v>
      </c>
      <c r="AC4">
        <v>1110.67</v>
      </c>
      <c r="AD4">
        <v>1110.67</v>
      </c>
      <c r="AG4">
        <f>AG3</f>
        <v>1110.67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420</v>
      </c>
      <c r="B5" t="s">
        <v>96</v>
      </c>
      <c r="C5" t="s">
        <v>93</v>
      </c>
      <c r="D5">
        <v>0</v>
      </c>
      <c r="E5">
        <v>100</v>
      </c>
      <c r="F5">
        <v>28</v>
      </c>
      <c r="G5">
        <v>100</v>
      </c>
      <c r="H5">
        <v>3</v>
      </c>
      <c r="I5">
        <v>100</v>
      </c>
      <c r="J5">
        <v>0.65</v>
      </c>
      <c r="K5">
        <v>30</v>
      </c>
      <c r="L5" t="b">
        <v>0</v>
      </c>
      <c r="M5" t="b">
        <v>0</v>
      </c>
      <c r="N5">
        <v>100</v>
      </c>
      <c r="O5">
        <v>1470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1470</v>
      </c>
      <c r="Z5">
        <v>0</v>
      </c>
      <c r="AA5">
        <v>3695.01</v>
      </c>
      <c r="AB5">
        <v>3696.8</v>
      </c>
      <c r="AC5">
        <v>1403.14</v>
      </c>
      <c r="AD5">
        <v>1403.14</v>
      </c>
      <c r="AG5">
        <f>AG4</f>
        <v>1110.67</v>
      </c>
      <c r="AH5">
        <f t="shared" si="1"/>
        <v>1.2633275410337905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1.2258484210545793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421</v>
      </c>
      <c r="B6" t="s">
        <v>617</v>
      </c>
      <c r="C6" t="s">
        <v>618</v>
      </c>
      <c r="D6">
        <v>0</v>
      </c>
      <c r="E6">
        <v>100</v>
      </c>
      <c r="F6">
        <v>28</v>
      </c>
      <c r="G6">
        <v>100</v>
      </c>
      <c r="H6">
        <v>3</v>
      </c>
      <c r="I6">
        <v>100</v>
      </c>
      <c r="J6">
        <v>0.65</v>
      </c>
      <c r="K6">
        <v>30</v>
      </c>
      <c r="L6" t="b">
        <v>0</v>
      </c>
      <c r="M6" t="b">
        <v>0</v>
      </c>
      <c r="N6">
        <v>100</v>
      </c>
      <c r="O6">
        <v>1470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1470</v>
      </c>
      <c r="Z6">
        <v>0</v>
      </c>
      <c r="AA6">
        <v>3601.1</v>
      </c>
      <c r="AB6">
        <v>3602.14</v>
      </c>
      <c r="AC6">
        <v>1179</v>
      </c>
      <c r="AD6">
        <v>1096</v>
      </c>
      <c r="AG6">
        <f>AG5</f>
        <v>1110.67</v>
      </c>
      <c r="AH6">
        <f t="shared" si="1"/>
        <v>1.0615214240053301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1.1139319215365162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422</v>
      </c>
      <c r="B7" t="s">
        <v>807</v>
      </c>
      <c r="C7" t="s">
        <v>808</v>
      </c>
      <c r="D7">
        <v>0</v>
      </c>
      <c r="E7">
        <v>100</v>
      </c>
      <c r="F7">
        <v>28</v>
      </c>
      <c r="G7">
        <v>100</v>
      </c>
      <c r="H7">
        <v>3</v>
      </c>
      <c r="I7">
        <v>100</v>
      </c>
      <c r="J7">
        <v>0.65</v>
      </c>
      <c r="K7">
        <v>30</v>
      </c>
      <c r="L7" t="b">
        <v>0</v>
      </c>
      <c r="M7" t="b">
        <v>0</v>
      </c>
      <c r="N7">
        <v>100</v>
      </c>
      <c r="O7">
        <v>1470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100</v>
      </c>
      <c r="Y7">
        <v>1470</v>
      </c>
      <c r="Z7">
        <v>0</v>
      </c>
      <c r="AA7">
        <v>24.07</v>
      </c>
      <c r="AB7">
        <v>26.79</v>
      </c>
      <c r="AC7">
        <v>1242.3800000000001</v>
      </c>
      <c r="AD7">
        <v>1242.3800000000001</v>
      </c>
      <c r="AG7">
        <f>AG6</f>
        <v>1110.67</v>
      </c>
      <c r="AH7">
        <f t="shared" si="1"/>
        <v>1.1185860786732333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1.1949232837841743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478</v>
      </c>
      <c r="B8" t="s">
        <v>294</v>
      </c>
      <c r="C8" t="s">
        <v>295</v>
      </c>
      <c r="D8">
        <v>0</v>
      </c>
      <c r="E8">
        <v>128</v>
      </c>
      <c r="F8">
        <v>42</v>
      </c>
      <c r="G8">
        <v>128</v>
      </c>
      <c r="H8">
        <v>13</v>
      </c>
      <c r="I8">
        <v>100</v>
      </c>
      <c r="J8">
        <v>0.65</v>
      </c>
      <c r="K8">
        <v>40</v>
      </c>
      <c r="L8" t="b">
        <v>0</v>
      </c>
      <c r="M8" t="b">
        <v>0</v>
      </c>
      <c r="N8">
        <v>128</v>
      </c>
      <c r="O8">
        <v>3216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128</v>
      </c>
      <c r="Y8">
        <v>3216</v>
      </c>
      <c r="Z8">
        <v>0</v>
      </c>
      <c r="AA8">
        <v>1.1399999999999999</v>
      </c>
      <c r="AB8">
        <v>3.03</v>
      </c>
      <c r="AC8">
        <v>3216</v>
      </c>
      <c r="AD8">
        <v>3216</v>
      </c>
      <c r="AG8">
        <f>MIN(AC8:AC13)</f>
        <v>2426.52</v>
      </c>
      <c r="AH8">
        <f>AC8/AG8</f>
        <v>1.3253548291380248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479</v>
      </c>
      <c r="B9" t="s">
        <v>296</v>
      </c>
      <c r="C9" t="s">
        <v>295</v>
      </c>
      <c r="D9">
        <v>0</v>
      </c>
      <c r="E9">
        <v>128</v>
      </c>
      <c r="F9">
        <v>42</v>
      </c>
      <c r="G9">
        <v>128</v>
      </c>
      <c r="H9">
        <v>13</v>
      </c>
      <c r="I9">
        <v>100</v>
      </c>
      <c r="J9">
        <v>0.65</v>
      </c>
      <c r="K9">
        <v>40</v>
      </c>
      <c r="L9" t="b">
        <v>0</v>
      </c>
      <c r="M9" t="b">
        <v>0</v>
      </c>
      <c r="N9">
        <v>128</v>
      </c>
      <c r="O9">
        <v>3216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128</v>
      </c>
      <c r="Y9">
        <v>3216</v>
      </c>
      <c r="Z9">
        <v>0</v>
      </c>
      <c r="AA9">
        <v>3600.47</v>
      </c>
      <c r="AB9">
        <v>3602</v>
      </c>
      <c r="AC9">
        <v>2728.63</v>
      </c>
      <c r="AD9">
        <v>2393</v>
      </c>
      <c r="AG9">
        <f>AG8</f>
        <v>2426.52</v>
      </c>
      <c r="AH9">
        <f t="shared" ref="AH9:AH12" si="6">AC9/AG9</f>
        <v>1.1245034040518933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480</v>
      </c>
      <c r="B10" t="s">
        <v>297</v>
      </c>
      <c r="C10" t="s">
        <v>295</v>
      </c>
      <c r="D10">
        <v>0</v>
      </c>
      <c r="E10">
        <v>128</v>
      </c>
      <c r="F10">
        <v>42</v>
      </c>
      <c r="G10">
        <v>128</v>
      </c>
      <c r="H10">
        <v>13</v>
      </c>
      <c r="I10">
        <v>100</v>
      </c>
      <c r="J10">
        <v>0.65</v>
      </c>
      <c r="K10">
        <v>40</v>
      </c>
      <c r="L10" t="b">
        <v>0</v>
      </c>
      <c r="M10" t="b">
        <v>0</v>
      </c>
      <c r="N10">
        <v>128</v>
      </c>
      <c r="O10">
        <v>3216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128</v>
      </c>
      <c r="Y10">
        <v>3216</v>
      </c>
      <c r="Z10">
        <v>0</v>
      </c>
      <c r="AA10">
        <v>135.34</v>
      </c>
      <c r="AB10">
        <v>136.69</v>
      </c>
      <c r="AC10">
        <v>2426.52</v>
      </c>
      <c r="AD10">
        <v>2426.52</v>
      </c>
      <c r="AG10">
        <f>AG9</f>
        <v>2426.52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481</v>
      </c>
      <c r="B11" t="s">
        <v>298</v>
      </c>
      <c r="C11" t="s">
        <v>295</v>
      </c>
      <c r="D11">
        <v>0</v>
      </c>
      <c r="E11">
        <v>128</v>
      </c>
      <c r="F11">
        <v>42</v>
      </c>
      <c r="G11">
        <v>128</v>
      </c>
      <c r="H11">
        <v>13</v>
      </c>
      <c r="I11">
        <v>100</v>
      </c>
      <c r="J11">
        <v>0.65</v>
      </c>
      <c r="K11">
        <v>40</v>
      </c>
      <c r="L11" t="b">
        <v>0</v>
      </c>
      <c r="M11" t="b">
        <v>0</v>
      </c>
      <c r="N11">
        <v>128</v>
      </c>
      <c r="O11">
        <v>3216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128</v>
      </c>
      <c r="Y11">
        <v>3216</v>
      </c>
      <c r="Z11">
        <v>0</v>
      </c>
      <c r="AA11">
        <v>3600.84</v>
      </c>
      <c r="AB11">
        <v>3603.07</v>
      </c>
      <c r="AC11">
        <v>2938.2</v>
      </c>
      <c r="AD11">
        <v>0</v>
      </c>
      <c r="AG11">
        <f>AG10</f>
        <v>2426.52</v>
      </c>
      <c r="AH11">
        <f t="shared" si="6"/>
        <v>1.2108698877404678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482</v>
      </c>
      <c r="B12" t="s">
        <v>619</v>
      </c>
      <c r="C12" t="s">
        <v>620</v>
      </c>
      <c r="D12">
        <v>0</v>
      </c>
      <c r="E12">
        <v>128</v>
      </c>
      <c r="F12">
        <v>42</v>
      </c>
      <c r="G12">
        <v>128</v>
      </c>
      <c r="H12">
        <v>13</v>
      </c>
      <c r="I12">
        <v>100</v>
      </c>
      <c r="J12">
        <v>0.65</v>
      </c>
      <c r="K12">
        <v>40</v>
      </c>
      <c r="L12" t="b">
        <v>0</v>
      </c>
      <c r="M12" t="b">
        <v>0</v>
      </c>
      <c r="N12">
        <v>128</v>
      </c>
      <c r="O12">
        <v>3216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128</v>
      </c>
      <c r="Y12">
        <v>3216</v>
      </c>
      <c r="Z12">
        <v>0</v>
      </c>
      <c r="AA12">
        <v>3600.33</v>
      </c>
      <c r="AB12">
        <v>3601.44</v>
      </c>
      <c r="AC12">
        <v>2833</v>
      </c>
      <c r="AD12">
        <v>2389</v>
      </c>
      <c r="AG12">
        <f>AG11</f>
        <v>2426.52</v>
      </c>
      <c r="AH12">
        <f t="shared" si="6"/>
        <v>1.1675156190758782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483</v>
      </c>
      <c r="B13" t="s">
        <v>809</v>
      </c>
      <c r="C13" t="s">
        <v>810</v>
      </c>
      <c r="D13">
        <v>0</v>
      </c>
      <c r="E13">
        <v>128</v>
      </c>
      <c r="F13">
        <v>42</v>
      </c>
      <c r="G13">
        <v>128</v>
      </c>
      <c r="H13">
        <v>13</v>
      </c>
      <c r="I13">
        <v>98</v>
      </c>
      <c r="J13">
        <v>0.65</v>
      </c>
      <c r="K13">
        <v>40</v>
      </c>
      <c r="L13" t="b">
        <v>0</v>
      </c>
      <c r="M13" t="b">
        <v>0</v>
      </c>
      <c r="N13">
        <v>128</v>
      </c>
      <c r="O13">
        <v>3216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128</v>
      </c>
      <c r="Y13">
        <v>3216</v>
      </c>
      <c r="Z13">
        <v>0</v>
      </c>
      <c r="AA13">
        <v>74.94</v>
      </c>
      <c r="AB13">
        <v>77.77</v>
      </c>
      <c r="AC13">
        <v>2832.09</v>
      </c>
      <c r="AD13">
        <v>2832.09</v>
      </c>
      <c r="AG13">
        <f>AG12</f>
        <v>2426.52</v>
      </c>
      <c r="AH13">
        <f>AC13/AG13</f>
        <v>1.1671405964096733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484</v>
      </c>
      <c r="B14" t="s">
        <v>112</v>
      </c>
      <c r="C14" t="s">
        <v>113</v>
      </c>
      <c r="D14">
        <v>0</v>
      </c>
      <c r="E14">
        <v>138</v>
      </c>
      <c r="F14">
        <v>49</v>
      </c>
      <c r="G14">
        <v>138</v>
      </c>
      <c r="H14">
        <v>14</v>
      </c>
      <c r="I14">
        <v>81</v>
      </c>
      <c r="J14">
        <v>0.71</v>
      </c>
      <c r="K14">
        <v>42</v>
      </c>
      <c r="L14" t="b">
        <v>0</v>
      </c>
      <c r="M14" t="b">
        <v>0</v>
      </c>
      <c r="N14">
        <v>138</v>
      </c>
      <c r="O14">
        <v>3925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138</v>
      </c>
      <c r="Y14">
        <v>3925</v>
      </c>
      <c r="Z14">
        <v>0</v>
      </c>
      <c r="AA14">
        <v>0.71</v>
      </c>
      <c r="AB14">
        <v>1.94</v>
      </c>
      <c r="AC14">
        <v>3925</v>
      </c>
      <c r="AD14">
        <v>3925</v>
      </c>
      <c r="AG14">
        <f>MIN(AC14:AC19)</f>
        <v>3173.19</v>
      </c>
      <c r="AH14">
        <f>AC14/AG14</f>
        <v>1.2369256174386027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485</v>
      </c>
      <c r="B15" t="s">
        <v>114</v>
      </c>
      <c r="C15" t="s">
        <v>113</v>
      </c>
      <c r="D15">
        <v>0</v>
      </c>
      <c r="E15">
        <v>138</v>
      </c>
      <c r="F15">
        <v>49</v>
      </c>
      <c r="G15">
        <v>138</v>
      </c>
      <c r="H15">
        <v>14</v>
      </c>
      <c r="I15">
        <v>81</v>
      </c>
      <c r="J15">
        <v>0.71</v>
      </c>
      <c r="K15">
        <v>42</v>
      </c>
      <c r="L15" t="b">
        <v>0</v>
      </c>
      <c r="M15" t="b">
        <v>0</v>
      </c>
      <c r="N15">
        <v>138</v>
      </c>
      <c r="O15">
        <v>3925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138</v>
      </c>
      <c r="Y15">
        <v>3925</v>
      </c>
      <c r="Z15">
        <v>0</v>
      </c>
      <c r="AA15">
        <v>3600.18</v>
      </c>
      <c r="AB15">
        <v>3601.34</v>
      </c>
      <c r="AC15">
        <v>3512.36</v>
      </c>
      <c r="AD15">
        <v>3169.99</v>
      </c>
      <c r="AG15">
        <f>AG14</f>
        <v>3173.19</v>
      </c>
      <c r="AH15">
        <f t="shared" ref="AH15:AH19" si="9">AC15/AG15</f>
        <v>1.1068861303609301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486</v>
      </c>
      <c r="B16" t="s">
        <v>115</v>
      </c>
      <c r="C16" t="s">
        <v>113</v>
      </c>
      <c r="D16">
        <v>0</v>
      </c>
      <c r="E16">
        <v>138</v>
      </c>
      <c r="F16">
        <v>49</v>
      </c>
      <c r="G16">
        <v>138</v>
      </c>
      <c r="H16">
        <v>14</v>
      </c>
      <c r="I16">
        <v>81</v>
      </c>
      <c r="J16">
        <v>0.71</v>
      </c>
      <c r="K16">
        <v>42</v>
      </c>
      <c r="L16" t="b">
        <v>0</v>
      </c>
      <c r="M16" t="b">
        <v>0</v>
      </c>
      <c r="N16">
        <v>138</v>
      </c>
      <c r="O16">
        <v>3925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138</v>
      </c>
      <c r="Y16">
        <v>3925</v>
      </c>
      <c r="Z16">
        <v>0</v>
      </c>
      <c r="AA16">
        <v>279.75</v>
      </c>
      <c r="AB16">
        <v>281.14999999999998</v>
      </c>
      <c r="AC16">
        <v>3173.19</v>
      </c>
      <c r="AD16">
        <v>3173.19</v>
      </c>
      <c r="AG16">
        <f>AG15</f>
        <v>3173.19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487</v>
      </c>
      <c r="B17" t="s">
        <v>116</v>
      </c>
      <c r="C17" t="s">
        <v>113</v>
      </c>
      <c r="D17">
        <v>0</v>
      </c>
      <c r="E17">
        <v>138</v>
      </c>
      <c r="F17">
        <v>49</v>
      </c>
      <c r="G17">
        <v>138</v>
      </c>
      <c r="H17">
        <v>14</v>
      </c>
      <c r="I17">
        <v>81</v>
      </c>
      <c r="J17">
        <v>0.71</v>
      </c>
      <c r="K17">
        <v>42</v>
      </c>
      <c r="L17" t="b">
        <v>0</v>
      </c>
      <c r="M17" t="b">
        <v>0</v>
      </c>
      <c r="N17">
        <v>138</v>
      </c>
      <c r="O17">
        <v>3925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138</v>
      </c>
      <c r="Y17">
        <v>3925</v>
      </c>
      <c r="Z17">
        <v>0</v>
      </c>
      <c r="AA17">
        <v>3673.32</v>
      </c>
      <c r="AB17">
        <v>3676.21</v>
      </c>
      <c r="AC17">
        <v>3821.14</v>
      </c>
      <c r="AD17">
        <v>3821.14</v>
      </c>
      <c r="AG17">
        <f>AG16</f>
        <v>3173.19</v>
      </c>
      <c r="AH17">
        <f t="shared" si="9"/>
        <v>1.2041951474698962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488</v>
      </c>
      <c r="B18" t="s">
        <v>621</v>
      </c>
      <c r="C18" t="s">
        <v>622</v>
      </c>
      <c r="D18">
        <v>0</v>
      </c>
      <c r="E18">
        <v>138</v>
      </c>
      <c r="F18">
        <v>49</v>
      </c>
      <c r="G18">
        <v>138</v>
      </c>
      <c r="H18">
        <v>14</v>
      </c>
      <c r="I18">
        <v>81</v>
      </c>
      <c r="J18">
        <v>0.71</v>
      </c>
      <c r="K18">
        <v>42</v>
      </c>
      <c r="L18" t="b">
        <v>0</v>
      </c>
      <c r="M18" t="b">
        <v>0</v>
      </c>
      <c r="N18">
        <v>138</v>
      </c>
      <c r="O18">
        <v>3925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138</v>
      </c>
      <c r="Y18">
        <v>3925</v>
      </c>
      <c r="Z18">
        <v>0</v>
      </c>
      <c r="AA18">
        <v>3600.19</v>
      </c>
      <c r="AB18">
        <v>3601.56</v>
      </c>
      <c r="AC18">
        <v>3539</v>
      </c>
      <c r="AD18">
        <v>3169</v>
      </c>
      <c r="AG18">
        <f>AG17</f>
        <v>3173.19</v>
      </c>
      <c r="AH18">
        <f t="shared" si="9"/>
        <v>1.1152814675452778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489</v>
      </c>
      <c r="B19" t="s">
        <v>811</v>
      </c>
      <c r="C19" t="s">
        <v>812</v>
      </c>
      <c r="D19">
        <v>0</v>
      </c>
      <c r="E19">
        <v>138</v>
      </c>
      <c r="F19">
        <v>49</v>
      </c>
      <c r="G19">
        <v>138</v>
      </c>
      <c r="H19">
        <v>14</v>
      </c>
      <c r="I19">
        <v>78</v>
      </c>
      <c r="J19">
        <v>0.71</v>
      </c>
      <c r="K19">
        <v>42</v>
      </c>
      <c r="L19" t="b">
        <v>0</v>
      </c>
      <c r="M19" t="b">
        <v>0</v>
      </c>
      <c r="N19">
        <v>138</v>
      </c>
      <c r="O19">
        <v>3925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138</v>
      </c>
      <c r="Y19">
        <v>3925</v>
      </c>
      <c r="Z19">
        <v>0</v>
      </c>
      <c r="AA19">
        <v>185.29</v>
      </c>
      <c r="AB19">
        <v>188.4</v>
      </c>
      <c r="AC19">
        <v>4146.8999999999996</v>
      </c>
      <c r="AD19">
        <v>4146.8999999999996</v>
      </c>
      <c r="AG19">
        <f>AG18</f>
        <v>3173.19</v>
      </c>
      <c r="AH19">
        <f t="shared" si="9"/>
        <v>1.3068552466130297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85" spans="34:36" x14ac:dyDescent="0.2">
      <c r="AH85">
        <f>GEOMEAN(AH2,AH7,AH12,AH17,AH22,AH27,AH32,AH37,AH42,AH47,AH52,AH57,AH62,AH67,AH72)</f>
        <v>1.2011308424591589</v>
      </c>
      <c r="AI85" t="s">
        <v>28</v>
      </c>
      <c r="AJ85" t="b">
        <v>1</v>
      </c>
    </row>
    <row r="86" spans="34:36" x14ac:dyDescent="0.2">
      <c r="AH86">
        <f t="shared" ref="AH86:AH89" si="12">GEOMEAN(AH3,AH8,AH13,AH18,AH23,AH28,AH33,AH38,AH43,AH48,AH53,AH58,AH63,AH68,AH73)</f>
        <v>1.1659707678459164</v>
      </c>
      <c r="AI86" t="s">
        <v>29</v>
      </c>
      <c r="AJ86" t="b">
        <v>1</v>
      </c>
    </row>
    <row r="87" spans="34:36" x14ac:dyDescent="0.2">
      <c r="AH87">
        <f t="shared" si="12"/>
        <v>1.1611356548148433</v>
      </c>
      <c r="AI87" t="s">
        <v>30</v>
      </c>
      <c r="AJ87" t="b">
        <v>1</v>
      </c>
    </row>
    <row r="88" spans="34:36" x14ac:dyDescent="0.2">
      <c r="AH88">
        <f t="shared" si="12"/>
        <v>1.1182518789061136</v>
      </c>
      <c r="AI88" t="s">
        <v>31</v>
      </c>
      <c r="AJ88" t="b">
        <v>1</v>
      </c>
    </row>
    <row r="89" spans="34:36" x14ac:dyDescent="0.2">
      <c r="AH89">
        <f t="shared" si="12"/>
        <v>1.0872817061352353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8AA1-D0CE-2841-814E-31B3CEDD568B}">
  <dimension ref="A1:AQ89"/>
  <sheetViews>
    <sheetView topLeftCell="X1" workbookViewId="0">
      <selection activeCell="AG2" sqref="AG2:AQ19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24" si="0">V1</f>
        <v>Curvature Type</v>
      </c>
    </row>
    <row r="2" spans="1:43" x14ac:dyDescent="0.2">
      <c r="A2">
        <v>471</v>
      </c>
      <c r="B2" t="s">
        <v>107</v>
      </c>
      <c r="C2" t="s">
        <v>108</v>
      </c>
      <c r="D2">
        <v>0</v>
      </c>
      <c r="E2">
        <v>100</v>
      </c>
      <c r="F2">
        <v>42</v>
      </c>
      <c r="G2">
        <v>100</v>
      </c>
      <c r="H2">
        <v>12</v>
      </c>
      <c r="I2">
        <v>98</v>
      </c>
      <c r="J2">
        <v>0.75</v>
      </c>
      <c r="K2">
        <v>50</v>
      </c>
      <c r="L2" t="b">
        <v>0</v>
      </c>
      <c r="M2" t="b">
        <v>0</v>
      </c>
      <c r="N2">
        <v>100</v>
      </c>
      <c r="O2">
        <v>2456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2456</v>
      </c>
      <c r="Z2">
        <v>0</v>
      </c>
      <c r="AA2">
        <v>0.7</v>
      </c>
      <c r="AB2">
        <v>1.86</v>
      </c>
      <c r="AC2">
        <v>2456</v>
      </c>
      <c r="AD2">
        <v>2456</v>
      </c>
      <c r="AG2">
        <f>MIN(AC2:AC7)</f>
        <v>1919.29</v>
      </c>
      <c r="AH2">
        <f>AC2/AG2</f>
        <v>1.2796398668257534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GEOMEAN(AH2,AH8,AH14,AH20,AH26,AH32,AH38)</f>
        <v>1.2883439745801097</v>
      </c>
      <c r="AO2" t="s">
        <v>28</v>
      </c>
      <c r="AP2" t="b">
        <v>1</v>
      </c>
      <c r="AQ2">
        <f>AK2</f>
        <v>0</v>
      </c>
    </row>
    <row r="3" spans="1:43" x14ac:dyDescent="0.2">
      <c r="A3">
        <v>472</v>
      </c>
      <c r="B3" t="s">
        <v>109</v>
      </c>
      <c r="C3" t="s">
        <v>108</v>
      </c>
      <c r="D3">
        <v>0</v>
      </c>
      <c r="E3">
        <v>100</v>
      </c>
      <c r="F3">
        <v>42</v>
      </c>
      <c r="G3">
        <v>100</v>
      </c>
      <c r="H3">
        <v>12</v>
      </c>
      <c r="I3">
        <v>98</v>
      </c>
      <c r="J3">
        <v>0.75</v>
      </c>
      <c r="K3">
        <v>50</v>
      </c>
      <c r="L3" t="b">
        <v>0</v>
      </c>
      <c r="M3" t="b">
        <v>0</v>
      </c>
      <c r="N3">
        <v>100</v>
      </c>
      <c r="O3">
        <v>2456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2456</v>
      </c>
      <c r="Z3">
        <v>0</v>
      </c>
      <c r="AA3">
        <v>3600.12</v>
      </c>
      <c r="AB3">
        <v>3601.17</v>
      </c>
      <c r="AC3">
        <v>2012.46</v>
      </c>
      <c r="AD3">
        <v>1863</v>
      </c>
      <c r="AG3">
        <f>AG2</f>
        <v>1919.29</v>
      </c>
      <c r="AH3">
        <f t="shared" ref="AH3:AH7" si="1">AC3/AG3</f>
        <v>1.0485439928306821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GEOMEAN(AH3,AH9,AH15,AH21,AH27,AH33,AH39)</f>
        <v>1.097704976002233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473</v>
      </c>
      <c r="B4" t="s">
        <v>110</v>
      </c>
      <c r="C4" t="s">
        <v>108</v>
      </c>
      <c r="D4">
        <v>0</v>
      </c>
      <c r="E4">
        <v>100</v>
      </c>
      <c r="F4">
        <v>42</v>
      </c>
      <c r="G4">
        <v>100</v>
      </c>
      <c r="H4">
        <v>12</v>
      </c>
      <c r="I4">
        <v>98</v>
      </c>
      <c r="J4">
        <v>0.75</v>
      </c>
      <c r="K4">
        <v>50</v>
      </c>
      <c r="L4" t="b">
        <v>0</v>
      </c>
      <c r="M4" t="b">
        <v>0</v>
      </c>
      <c r="N4">
        <v>100</v>
      </c>
      <c r="O4">
        <v>2456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2456</v>
      </c>
      <c r="Z4">
        <v>0</v>
      </c>
      <c r="AA4">
        <v>35.64</v>
      </c>
      <c r="AB4">
        <v>36.58</v>
      </c>
      <c r="AC4">
        <v>1919.29</v>
      </c>
      <c r="AD4">
        <v>1919.29</v>
      </c>
      <c r="AG4">
        <f>AG3</f>
        <v>1919.29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474</v>
      </c>
      <c r="B5" t="s">
        <v>111</v>
      </c>
      <c r="C5" t="s">
        <v>108</v>
      </c>
      <c r="D5">
        <v>0</v>
      </c>
      <c r="E5">
        <v>100</v>
      </c>
      <c r="F5">
        <v>42</v>
      </c>
      <c r="G5">
        <v>100</v>
      </c>
      <c r="H5">
        <v>12</v>
      </c>
      <c r="I5">
        <v>98</v>
      </c>
      <c r="J5">
        <v>0.75</v>
      </c>
      <c r="K5">
        <v>50</v>
      </c>
      <c r="L5" t="b">
        <v>0</v>
      </c>
      <c r="M5" t="b">
        <v>0</v>
      </c>
      <c r="N5">
        <v>100</v>
      </c>
      <c r="O5">
        <v>2456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2456</v>
      </c>
      <c r="Z5">
        <v>0</v>
      </c>
      <c r="AA5">
        <v>3700.7</v>
      </c>
      <c r="AB5">
        <v>3702.64</v>
      </c>
      <c r="AC5">
        <v>2342.7600000000002</v>
      </c>
      <c r="AD5">
        <v>2342.7600000000002</v>
      </c>
      <c r="AG5">
        <f>AG4</f>
        <v>1919.29</v>
      </c>
      <c r="AH5">
        <f t="shared" si="1"/>
        <v>1.220638882086605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1.2422225874879957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475</v>
      </c>
      <c r="B6" t="s">
        <v>623</v>
      </c>
      <c r="C6" t="s">
        <v>624</v>
      </c>
      <c r="D6">
        <v>0</v>
      </c>
      <c r="E6">
        <v>100</v>
      </c>
      <c r="F6">
        <v>42</v>
      </c>
      <c r="G6">
        <v>100</v>
      </c>
      <c r="H6">
        <v>12</v>
      </c>
      <c r="I6">
        <v>98</v>
      </c>
      <c r="J6">
        <v>0.75</v>
      </c>
      <c r="K6">
        <v>50</v>
      </c>
      <c r="L6" t="b">
        <v>0</v>
      </c>
      <c r="M6" t="b">
        <v>0</v>
      </c>
      <c r="N6">
        <v>100</v>
      </c>
      <c r="O6">
        <v>2456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2456</v>
      </c>
      <c r="Z6">
        <v>0</v>
      </c>
      <c r="AA6">
        <v>3601.84</v>
      </c>
      <c r="AB6">
        <v>3603.07</v>
      </c>
      <c r="AC6">
        <v>2027</v>
      </c>
      <c r="AD6">
        <v>1860</v>
      </c>
      <c r="AG6">
        <f>AG5</f>
        <v>1919.29</v>
      </c>
      <c r="AH6">
        <f t="shared" si="1"/>
        <v>1.0561197109347729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1.0559750827109844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476</v>
      </c>
      <c r="B7" t="s">
        <v>799</v>
      </c>
      <c r="C7" t="s">
        <v>800</v>
      </c>
      <c r="D7">
        <v>0</v>
      </c>
      <c r="E7">
        <v>100</v>
      </c>
      <c r="F7">
        <v>42</v>
      </c>
      <c r="G7">
        <v>100</v>
      </c>
      <c r="H7">
        <v>12</v>
      </c>
      <c r="I7">
        <v>98</v>
      </c>
      <c r="J7">
        <v>0.75</v>
      </c>
      <c r="K7">
        <v>50</v>
      </c>
      <c r="L7" t="b">
        <v>0</v>
      </c>
      <c r="M7" t="b">
        <v>0</v>
      </c>
      <c r="N7">
        <v>100</v>
      </c>
      <c r="O7">
        <v>2456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100</v>
      </c>
      <c r="Y7">
        <v>2456</v>
      </c>
      <c r="Z7">
        <v>0</v>
      </c>
      <c r="AA7">
        <v>28.2</v>
      </c>
      <c r="AB7">
        <v>31.11</v>
      </c>
      <c r="AC7">
        <v>2230.5</v>
      </c>
      <c r="AD7">
        <v>2230.5</v>
      </c>
      <c r="AG7">
        <f>AG6</f>
        <v>1919.29</v>
      </c>
      <c r="AH7">
        <f t="shared" si="1"/>
        <v>1.1621485028317764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1.1975492218415262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490</v>
      </c>
      <c r="B8" t="s">
        <v>117</v>
      </c>
      <c r="C8" t="s">
        <v>118</v>
      </c>
      <c r="D8">
        <v>0</v>
      </c>
      <c r="E8">
        <v>125</v>
      </c>
      <c r="F8">
        <v>54</v>
      </c>
      <c r="G8">
        <v>125</v>
      </c>
      <c r="H8">
        <v>12</v>
      </c>
      <c r="I8">
        <v>99</v>
      </c>
      <c r="J8">
        <v>0.75</v>
      </c>
      <c r="K8">
        <v>50</v>
      </c>
      <c r="L8" t="b">
        <v>0</v>
      </c>
      <c r="M8" t="b">
        <v>0</v>
      </c>
      <c r="N8">
        <v>125</v>
      </c>
      <c r="O8">
        <v>3891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125</v>
      </c>
      <c r="Y8">
        <v>3891</v>
      </c>
      <c r="Z8">
        <v>0</v>
      </c>
      <c r="AA8">
        <v>0.85</v>
      </c>
      <c r="AB8">
        <v>2.0299999999999998</v>
      </c>
      <c r="AC8">
        <v>3891</v>
      </c>
      <c r="AD8">
        <v>3891</v>
      </c>
      <c r="AG8">
        <f>MIN(AC8:AC13)</f>
        <v>2990.39</v>
      </c>
      <c r="AH8">
        <f>AC8/AG8</f>
        <v>1.3011680750671317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491</v>
      </c>
      <c r="B9" t="s">
        <v>119</v>
      </c>
      <c r="C9" t="s">
        <v>118</v>
      </c>
      <c r="D9">
        <v>0</v>
      </c>
      <c r="E9">
        <v>125</v>
      </c>
      <c r="F9">
        <v>54</v>
      </c>
      <c r="G9">
        <v>125</v>
      </c>
      <c r="H9">
        <v>12</v>
      </c>
      <c r="I9">
        <v>99</v>
      </c>
      <c r="J9">
        <v>0.75</v>
      </c>
      <c r="K9">
        <v>50</v>
      </c>
      <c r="L9" t="b">
        <v>0</v>
      </c>
      <c r="M9" t="b">
        <v>0</v>
      </c>
      <c r="N9">
        <v>125</v>
      </c>
      <c r="O9">
        <v>3891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125</v>
      </c>
      <c r="Y9">
        <v>3891</v>
      </c>
      <c r="Z9">
        <v>0</v>
      </c>
      <c r="AA9">
        <v>3600.33</v>
      </c>
      <c r="AB9">
        <v>3601.46</v>
      </c>
      <c r="AC9">
        <v>3229.45</v>
      </c>
      <c r="AD9">
        <v>2904</v>
      </c>
      <c r="AG9">
        <f>AG8</f>
        <v>2990.39</v>
      </c>
      <c r="AH9">
        <f t="shared" ref="AH9:AH12" si="6">AC9/AG9</f>
        <v>1.0799427499423151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492</v>
      </c>
      <c r="B10" t="s">
        <v>120</v>
      </c>
      <c r="C10" t="s">
        <v>118</v>
      </c>
      <c r="D10">
        <v>0</v>
      </c>
      <c r="E10">
        <v>125</v>
      </c>
      <c r="F10">
        <v>54</v>
      </c>
      <c r="G10">
        <v>125</v>
      </c>
      <c r="H10">
        <v>12</v>
      </c>
      <c r="I10">
        <v>99</v>
      </c>
      <c r="J10">
        <v>0.75</v>
      </c>
      <c r="K10">
        <v>50</v>
      </c>
      <c r="L10" t="b">
        <v>0</v>
      </c>
      <c r="M10" t="b">
        <v>0</v>
      </c>
      <c r="N10">
        <v>125</v>
      </c>
      <c r="O10">
        <v>3891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125</v>
      </c>
      <c r="Y10">
        <v>3891</v>
      </c>
      <c r="Z10">
        <v>0</v>
      </c>
      <c r="AA10">
        <v>104.68</v>
      </c>
      <c r="AB10">
        <v>105.89</v>
      </c>
      <c r="AC10">
        <v>2990.39</v>
      </c>
      <c r="AD10">
        <v>2990.39</v>
      </c>
      <c r="AG10">
        <f>AG9</f>
        <v>2990.39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493</v>
      </c>
      <c r="B11" t="s">
        <v>121</v>
      </c>
      <c r="C11" t="s">
        <v>118</v>
      </c>
      <c r="D11">
        <v>0</v>
      </c>
      <c r="E11">
        <v>125</v>
      </c>
      <c r="F11">
        <v>54</v>
      </c>
      <c r="G11">
        <v>125</v>
      </c>
      <c r="H11">
        <v>12</v>
      </c>
      <c r="I11">
        <v>99</v>
      </c>
      <c r="J11">
        <v>0.75</v>
      </c>
      <c r="K11">
        <v>50</v>
      </c>
      <c r="L11" t="b">
        <v>0</v>
      </c>
      <c r="M11" t="b">
        <v>0</v>
      </c>
      <c r="N11">
        <v>125</v>
      </c>
      <c r="O11">
        <v>3891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125</v>
      </c>
      <c r="Y11">
        <v>3891</v>
      </c>
      <c r="Z11">
        <v>0</v>
      </c>
      <c r="AA11">
        <v>4185.37</v>
      </c>
      <c r="AB11">
        <v>4188.3500000000004</v>
      </c>
      <c r="AC11">
        <v>3799.15</v>
      </c>
      <c r="AD11">
        <v>3799.15</v>
      </c>
      <c r="AG11">
        <f>AG10</f>
        <v>2990.39</v>
      </c>
      <c r="AH11">
        <f t="shared" si="6"/>
        <v>1.2704530178337943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494</v>
      </c>
      <c r="B12" t="s">
        <v>625</v>
      </c>
      <c r="C12" t="s">
        <v>626</v>
      </c>
      <c r="D12">
        <v>0</v>
      </c>
      <c r="E12">
        <v>125</v>
      </c>
      <c r="F12">
        <v>54</v>
      </c>
      <c r="G12">
        <v>125</v>
      </c>
      <c r="H12">
        <v>12</v>
      </c>
      <c r="I12">
        <v>99</v>
      </c>
      <c r="J12">
        <v>0.75</v>
      </c>
      <c r="K12">
        <v>50</v>
      </c>
      <c r="L12" t="b">
        <v>0</v>
      </c>
      <c r="M12" t="b">
        <v>0</v>
      </c>
      <c r="N12">
        <v>125</v>
      </c>
      <c r="O12">
        <v>3891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125</v>
      </c>
      <c r="Y12">
        <v>3891</v>
      </c>
      <c r="Z12">
        <v>0</v>
      </c>
      <c r="AA12">
        <v>3613.13</v>
      </c>
      <c r="AB12">
        <v>3614.95</v>
      </c>
      <c r="AC12">
        <v>3035.39</v>
      </c>
      <c r="AD12">
        <v>2914</v>
      </c>
      <c r="AG12">
        <f>AG11</f>
        <v>2990.39</v>
      </c>
      <c r="AH12">
        <f t="shared" si="6"/>
        <v>1.0150482044148088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495</v>
      </c>
      <c r="B13" t="s">
        <v>801</v>
      </c>
      <c r="C13" t="s">
        <v>802</v>
      </c>
      <c r="D13">
        <v>0</v>
      </c>
      <c r="E13">
        <v>125</v>
      </c>
      <c r="F13">
        <v>54</v>
      </c>
      <c r="G13">
        <v>125</v>
      </c>
      <c r="H13">
        <v>12</v>
      </c>
      <c r="I13">
        <v>99</v>
      </c>
      <c r="J13">
        <v>0.75</v>
      </c>
      <c r="K13">
        <v>50</v>
      </c>
      <c r="L13" t="b">
        <v>0</v>
      </c>
      <c r="M13" t="b">
        <v>0</v>
      </c>
      <c r="N13">
        <v>125</v>
      </c>
      <c r="O13">
        <v>3891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125</v>
      </c>
      <c r="Y13">
        <v>3891</v>
      </c>
      <c r="Z13">
        <v>0</v>
      </c>
      <c r="AA13">
        <v>78.88</v>
      </c>
      <c r="AB13">
        <v>81.73</v>
      </c>
      <c r="AC13">
        <v>3430.56</v>
      </c>
      <c r="AD13">
        <v>3430.56</v>
      </c>
      <c r="AG13">
        <f>AG12</f>
        <v>2990.39</v>
      </c>
      <c r="AH13">
        <f>AC13/AG13</f>
        <v>1.1471948474948084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498</v>
      </c>
      <c r="B14" t="s">
        <v>122</v>
      </c>
      <c r="C14" t="s">
        <v>123</v>
      </c>
      <c r="D14">
        <v>0</v>
      </c>
      <c r="E14">
        <v>126</v>
      </c>
      <c r="F14">
        <v>49</v>
      </c>
      <c r="G14">
        <v>126</v>
      </c>
      <c r="H14">
        <v>22</v>
      </c>
      <c r="I14">
        <v>82</v>
      </c>
      <c r="J14">
        <v>0.76</v>
      </c>
      <c r="K14">
        <v>52</v>
      </c>
      <c r="L14" t="b">
        <v>0</v>
      </c>
      <c r="M14" t="b">
        <v>0</v>
      </c>
      <c r="N14">
        <v>126</v>
      </c>
      <c r="O14">
        <v>4100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126</v>
      </c>
      <c r="Y14">
        <v>4100</v>
      </c>
      <c r="Z14">
        <v>0</v>
      </c>
      <c r="AA14">
        <v>1.36</v>
      </c>
      <c r="AB14">
        <v>3.88</v>
      </c>
      <c r="AC14">
        <v>4100</v>
      </c>
      <c r="AD14">
        <v>4100</v>
      </c>
      <c r="AG14">
        <f>MIN(AC14:AC19)</f>
        <v>3400.34</v>
      </c>
      <c r="AH14">
        <f>AC14/AG14</f>
        <v>1.2057617767635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499</v>
      </c>
      <c r="B15" t="s">
        <v>124</v>
      </c>
      <c r="C15" t="s">
        <v>123</v>
      </c>
      <c r="D15">
        <v>0</v>
      </c>
      <c r="E15">
        <v>126</v>
      </c>
      <c r="F15">
        <v>49</v>
      </c>
      <c r="G15">
        <v>126</v>
      </c>
      <c r="H15">
        <v>22</v>
      </c>
      <c r="I15">
        <v>82</v>
      </c>
      <c r="J15">
        <v>0.76</v>
      </c>
      <c r="K15">
        <v>52</v>
      </c>
      <c r="L15" t="b">
        <v>0</v>
      </c>
      <c r="M15" t="b">
        <v>0</v>
      </c>
      <c r="N15">
        <v>126</v>
      </c>
      <c r="O15">
        <v>4100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126</v>
      </c>
      <c r="Y15">
        <v>4100</v>
      </c>
      <c r="Z15">
        <v>0</v>
      </c>
      <c r="AA15">
        <v>3600.27</v>
      </c>
      <c r="AB15">
        <v>3602.09</v>
      </c>
      <c r="AC15">
        <v>3611.81</v>
      </c>
      <c r="AD15">
        <v>3390.19</v>
      </c>
      <c r="AG15">
        <f>AG14</f>
        <v>3400.34</v>
      </c>
      <c r="AH15">
        <f t="shared" ref="AH15:AH19" si="9">AC15/AG15</f>
        <v>1.0621908397395554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500</v>
      </c>
      <c r="B16" t="s">
        <v>125</v>
      </c>
      <c r="C16" t="s">
        <v>123</v>
      </c>
      <c r="D16">
        <v>0</v>
      </c>
      <c r="E16">
        <v>126</v>
      </c>
      <c r="F16">
        <v>49</v>
      </c>
      <c r="G16">
        <v>126</v>
      </c>
      <c r="H16">
        <v>22</v>
      </c>
      <c r="I16">
        <v>80</v>
      </c>
      <c r="J16">
        <v>0.76</v>
      </c>
      <c r="K16">
        <v>52</v>
      </c>
      <c r="L16" t="b">
        <v>0</v>
      </c>
      <c r="M16" t="b">
        <v>0</v>
      </c>
      <c r="N16">
        <v>126</v>
      </c>
      <c r="O16">
        <v>4100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126</v>
      </c>
      <c r="Y16">
        <v>4100</v>
      </c>
      <c r="Z16">
        <v>0</v>
      </c>
      <c r="AA16">
        <v>226.17</v>
      </c>
      <c r="AB16">
        <v>227.55</v>
      </c>
      <c r="AC16">
        <v>3400.34</v>
      </c>
      <c r="AD16">
        <v>3400.34</v>
      </c>
      <c r="AG16">
        <f>AG15</f>
        <v>3400.34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501</v>
      </c>
      <c r="B17" t="s">
        <v>126</v>
      </c>
      <c r="C17" t="s">
        <v>123</v>
      </c>
      <c r="D17">
        <v>0</v>
      </c>
      <c r="E17">
        <v>126</v>
      </c>
      <c r="F17">
        <v>49</v>
      </c>
      <c r="G17">
        <v>126</v>
      </c>
      <c r="H17">
        <v>22</v>
      </c>
      <c r="I17">
        <v>82</v>
      </c>
      <c r="J17">
        <v>0.76</v>
      </c>
      <c r="K17">
        <v>52</v>
      </c>
      <c r="L17" t="b">
        <v>0</v>
      </c>
      <c r="M17" t="b">
        <v>0</v>
      </c>
      <c r="N17">
        <v>126</v>
      </c>
      <c r="O17">
        <v>4100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126</v>
      </c>
      <c r="Y17">
        <v>4100</v>
      </c>
      <c r="Z17">
        <v>0</v>
      </c>
      <c r="AA17">
        <v>5456.64</v>
      </c>
      <c r="AB17">
        <v>5460.32</v>
      </c>
      <c r="AC17">
        <v>3995</v>
      </c>
      <c r="AD17">
        <v>3995</v>
      </c>
      <c r="AG17">
        <f>AG16</f>
        <v>3400.34</v>
      </c>
      <c r="AH17">
        <f t="shared" si="9"/>
        <v>1.1748825117488251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502</v>
      </c>
      <c r="B18" t="s">
        <v>627</v>
      </c>
      <c r="C18" t="s">
        <v>628</v>
      </c>
      <c r="D18">
        <v>0</v>
      </c>
      <c r="E18">
        <v>126</v>
      </c>
      <c r="F18">
        <v>49</v>
      </c>
      <c r="G18">
        <v>126</v>
      </c>
      <c r="H18">
        <v>22</v>
      </c>
      <c r="I18">
        <v>80</v>
      </c>
      <c r="J18">
        <v>0.76</v>
      </c>
      <c r="K18">
        <v>52</v>
      </c>
      <c r="L18" t="b">
        <v>0</v>
      </c>
      <c r="M18" t="b">
        <v>0</v>
      </c>
      <c r="N18">
        <v>126</v>
      </c>
      <c r="O18">
        <v>4100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126</v>
      </c>
      <c r="Y18">
        <v>4100</v>
      </c>
      <c r="Z18">
        <v>0</v>
      </c>
      <c r="AA18">
        <v>3618.04</v>
      </c>
      <c r="AB18">
        <v>3619.8</v>
      </c>
      <c r="AC18">
        <v>3812.94</v>
      </c>
      <c r="AD18">
        <v>3397</v>
      </c>
      <c r="AG18">
        <f>AG17</f>
        <v>3400.34</v>
      </c>
      <c r="AH18">
        <f t="shared" si="9"/>
        <v>1.1213408070957609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503</v>
      </c>
      <c r="B19" t="s">
        <v>803</v>
      </c>
      <c r="C19" t="s">
        <v>804</v>
      </c>
      <c r="D19">
        <v>0</v>
      </c>
      <c r="E19">
        <v>126</v>
      </c>
      <c r="F19">
        <v>49</v>
      </c>
      <c r="G19">
        <v>126</v>
      </c>
      <c r="H19">
        <v>22</v>
      </c>
      <c r="I19">
        <v>80</v>
      </c>
      <c r="J19">
        <v>0.76</v>
      </c>
      <c r="K19">
        <v>52</v>
      </c>
      <c r="L19" t="b">
        <v>0</v>
      </c>
      <c r="M19" t="b">
        <v>0</v>
      </c>
      <c r="N19">
        <v>126</v>
      </c>
      <c r="O19">
        <v>4100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126</v>
      </c>
      <c r="Y19">
        <v>4100</v>
      </c>
      <c r="Z19">
        <v>0</v>
      </c>
      <c r="AA19">
        <v>104.35</v>
      </c>
      <c r="AB19">
        <v>107.33</v>
      </c>
      <c r="AC19">
        <v>4670.7</v>
      </c>
      <c r="AD19">
        <v>4670.7</v>
      </c>
      <c r="AG19">
        <f>AG18</f>
        <v>3400.34</v>
      </c>
      <c r="AH19">
        <f t="shared" si="9"/>
        <v>1.3735979343242146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504</v>
      </c>
      <c r="B20" t="s">
        <v>127</v>
      </c>
      <c r="C20" t="s">
        <v>128</v>
      </c>
      <c r="D20">
        <v>0</v>
      </c>
      <c r="E20">
        <v>128</v>
      </c>
      <c r="F20">
        <v>73</v>
      </c>
      <c r="G20">
        <v>128</v>
      </c>
      <c r="H20">
        <v>38</v>
      </c>
      <c r="I20">
        <v>98</v>
      </c>
      <c r="J20">
        <v>0.81</v>
      </c>
      <c r="K20">
        <v>64</v>
      </c>
      <c r="L20" t="b">
        <v>0</v>
      </c>
      <c r="M20" t="b">
        <v>0</v>
      </c>
      <c r="N20">
        <v>128</v>
      </c>
      <c r="O20">
        <v>5198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128</v>
      </c>
      <c r="Y20">
        <v>5198</v>
      </c>
      <c r="Z20">
        <v>0</v>
      </c>
      <c r="AA20">
        <v>1.33</v>
      </c>
      <c r="AB20">
        <v>3.04</v>
      </c>
      <c r="AC20">
        <v>5198</v>
      </c>
      <c r="AD20">
        <v>5198</v>
      </c>
      <c r="AG20">
        <f>MIN(AC20:AC25)</f>
        <v>3787.84</v>
      </c>
      <c r="AH20">
        <f>AC20/AG20</f>
        <v>1.3722860522091747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505</v>
      </c>
      <c r="B21" t="s">
        <v>129</v>
      </c>
      <c r="C21" t="s">
        <v>128</v>
      </c>
      <c r="D21">
        <v>0</v>
      </c>
      <c r="E21">
        <v>128</v>
      </c>
      <c r="F21">
        <v>73</v>
      </c>
      <c r="G21">
        <v>128</v>
      </c>
      <c r="H21">
        <v>38</v>
      </c>
      <c r="I21">
        <v>98</v>
      </c>
      <c r="J21">
        <v>0.81</v>
      </c>
      <c r="K21">
        <v>64</v>
      </c>
      <c r="L21" t="b">
        <v>0</v>
      </c>
      <c r="M21" t="b">
        <v>0</v>
      </c>
      <c r="N21">
        <v>128</v>
      </c>
      <c r="O21">
        <v>5198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128</v>
      </c>
      <c r="Y21">
        <v>5198</v>
      </c>
      <c r="Z21">
        <v>0</v>
      </c>
      <c r="AA21">
        <v>3600.26</v>
      </c>
      <c r="AB21">
        <v>3601.9</v>
      </c>
      <c r="AC21">
        <v>4572.3999999999996</v>
      </c>
      <c r="AD21">
        <v>3754</v>
      </c>
      <c r="AG21">
        <f>AG20</f>
        <v>3787.84</v>
      </c>
      <c r="AH21">
        <f t="shared" ref="AH21:AH25" si="12">AC21/AG21</f>
        <v>1.2071259609698402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506</v>
      </c>
      <c r="B22" t="s">
        <v>130</v>
      </c>
      <c r="C22" t="s">
        <v>128</v>
      </c>
      <c r="D22">
        <v>0</v>
      </c>
      <c r="E22">
        <v>128</v>
      </c>
      <c r="F22">
        <v>73</v>
      </c>
      <c r="G22">
        <v>128</v>
      </c>
      <c r="H22">
        <v>38</v>
      </c>
      <c r="I22">
        <v>98</v>
      </c>
      <c r="J22">
        <v>0.81</v>
      </c>
      <c r="K22">
        <v>64</v>
      </c>
      <c r="L22" t="b">
        <v>0</v>
      </c>
      <c r="M22" t="b">
        <v>0</v>
      </c>
      <c r="N22">
        <v>128</v>
      </c>
      <c r="O22">
        <v>5198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128</v>
      </c>
      <c r="Y22">
        <v>5198</v>
      </c>
      <c r="Z22">
        <v>0</v>
      </c>
      <c r="AA22">
        <v>155.97</v>
      </c>
      <c r="AB22">
        <v>157.58000000000001</v>
      </c>
      <c r="AC22">
        <v>3787.84</v>
      </c>
      <c r="AD22">
        <v>3787.84</v>
      </c>
      <c r="AG22">
        <f>AG21</f>
        <v>3787.84</v>
      </c>
      <c r="AH22">
        <f t="shared" si="12"/>
        <v>1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507</v>
      </c>
      <c r="B23" t="s">
        <v>131</v>
      </c>
      <c r="C23" t="s">
        <v>128</v>
      </c>
      <c r="D23">
        <v>0</v>
      </c>
      <c r="E23">
        <v>128</v>
      </c>
      <c r="F23">
        <v>73</v>
      </c>
      <c r="G23">
        <v>128</v>
      </c>
      <c r="H23">
        <v>38</v>
      </c>
      <c r="I23">
        <v>98</v>
      </c>
      <c r="J23">
        <v>0.81</v>
      </c>
      <c r="K23">
        <v>64</v>
      </c>
      <c r="L23" t="b">
        <v>0</v>
      </c>
      <c r="M23" t="b">
        <v>0</v>
      </c>
      <c r="N23">
        <v>128</v>
      </c>
      <c r="O23">
        <v>5198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128</v>
      </c>
      <c r="Y23">
        <v>5198</v>
      </c>
      <c r="Z23">
        <v>0</v>
      </c>
      <c r="AA23">
        <v>3584.89</v>
      </c>
      <c r="AB23">
        <v>3588.82</v>
      </c>
      <c r="AC23">
        <v>4950.5</v>
      </c>
      <c r="AD23">
        <v>4950.5</v>
      </c>
      <c r="AG23">
        <f>AG22</f>
        <v>3787.84</v>
      </c>
      <c r="AH23">
        <f t="shared" si="12"/>
        <v>1.3069453831207232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508</v>
      </c>
      <c r="B24" t="s">
        <v>629</v>
      </c>
      <c r="C24" t="s">
        <v>630</v>
      </c>
      <c r="D24">
        <v>0</v>
      </c>
      <c r="E24">
        <v>128</v>
      </c>
      <c r="F24">
        <v>73</v>
      </c>
      <c r="G24">
        <v>128</v>
      </c>
      <c r="H24">
        <v>38</v>
      </c>
      <c r="I24">
        <v>98</v>
      </c>
      <c r="J24">
        <v>0.81</v>
      </c>
      <c r="K24">
        <v>64</v>
      </c>
      <c r="L24" t="b">
        <v>0</v>
      </c>
      <c r="M24" t="b">
        <v>0</v>
      </c>
      <c r="N24">
        <v>128</v>
      </c>
      <c r="O24">
        <v>5198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128</v>
      </c>
      <c r="Y24">
        <v>5198</v>
      </c>
      <c r="Z24">
        <v>0</v>
      </c>
      <c r="AA24">
        <v>3604.17</v>
      </c>
      <c r="AB24">
        <v>3605.82</v>
      </c>
      <c r="AC24">
        <v>3918.04</v>
      </c>
      <c r="AD24">
        <v>3754</v>
      </c>
      <c r="AG24">
        <f>AG23</f>
        <v>3787.84</v>
      </c>
      <c r="AH24">
        <f t="shared" si="12"/>
        <v>1.0343731519810762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509</v>
      </c>
      <c r="B25" t="s">
        <v>805</v>
      </c>
      <c r="C25" t="s">
        <v>806</v>
      </c>
      <c r="D25">
        <v>0</v>
      </c>
      <c r="E25">
        <v>128</v>
      </c>
      <c r="F25">
        <v>73</v>
      </c>
      <c r="G25">
        <v>128</v>
      </c>
      <c r="H25">
        <v>38</v>
      </c>
      <c r="I25">
        <v>98</v>
      </c>
      <c r="J25">
        <v>0.81</v>
      </c>
      <c r="K25">
        <v>64</v>
      </c>
      <c r="L25" t="b">
        <v>0</v>
      </c>
      <c r="M25" t="b">
        <v>0</v>
      </c>
      <c r="N25">
        <v>128</v>
      </c>
      <c r="O25">
        <v>5198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128</v>
      </c>
      <c r="Y25">
        <v>5198</v>
      </c>
      <c r="Z25">
        <v>0</v>
      </c>
      <c r="AA25">
        <v>114.58</v>
      </c>
      <c r="AB25">
        <v>117.85</v>
      </c>
      <c r="AC25">
        <v>4254.09</v>
      </c>
      <c r="AD25">
        <v>4254.09</v>
      </c>
      <c r="AG25">
        <f>AG24</f>
        <v>3787.84</v>
      </c>
      <c r="AH25">
        <f t="shared" si="12"/>
        <v>1.1230912604545071</v>
      </c>
      <c r="AI25" t="str">
        <f t="shared" si="13"/>
        <v>BQO</v>
      </c>
      <c r="AJ25" t="b">
        <f t="shared" si="14"/>
        <v>1</v>
      </c>
      <c r="AK25" t="str">
        <f t="shared" ref="AK25" si="15">V25</f>
        <v>concave</v>
      </c>
    </row>
    <row r="85" spans="34:36" x14ac:dyDescent="0.2">
      <c r="AH85">
        <f>GEOMEAN(AH2,AH7,AH12,AH17,AH22,AH27,AH32,AH37,AH42,AH47,AH52,AH57,AH62,AH67,AH72)</f>
        <v>1.1214143240395051</v>
      </c>
      <c r="AI85" t="s">
        <v>28</v>
      </c>
      <c r="AJ85" t="b">
        <v>1</v>
      </c>
    </row>
    <row r="86" spans="34:36" x14ac:dyDescent="0.2">
      <c r="AH86">
        <f t="shared" ref="AH86:AH89" si="16">GEOMEAN(AH3,AH8,AH13,AH18,AH23,AH28,AH33,AH38,AH43,AH48,AH53,AH58,AH63,AH68,AH73)</f>
        <v>1.1806208857820837</v>
      </c>
      <c r="AI86" t="s">
        <v>29</v>
      </c>
      <c r="AJ86" t="b">
        <v>1</v>
      </c>
    </row>
    <row r="87" spans="34:36" x14ac:dyDescent="0.2">
      <c r="AH87">
        <f t="shared" si="16"/>
        <v>1.1309406719138788</v>
      </c>
      <c r="AI87" t="s">
        <v>30</v>
      </c>
      <c r="AJ87" t="b">
        <v>1</v>
      </c>
    </row>
    <row r="88" spans="34:36" x14ac:dyDescent="0.2">
      <c r="AH88">
        <f t="shared" si="16"/>
        <v>1.1484970650487467</v>
      </c>
      <c r="AI88" t="s">
        <v>31</v>
      </c>
      <c r="AJ88" t="b">
        <v>1</v>
      </c>
    </row>
    <row r="89" spans="34:36" x14ac:dyDescent="0.2">
      <c r="AH89">
        <f t="shared" si="16"/>
        <v>1.1281220472883362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61F4-AF81-7A44-A473-51C520EA4F09}">
  <dimension ref="A1:AQ89"/>
  <sheetViews>
    <sheetView topLeftCell="Y1" workbookViewId="0">
      <selection activeCell="AN2" sqref="AN2:AN7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</row>
    <row r="2" spans="1:43" x14ac:dyDescent="0.2">
      <c r="A2">
        <v>510</v>
      </c>
      <c r="B2" t="s">
        <v>299</v>
      </c>
      <c r="C2" t="s">
        <v>300</v>
      </c>
      <c r="D2">
        <v>0</v>
      </c>
      <c r="E2">
        <v>100</v>
      </c>
      <c r="F2">
        <v>83</v>
      </c>
      <c r="G2">
        <v>100</v>
      </c>
      <c r="H2">
        <v>72</v>
      </c>
      <c r="I2">
        <v>98</v>
      </c>
      <c r="J2">
        <v>0.95</v>
      </c>
      <c r="K2">
        <v>90</v>
      </c>
      <c r="L2" t="b">
        <v>0</v>
      </c>
      <c r="M2" t="b">
        <v>0</v>
      </c>
      <c r="N2">
        <v>100</v>
      </c>
      <c r="O2">
        <v>4438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4438</v>
      </c>
      <c r="Z2">
        <v>0</v>
      </c>
      <c r="AA2">
        <v>1.1100000000000001</v>
      </c>
      <c r="AB2">
        <v>2.35</v>
      </c>
      <c r="AC2">
        <v>4438</v>
      </c>
      <c r="AD2">
        <v>4438</v>
      </c>
      <c r="AG2">
        <f>MIN(AC2:AC7)</f>
        <v>3148.55</v>
      </c>
      <c r="AH2">
        <f>AC2/AG2</f>
        <v>1.4095377237140905</v>
      </c>
      <c r="AI2" t="str">
        <f>R2</f>
        <v>A-MILO</v>
      </c>
      <c r="AJ2" t="b">
        <f>Q2</f>
        <v>1</v>
      </c>
      <c r="AK2">
        <f t="shared" ref="AK2:AK12" si="0">V2</f>
        <v>0</v>
      </c>
      <c r="AN2">
        <f>GEOMEAN(AH2,AH8,AH14,AH20,AH26,AH32,AH38)</f>
        <v>1.4136972755428163</v>
      </c>
      <c r="AO2" t="s">
        <v>28</v>
      </c>
      <c r="AP2" t="b">
        <v>1</v>
      </c>
      <c r="AQ2">
        <f>AK2</f>
        <v>0</v>
      </c>
    </row>
    <row r="3" spans="1:43" x14ac:dyDescent="0.2">
      <c r="A3">
        <v>511</v>
      </c>
      <c r="B3" t="s">
        <v>301</v>
      </c>
      <c r="C3" t="s">
        <v>300</v>
      </c>
      <c r="D3">
        <v>0</v>
      </c>
      <c r="E3">
        <v>100</v>
      </c>
      <c r="F3">
        <v>83</v>
      </c>
      <c r="G3">
        <v>100</v>
      </c>
      <c r="H3">
        <v>72</v>
      </c>
      <c r="I3">
        <v>98</v>
      </c>
      <c r="J3">
        <v>0.95</v>
      </c>
      <c r="K3">
        <v>90</v>
      </c>
      <c r="L3" t="b">
        <v>0</v>
      </c>
      <c r="M3" t="b">
        <v>0</v>
      </c>
      <c r="N3">
        <v>100</v>
      </c>
      <c r="O3">
        <v>4438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4438</v>
      </c>
      <c r="Z3">
        <v>0</v>
      </c>
      <c r="AA3">
        <v>3600.18</v>
      </c>
      <c r="AB3">
        <v>3601.38</v>
      </c>
      <c r="AC3">
        <v>3879.25</v>
      </c>
      <c r="AD3">
        <v>3112</v>
      </c>
      <c r="AG3">
        <f>AG2</f>
        <v>3148.55</v>
      </c>
      <c r="AH3">
        <f t="shared" ref="AH3:AH7" si="1">AC3/AG3</f>
        <v>1.2320750821806863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6" si="4">GEOMEAN(AH3,AH9,AH15,AH21,AH27,AH33,AH39)</f>
        <v>1.2531238080940164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512</v>
      </c>
      <c r="B4" t="s">
        <v>302</v>
      </c>
      <c r="C4" t="s">
        <v>300</v>
      </c>
      <c r="D4">
        <v>0</v>
      </c>
      <c r="E4">
        <v>100</v>
      </c>
      <c r="F4">
        <v>83</v>
      </c>
      <c r="G4">
        <v>100</v>
      </c>
      <c r="H4">
        <v>72</v>
      </c>
      <c r="I4">
        <v>98</v>
      </c>
      <c r="J4">
        <v>0.95</v>
      </c>
      <c r="K4">
        <v>90</v>
      </c>
      <c r="L4" t="b">
        <v>0</v>
      </c>
      <c r="M4" t="b">
        <v>0</v>
      </c>
      <c r="N4">
        <v>100</v>
      </c>
      <c r="O4">
        <v>4438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4438</v>
      </c>
      <c r="Z4">
        <v>0</v>
      </c>
      <c r="AA4">
        <v>32.76</v>
      </c>
      <c r="AB4">
        <v>33.92</v>
      </c>
      <c r="AC4">
        <v>3148.55</v>
      </c>
      <c r="AD4">
        <v>3148.55</v>
      </c>
      <c r="AG4">
        <f>AG3</f>
        <v>3148.55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513</v>
      </c>
      <c r="B5" t="s">
        <v>303</v>
      </c>
      <c r="C5" t="s">
        <v>300</v>
      </c>
      <c r="D5">
        <v>0</v>
      </c>
      <c r="E5">
        <v>100</v>
      </c>
      <c r="F5">
        <v>83</v>
      </c>
      <c r="G5">
        <v>100</v>
      </c>
      <c r="H5">
        <v>72</v>
      </c>
      <c r="I5">
        <v>98</v>
      </c>
      <c r="J5">
        <v>0.95</v>
      </c>
      <c r="K5">
        <v>90</v>
      </c>
      <c r="L5" t="b">
        <v>0</v>
      </c>
      <c r="M5" t="b">
        <v>0</v>
      </c>
      <c r="N5">
        <v>100</v>
      </c>
      <c r="O5">
        <v>4438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4438</v>
      </c>
      <c r="Z5">
        <v>0</v>
      </c>
      <c r="AA5">
        <v>3600.71</v>
      </c>
      <c r="AB5">
        <v>3602.58</v>
      </c>
      <c r="AC5">
        <v>4139.7700000000004</v>
      </c>
      <c r="AD5">
        <v>0</v>
      </c>
      <c r="AG5">
        <f>AG4</f>
        <v>3148.55</v>
      </c>
      <c r="AH5">
        <f t="shared" si="1"/>
        <v>1.3148179320639659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1.3396779972019908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514</v>
      </c>
      <c r="B6" t="s">
        <v>631</v>
      </c>
      <c r="C6" t="s">
        <v>632</v>
      </c>
      <c r="D6">
        <v>0</v>
      </c>
      <c r="E6">
        <v>100</v>
      </c>
      <c r="F6">
        <v>83</v>
      </c>
      <c r="G6">
        <v>100</v>
      </c>
      <c r="H6">
        <v>72</v>
      </c>
      <c r="I6">
        <v>98</v>
      </c>
      <c r="J6">
        <v>0.95</v>
      </c>
      <c r="K6">
        <v>90</v>
      </c>
      <c r="L6" t="b">
        <v>0</v>
      </c>
      <c r="M6" t="b">
        <v>0</v>
      </c>
      <c r="N6">
        <v>100</v>
      </c>
      <c r="O6">
        <v>4438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4438</v>
      </c>
      <c r="Z6">
        <v>0</v>
      </c>
      <c r="AA6">
        <v>3606.97</v>
      </c>
      <c r="AB6">
        <v>3608.51</v>
      </c>
      <c r="AC6">
        <v>3166.1</v>
      </c>
      <c r="AD6">
        <v>3121</v>
      </c>
      <c r="AG6">
        <f>AG5</f>
        <v>3148.55</v>
      </c>
      <c r="AH6">
        <f t="shared" si="1"/>
        <v>1.0055739943783646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1.0055306676833078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515</v>
      </c>
      <c r="B7" t="s">
        <v>795</v>
      </c>
      <c r="C7" t="s">
        <v>796</v>
      </c>
      <c r="D7">
        <v>0</v>
      </c>
      <c r="E7">
        <v>100</v>
      </c>
      <c r="F7">
        <v>83</v>
      </c>
      <c r="G7">
        <v>100</v>
      </c>
      <c r="H7">
        <v>72</v>
      </c>
      <c r="I7">
        <v>98</v>
      </c>
      <c r="J7">
        <v>0.95</v>
      </c>
      <c r="K7">
        <v>90</v>
      </c>
      <c r="L7" t="b">
        <v>0</v>
      </c>
      <c r="M7" t="b">
        <v>0</v>
      </c>
      <c r="N7">
        <v>100</v>
      </c>
      <c r="O7">
        <v>4438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100</v>
      </c>
      <c r="Y7">
        <v>4438</v>
      </c>
      <c r="Z7">
        <v>0</v>
      </c>
      <c r="AA7">
        <v>35.21</v>
      </c>
      <c r="AB7">
        <v>38.47</v>
      </c>
      <c r="AC7">
        <v>3348.7</v>
      </c>
      <c r="AD7">
        <v>3348.7</v>
      </c>
      <c r="AG7">
        <f>AG6</f>
        <v>3148.55</v>
      </c>
      <c r="AH7">
        <f t="shared" si="1"/>
        <v>1.0635689444347396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>GEOMEAN(AH7,AH13,AH19,AH25,AH31,AH37,AH43)</f>
        <v>1.0635689444347396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517</v>
      </c>
      <c r="B8" t="s">
        <v>304</v>
      </c>
      <c r="C8" t="s">
        <v>305</v>
      </c>
      <c r="D8">
        <v>0</v>
      </c>
      <c r="E8">
        <v>125</v>
      </c>
      <c r="F8">
        <v>104</v>
      </c>
      <c r="G8">
        <v>125</v>
      </c>
      <c r="H8">
        <v>72</v>
      </c>
      <c r="I8">
        <v>99</v>
      </c>
      <c r="J8">
        <v>0.95</v>
      </c>
      <c r="K8">
        <v>90</v>
      </c>
      <c r="L8" t="b">
        <v>0</v>
      </c>
      <c r="M8" t="b">
        <v>0</v>
      </c>
      <c r="N8">
        <v>125</v>
      </c>
      <c r="O8">
        <v>6961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125</v>
      </c>
      <c r="Y8">
        <v>6961</v>
      </c>
      <c r="Z8">
        <v>0</v>
      </c>
      <c r="AA8">
        <v>1.71</v>
      </c>
      <c r="AB8">
        <v>3.29</v>
      </c>
      <c r="AC8">
        <v>6961</v>
      </c>
      <c r="AD8">
        <v>6961</v>
      </c>
      <c r="AG8">
        <f>MIN(AC8:AC13)</f>
        <v>4909.4799999999996</v>
      </c>
      <c r="AH8">
        <f>AC8/AG8</f>
        <v>1.4178691022267125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518</v>
      </c>
      <c r="B9" t="s">
        <v>306</v>
      </c>
      <c r="C9" t="s">
        <v>305</v>
      </c>
      <c r="D9">
        <v>0</v>
      </c>
      <c r="E9">
        <v>125</v>
      </c>
      <c r="F9">
        <v>104</v>
      </c>
      <c r="G9">
        <v>125</v>
      </c>
      <c r="H9">
        <v>72</v>
      </c>
      <c r="I9">
        <v>99</v>
      </c>
      <c r="J9">
        <v>0.95</v>
      </c>
      <c r="K9">
        <v>90</v>
      </c>
      <c r="L9" t="b">
        <v>0</v>
      </c>
      <c r="M9" t="b">
        <v>0</v>
      </c>
      <c r="N9">
        <v>125</v>
      </c>
      <c r="O9">
        <v>6961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125</v>
      </c>
      <c r="Y9">
        <v>6961</v>
      </c>
      <c r="Z9">
        <v>0</v>
      </c>
      <c r="AA9">
        <v>3600.29</v>
      </c>
      <c r="AB9">
        <v>3601.76</v>
      </c>
      <c r="AC9">
        <v>6257.29</v>
      </c>
      <c r="AD9">
        <v>4855</v>
      </c>
      <c r="AG9">
        <f>AG8</f>
        <v>4909.4799999999996</v>
      </c>
      <c r="AH9">
        <f t="shared" ref="AH9:AH12" si="6">AC9/AG9</f>
        <v>1.274532129675648</v>
      </c>
      <c r="AI9" t="str">
        <f t="shared" ref="AI9:AI12" si="7">R9</f>
        <v>BQO</v>
      </c>
      <c r="AJ9" t="b">
        <f t="shared" ref="AJ9:AJ12" si="8">Q9</f>
        <v>1</v>
      </c>
      <c r="AK9">
        <f t="shared" si="0"/>
        <v>0</v>
      </c>
    </row>
    <row r="10" spans="1:43" x14ac:dyDescent="0.2">
      <c r="A10">
        <v>519</v>
      </c>
      <c r="B10" t="s">
        <v>307</v>
      </c>
      <c r="C10" t="s">
        <v>305</v>
      </c>
      <c r="D10">
        <v>0</v>
      </c>
      <c r="E10">
        <v>125</v>
      </c>
      <c r="F10">
        <v>104</v>
      </c>
      <c r="G10">
        <v>125</v>
      </c>
      <c r="H10">
        <v>72</v>
      </c>
      <c r="I10">
        <v>99</v>
      </c>
      <c r="J10">
        <v>0.95</v>
      </c>
      <c r="K10">
        <v>90</v>
      </c>
      <c r="L10" t="b">
        <v>0</v>
      </c>
      <c r="M10" t="b">
        <v>0</v>
      </c>
      <c r="N10">
        <v>125</v>
      </c>
      <c r="O10">
        <v>6961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125</v>
      </c>
      <c r="Y10">
        <v>6961</v>
      </c>
      <c r="Z10">
        <v>0</v>
      </c>
      <c r="AA10">
        <v>101.36</v>
      </c>
      <c r="AB10">
        <v>103.27</v>
      </c>
      <c r="AC10">
        <v>4909.4799999999996</v>
      </c>
      <c r="AD10">
        <v>4909.4799999999996</v>
      </c>
      <c r="AG10">
        <f>AG9</f>
        <v>4909.4799999999996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520</v>
      </c>
      <c r="B11" t="s">
        <v>308</v>
      </c>
      <c r="C11" t="s">
        <v>305</v>
      </c>
      <c r="D11">
        <v>0</v>
      </c>
      <c r="E11">
        <v>125</v>
      </c>
      <c r="F11">
        <v>104</v>
      </c>
      <c r="G11">
        <v>125</v>
      </c>
      <c r="H11">
        <v>72</v>
      </c>
      <c r="I11">
        <v>99</v>
      </c>
      <c r="J11">
        <v>0.95</v>
      </c>
      <c r="K11">
        <v>90</v>
      </c>
      <c r="L11" t="b">
        <v>0</v>
      </c>
      <c r="M11" t="b">
        <v>0</v>
      </c>
      <c r="N11">
        <v>125</v>
      </c>
      <c r="O11">
        <v>6961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125</v>
      </c>
      <c r="Y11">
        <v>6961</v>
      </c>
      <c r="Z11">
        <v>0</v>
      </c>
      <c r="AA11">
        <v>3602.18</v>
      </c>
      <c r="AB11">
        <v>3606.27</v>
      </c>
      <c r="AC11">
        <v>6701.48</v>
      </c>
      <c r="AD11">
        <v>0</v>
      </c>
      <c r="AG11">
        <f>AG10</f>
        <v>4909.4799999999996</v>
      </c>
      <c r="AH11">
        <f t="shared" si="6"/>
        <v>1.3650081067648712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521</v>
      </c>
      <c r="B12" t="s">
        <v>633</v>
      </c>
      <c r="C12" t="s">
        <v>634</v>
      </c>
      <c r="D12">
        <v>0</v>
      </c>
      <c r="E12">
        <v>125</v>
      </c>
      <c r="F12">
        <v>104</v>
      </c>
      <c r="G12">
        <v>125</v>
      </c>
      <c r="H12">
        <v>72</v>
      </c>
      <c r="I12">
        <v>99</v>
      </c>
      <c r="J12">
        <v>0.95</v>
      </c>
      <c r="K12">
        <v>90</v>
      </c>
      <c r="L12" t="b">
        <v>0</v>
      </c>
      <c r="M12" t="b">
        <v>0</v>
      </c>
      <c r="N12">
        <v>125</v>
      </c>
      <c r="O12">
        <v>6961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125</v>
      </c>
      <c r="Y12">
        <v>6961</v>
      </c>
      <c r="Z12">
        <v>0</v>
      </c>
      <c r="AA12">
        <v>3604.14</v>
      </c>
      <c r="AB12">
        <v>3606.02</v>
      </c>
      <c r="AC12">
        <v>4936.42</v>
      </c>
      <c r="AD12">
        <v>4865</v>
      </c>
      <c r="AG12">
        <f>AG11</f>
        <v>4909.4799999999996</v>
      </c>
      <c r="AH12">
        <f t="shared" si="6"/>
        <v>1.0054873428550479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522</v>
      </c>
      <c r="B13" t="s">
        <v>797</v>
      </c>
      <c r="C13" t="s">
        <v>798</v>
      </c>
      <c r="D13">
        <v>0</v>
      </c>
      <c r="E13">
        <v>125</v>
      </c>
      <c r="F13">
        <v>104</v>
      </c>
      <c r="G13">
        <v>125</v>
      </c>
      <c r="H13">
        <v>72</v>
      </c>
      <c r="I13">
        <v>99</v>
      </c>
      <c r="J13">
        <v>0.95</v>
      </c>
      <c r="K13">
        <v>90</v>
      </c>
      <c r="L13" t="b">
        <v>0</v>
      </c>
      <c r="M13" t="b">
        <v>0</v>
      </c>
      <c r="N13">
        <v>125</v>
      </c>
      <c r="O13">
        <v>6961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125</v>
      </c>
      <c r="Y13">
        <v>6961</v>
      </c>
      <c r="Z13">
        <v>0</v>
      </c>
      <c r="AA13">
        <v>70.97</v>
      </c>
      <c r="AB13">
        <v>74.12</v>
      </c>
      <c r="AC13">
        <v>5192.6000000000004</v>
      </c>
      <c r="AD13">
        <v>5192.6000000000004</v>
      </c>
    </row>
    <row r="85" spans="34:36" x14ac:dyDescent="0.2">
      <c r="AH85">
        <f>GEOMEAN(AH2,AH7,AH12,AH17,AH22,AH27,AH32,AH37,AH42,AH47,AH52,AH57,AH62,AH67,AH72)</f>
        <v>1.1465851685564146</v>
      </c>
      <c r="AI85" t="s">
        <v>28</v>
      </c>
      <c r="AJ85" t="b">
        <v>1</v>
      </c>
    </row>
    <row r="86" spans="34:36" x14ac:dyDescent="0.2">
      <c r="AH86">
        <f t="shared" ref="AH86:AH89" si="9">GEOMEAN(AH3,AH8,AH13,AH18,AH23,AH28,AH33,AH38,AH43,AH48,AH53,AH58,AH63,AH68,AH73)</f>
        <v>1.3217114627056212</v>
      </c>
      <c r="AI86" t="s">
        <v>29</v>
      </c>
      <c r="AJ86" t="b">
        <v>1</v>
      </c>
    </row>
    <row r="87" spans="34:36" x14ac:dyDescent="0.2">
      <c r="AH87">
        <f t="shared" si="9"/>
        <v>1.12895178359204</v>
      </c>
      <c r="AI87" t="s">
        <v>30</v>
      </c>
      <c r="AJ87" t="b">
        <v>1</v>
      </c>
    </row>
    <row r="88" spans="34:36" x14ac:dyDescent="0.2">
      <c r="AH88">
        <f t="shared" si="9"/>
        <v>1.1466551059773666</v>
      </c>
      <c r="AI88" t="s">
        <v>31</v>
      </c>
      <c r="AJ88" t="b">
        <v>1</v>
      </c>
    </row>
    <row r="89" spans="34:36" x14ac:dyDescent="0.2">
      <c r="AH89">
        <f t="shared" si="9"/>
        <v>1.1715872371609382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26E7-2DDD-2B42-BEB2-89B1F48A0300}">
  <dimension ref="A1:AQ87"/>
  <sheetViews>
    <sheetView topLeftCell="Z1" workbookViewId="0">
      <selection activeCell="AG1" sqref="AG1:AQ24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43" si="0">V1</f>
        <v>Curvature Type</v>
      </c>
    </row>
    <row r="2" spans="1:43" x14ac:dyDescent="0.2">
      <c r="A2">
        <v>525</v>
      </c>
      <c r="B2" t="s">
        <v>661</v>
      </c>
      <c r="C2" t="s">
        <v>662</v>
      </c>
      <c r="D2">
        <v>0</v>
      </c>
      <c r="E2">
        <v>150</v>
      </c>
      <c r="F2">
        <v>5</v>
      </c>
      <c r="G2">
        <v>150</v>
      </c>
      <c r="H2">
        <v>0</v>
      </c>
      <c r="I2">
        <v>100</v>
      </c>
      <c r="J2">
        <v>0.17</v>
      </c>
      <c r="K2">
        <v>5</v>
      </c>
      <c r="L2" t="b">
        <v>0</v>
      </c>
      <c r="M2" t="b">
        <v>1</v>
      </c>
      <c r="N2">
        <v>150</v>
      </c>
      <c r="O2">
        <v>590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150</v>
      </c>
      <c r="Y2">
        <v>590</v>
      </c>
      <c r="Z2">
        <v>0</v>
      </c>
      <c r="AA2">
        <v>0.49</v>
      </c>
      <c r="AB2">
        <v>2.2599999999999998</v>
      </c>
      <c r="AC2">
        <v>296</v>
      </c>
      <c r="AD2">
        <v>296</v>
      </c>
      <c r="AG2">
        <f>MIN(AC2:AC7)</f>
        <v>150</v>
      </c>
      <c r="AH2">
        <f>AC2/AG2</f>
        <v>1.9733333333333334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GEOMEAN(AH2,AH8,AH14,AH20,AH26,AH32,AH38)</f>
        <v>1.256184179472047</v>
      </c>
      <c r="AO2" t="s">
        <v>28</v>
      </c>
      <c r="AP2" t="b">
        <v>1</v>
      </c>
      <c r="AQ2">
        <f>AK2</f>
        <v>0</v>
      </c>
    </row>
    <row r="3" spans="1:43" x14ac:dyDescent="0.2">
      <c r="A3">
        <v>526</v>
      </c>
      <c r="B3" t="s">
        <v>663</v>
      </c>
      <c r="C3" t="s">
        <v>662</v>
      </c>
      <c r="D3">
        <v>0</v>
      </c>
      <c r="E3">
        <v>150</v>
      </c>
      <c r="F3">
        <v>5</v>
      </c>
      <c r="G3">
        <v>150</v>
      </c>
      <c r="H3">
        <v>0</v>
      </c>
      <c r="I3">
        <v>100</v>
      </c>
      <c r="J3">
        <v>0.17</v>
      </c>
      <c r="K3">
        <v>5</v>
      </c>
      <c r="L3" t="b">
        <v>0</v>
      </c>
      <c r="M3" t="b">
        <v>1</v>
      </c>
      <c r="N3">
        <v>150</v>
      </c>
      <c r="O3">
        <v>590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150</v>
      </c>
      <c r="Y3">
        <v>590</v>
      </c>
      <c r="Z3">
        <v>0</v>
      </c>
      <c r="AA3">
        <v>2.78</v>
      </c>
      <c r="AB3">
        <v>4.7300000000000004</v>
      </c>
      <c r="AC3">
        <v>150</v>
      </c>
      <c r="AD3">
        <v>150</v>
      </c>
      <c r="AG3">
        <f>AG2</f>
        <v>150</v>
      </c>
      <c r="AH3">
        <f t="shared" ref="AH3:AH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GEOMEAN(AH3,AH9,AH15,AH21,AH27,AH33,AH39)</f>
        <v>1.011274885634261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527</v>
      </c>
      <c r="B4" t="s">
        <v>664</v>
      </c>
      <c r="C4" t="s">
        <v>662</v>
      </c>
      <c r="D4">
        <v>0</v>
      </c>
      <c r="E4">
        <v>150</v>
      </c>
      <c r="F4">
        <v>5</v>
      </c>
      <c r="G4">
        <v>150</v>
      </c>
      <c r="H4">
        <v>0</v>
      </c>
      <c r="I4">
        <v>100</v>
      </c>
      <c r="J4">
        <v>0.17</v>
      </c>
      <c r="K4">
        <v>5</v>
      </c>
      <c r="L4" t="b">
        <v>0</v>
      </c>
      <c r="M4" t="b">
        <v>1</v>
      </c>
      <c r="N4">
        <v>150</v>
      </c>
      <c r="O4">
        <v>590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150</v>
      </c>
      <c r="Y4">
        <v>590</v>
      </c>
      <c r="Z4">
        <v>0</v>
      </c>
      <c r="AA4">
        <v>385.4</v>
      </c>
      <c r="AB4">
        <v>386.28</v>
      </c>
      <c r="AC4">
        <v>162.16999999999999</v>
      </c>
      <c r="AD4">
        <v>162.16999999999999</v>
      </c>
      <c r="AG4">
        <f>AG3</f>
        <v>150</v>
      </c>
      <c r="AH4">
        <f t="shared" si="1"/>
        <v>1.0811333333333333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1.0418721073483739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528</v>
      </c>
      <c r="B5" t="s">
        <v>665</v>
      </c>
      <c r="C5" t="s">
        <v>662</v>
      </c>
      <c r="D5">
        <v>0</v>
      </c>
      <c r="E5">
        <v>150</v>
      </c>
      <c r="F5">
        <v>5</v>
      </c>
      <c r="G5">
        <v>150</v>
      </c>
      <c r="H5">
        <v>0</v>
      </c>
      <c r="I5">
        <v>100</v>
      </c>
      <c r="J5">
        <v>0.17</v>
      </c>
      <c r="K5">
        <v>5</v>
      </c>
      <c r="L5" t="b">
        <v>0</v>
      </c>
      <c r="M5" t="b">
        <v>1</v>
      </c>
      <c r="N5">
        <v>150</v>
      </c>
      <c r="O5">
        <v>590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150</v>
      </c>
      <c r="Y5">
        <v>590</v>
      </c>
      <c r="Z5">
        <v>0</v>
      </c>
      <c r="AA5">
        <v>1.46</v>
      </c>
      <c r="AB5">
        <v>3.23</v>
      </c>
      <c r="AC5">
        <v>157.09</v>
      </c>
      <c r="AD5">
        <v>157.09</v>
      </c>
      <c r="AG5">
        <f>AG4</f>
        <v>150</v>
      </c>
      <c r="AH5">
        <f t="shared" si="1"/>
        <v>1.0472666666666668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1.0378674447041389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529</v>
      </c>
      <c r="B6" t="s">
        <v>666</v>
      </c>
      <c r="C6" t="s">
        <v>667</v>
      </c>
      <c r="D6">
        <v>0</v>
      </c>
      <c r="E6">
        <v>150</v>
      </c>
      <c r="F6">
        <v>5</v>
      </c>
      <c r="G6">
        <v>150</v>
      </c>
      <c r="H6">
        <v>0</v>
      </c>
      <c r="I6">
        <v>100</v>
      </c>
      <c r="J6">
        <v>0.17</v>
      </c>
      <c r="K6">
        <v>5</v>
      </c>
      <c r="L6" t="b">
        <v>0</v>
      </c>
      <c r="M6" t="b">
        <v>1</v>
      </c>
      <c r="N6">
        <v>150</v>
      </c>
      <c r="O6">
        <v>590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150</v>
      </c>
      <c r="Y6">
        <v>590</v>
      </c>
      <c r="Z6">
        <v>0</v>
      </c>
      <c r="AA6">
        <v>21.4</v>
      </c>
      <c r="AB6">
        <v>22.56</v>
      </c>
      <c r="AC6">
        <v>150</v>
      </c>
      <c r="AD6">
        <v>150</v>
      </c>
      <c r="AG6">
        <f>AG5</f>
        <v>150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530</v>
      </c>
      <c r="B7" t="s">
        <v>781</v>
      </c>
      <c r="C7" t="s">
        <v>782</v>
      </c>
      <c r="D7">
        <v>0</v>
      </c>
      <c r="E7">
        <v>150</v>
      </c>
      <c r="F7">
        <v>5</v>
      </c>
      <c r="G7">
        <v>150</v>
      </c>
      <c r="H7">
        <v>0</v>
      </c>
      <c r="I7">
        <v>100</v>
      </c>
      <c r="J7">
        <v>0.17</v>
      </c>
      <c r="K7">
        <v>5</v>
      </c>
      <c r="L7" t="b">
        <v>0</v>
      </c>
      <c r="M7" t="b">
        <v>1</v>
      </c>
      <c r="N7">
        <v>150</v>
      </c>
      <c r="O7">
        <v>590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150</v>
      </c>
      <c r="Y7">
        <v>590</v>
      </c>
      <c r="Z7">
        <v>0</v>
      </c>
      <c r="AA7">
        <v>194.85</v>
      </c>
      <c r="AB7">
        <v>197.39</v>
      </c>
      <c r="AC7">
        <v>361.95</v>
      </c>
      <c r="AD7">
        <v>361.95</v>
      </c>
      <c r="AG7">
        <f>AG6</f>
        <v>150</v>
      </c>
      <c r="AH7">
        <f t="shared" si="1"/>
        <v>2.4129999999999998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1.742193718891424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531</v>
      </c>
      <c r="B8" t="s">
        <v>668</v>
      </c>
      <c r="C8" t="s">
        <v>669</v>
      </c>
      <c r="D8">
        <v>0</v>
      </c>
      <c r="E8">
        <v>150</v>
      </c>
      <c r="F8">
        <v>6</v>
      </c>
      <c r="G8">
        <v>150</v>
      </c>
      <c r="H8">
        <v>0</v>
      </c>
      <c r="I8">
        <v>100</v>
      </c>
      <c r="J8">
        <v>0.2</v>
      </c>
      <c r="K8">
        <v>7</v>
      </c>
      <c r="L8" t="b">
        <v>0</v>
      </c>
      <c r="M8" t="b">
        <v>1</v>
      </c>
      <c r="N8">
        <v>150</v>
      </c>
      <c r="O8">
        <v>735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150</v>
      </c>
      <c r="Y8">
        <v>735</v>
      </c>
      <c r="Z8">
        <v>0</v>
      </c>
      <c r="AA8">
        <v>0.35</v>
      </c>
      <c r="AB8">
        <v>1.4</v>
      </c>
      <c r="AC8">
        <v>369</v>
      </c>
      <c r="AD8">
        <v>369</v>
      </c>
      <c r="AG8">
        <f>MIN(AC8:AC13)</f>
        <v>173</v>
      </c>
      <c r="AH8">
        <f>AC8/AG8</f>
        <v>2.1329479768786128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532</v>
      </c>
      <c r="B9" t="s">
        <v>670</v>
      </c>
      <c r="C9" t="s">
        <v>669</v>
      </c>
      <c r="D9">
        <v>0</v>
      </c>
      <c r="E9">
        <v>150</v>
      </c>
      <c r="F9">
        <v>6</v>
      </c>
      <c r="G9">
        <v>150</v>
      </c>
      <c r="H9">
        <v>0</v>
      </c>
      <c r="I9">
        <v>100</v>
      </c>
      <c r="J9">
        <v>0.2</v>
      </c>
      <c r="K9">
        <v>7</v>
      </c>
      <c r="L9" t="b">
        <v>0</v>
      </c>
      <c r="M9" t="b">
        <v>1</v>
      </c>
      <c r="N9">
        <v>150</v>
      </c>
      <c r="O9">
        <v>735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150</v>
      </c>
      <c r="Y9">
        <v>735</v>
      </c>
      <c r="Z9">
        <v>0</v>
      </c>
      <c r="AA9">
        <v>3600.07</v>
      </c>
      <c r="AB9">
        <v>3601.14</v>
      </c>
      <c r="AC9">
        <v>173.19</v>
      </c>
      <c r="AD9">
        <v>157</v>
      </c>
      <c r="AG9">
        <f>AG8</f>
        <v>173</v>
      </c>
      <c r="AH9">
        <f t="shared" ref="AH9:AH12" si="6">AC9/AG9</f>
        <v>1.0010982658959537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533</v>
      </c>
      <c r="B10" t="s">
        <v>671</v>
      </c>
      <c r="C10" t="s">
        <v>669</v>
      </c>
      <c r="D10">
        <v>0</v>
      </c>
      <c r="E10">
        <v>150</v>
      </c>
      <c r="F10">
        <v>6</v>
      </c>
      <c r="G10">
        <v>150</v>
      </c>
      <c r="H10">
        <v>0</v>
      </c>
      <c r="I10">
        <v>100</v>
      </c>
      <c r="J10">
        <v>0.2</v>
      </c>
      <c r="K10">
        <v>7</v>
      </c>
      <c r="L10" t="b">
        <v>0</v>
      </c>
      <c r="M10" t="b">
        <v>1</v>
      </c>
      <c r="N10">
        <v>150</v>
      </c>
      <c r="O10">
        <v>735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150</v>
      </c>
      <c r="Y10">
        <v>735</v>
      </c>
      <c r="Z10">
        <v>0</v>
      </c>
      <c r="AA10">
        <v>363.63</v>
      </c>
      <c r="AB10">
        <v>364.6</v>
      </c>
      <c r="AC10">
        <v>197.78</v>
      </c>
      <c r="AD10">
        <v>197.78</v>
      </c>
      <c r="AG10">
        <f>AG9</f>
        <v>173</v>
      </c>
      <c r="AH10">
        <f t="shared" si="6"/>
        <v>1.1432369942196532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534</v>
      </c>
      <c r="B11" t="s">
        <v>672</v>
      </c>
      <c r="C11" t="s">
        <v>669</v>
      </c>
      <c r="D11">
        <v>0</v>
      </c>
      <c r="E11">
        <v>150</v>
      </c>
      <c r="F11">
        <v>6</v>
      </c>
      <c r="G11">
        <v>150</v>
      </c>
      <c r="H11">
        <v>0</v>
      </c>
      <c r="I11">
        <v>100</v>
      </c>
      <c r="J11">
        <v>0.2</v>
      </c>
      <c r="K11">
        <v>7</v>
      </c>
      <c r="L11" t="b">
        <v>0</v>
      </c>
      <c r="M11" t="b">
        <v>1</v>
      </c>
      <c r="N11">
        <v>150</v>
      </c>
      <c r="O11">
        <v>735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150</v>
      </c>
      <c r="Y11">
        <v>735</v>
      </c>
      <c r="Z11">
        <v>0</v>
      </c>
      <c r="AA11">
        <v>1.1299999999999999</v>
      </c>
      <c r="AB11">
        <v>2.1800000000000002</v>
      </c>
      <c r="AC11">
        <v>185.28</v>
      </c>
      <c r="AD11">
        <v>185.28</v>
      </c>
      <c r="AG11">
        <f>AG10</f>
        <v>173</v>
      </c>
      <c r="AH11">
        <f t="shared" si="6"/>
        <v>1.0709826589595375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535</v>
      </c>
      <c r="B12" t="s">
        <v>673</v>
      </c>
      <c r="C12" t="s">
        <v>674</v>
      </c>
      <c r="D12">
        <v>0</v>
      </c>
      <c r="E12">
        <v>150</v>
      </c>
      <c r="F12">
        <v>6</v>
      </c>
      <c r="G12">
        <v>150</v>
      </c>
      <c r="H12">
        <v>0</v>
      </c>
      <c r="I12">
        <v>100</v>
      </c>
      <c r="J12">
        <v>0.2</v>
      </c>
      <c r="K12">
        <v>7</v>
      </c>
      <c r="L12" t="b">
        <v>0</v>
      </c>
      <c r="M12" t="b">
        <v>1</v>
      </c>
      <c r="N12">
        <v>150</v>
      </c>
      <c r="O12">
        <v>735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150</v>
      </c>
      <c r="Y12">
        <v>735</v>
      </c>
      <c r="Z12">
        <v>0</v>
      </c>
      <c r="AA12">
        <v>3600.15</v>
      </c>
      <c r="AB12">
        <v>3601.22</v>
      </c>
      <c r="AC12">
        <v>173</v>
      </c>
      <c r="AD12">
        <v>168</v>
      </c>
      <c r="AG12">
        <f>AG11</f>
        <v>173</v>
      </c>
      <c r="AH12">
        <f t="shared" si="6"/>
        <v>1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536</v>
      </c>
      <c r="B13" t="s">
        <v>783</v>
      </c>
      <c r="C13" t="s">
        <v>784</v>
      </c>
      <c r="D13">
        <v>0</v>
      </c>
      <c r="E13">
        <v>150</v>
      </c>
      <c r="F13">
        <v>6</v>
      </c>
      <c r="G13">
        <v>150</v>
      </c>
      <c r="H13">
        <v>0</v>
      </c>
      <c r="I13">
        <v>100</v>
      </c>
      <c r="J13">
        <v>0.2</v>
      </c>
      <c r="K13">
        <v>7</v>
      </c>
      <c r="L13" t="b">
        <v>0</v>
      </c>
      <c r="M13" t="b">
        <v>1</v>
      </c>
      <c r="N13">
        <v>150</v>
      </c>
      <c r="O13">
        <v>735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150</v>
      </c>
      <c r="Y13">
        <v>735</v>
      </c>
      <c r="Z13">
        <v>0</v>
      </c>
      <c r="AA13">
        <v>210.95</v>
      </c>
      <c r="AB13">
        <v>213.68</v>
      </c>
      <c r="AC13">
        <v>439.89</v>
      </c>
      <c r="AD13">
        <v>439.89</v>
      </c>
      <c r="AG13">
        <f>AG12</f>
        <v>173</v>
      </c>
      <c r="AH13">
        <f>AC13/AG13</f>
        <v>2.5427167630057803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537</v>
      </c>
      <c r="B14" t="s">
        <v>675</v>
      </c>
      <c r="C14" t="s">
        <v>676</v>
      </c>
      <c r="D14">
        <v>0</v>
      </c>
      <c r="E14">
        <v>154</v>
      </c>
      <c r="F14">
        <v>9</v>
      </c>
      <c r="G14">
        <v>154</v>
      </c>
      <c r="H14">
        <v>0</v>
      </c>
      <c r="I14">
        <v>90</v>
      </c>
      <c r="J14">
        <v>0.42</v>
      </c>
      <c r="K14">
        <v>7</v>
      </c>
      <c r="L14" t="b">
        <v>0</v>
      </c>
      <c r="M14" t="b">
        <v>0</v>
      </c>
      <c r="N14">
        <v>154</v>
      </c>
      <c r="O14">
        <v>792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154</v>
      </c>
      <c r="Y14">
        <v>792</v>
      </c>
      <c r="Z14">
        <v>0</v>
      </c>
      <c r="AA14">
        <v>0.36</v>
      </c>
      <c r="AB14">
        <v>1.54</v>
      </c>
      <c r="AC14">
        <v>792</v>
      </c>
      <c r="AD14">
        <v>792</v>
      </c>
      <c r="AG14">
        <f>MIN(AC14:AC19)</f>
        <v>777</v>
      </c>
      <c r="AH14">
        <f>AC14/AG14</f>
        <v>1.0193050193050193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538</v>
      </c>
      <c r="B15" t="s">
        <v>677</v>
      </c>
      <c r="C15" t="s">
        <v>676</v>
      </c>
      <c r="D15">
        <v>0</v>
      </c>
      <c r="E15">
        <v>154</v>
      </c>
      <c r="F15">
        <v>9</v>
      </c>
      <c r="G15">
        <v>154</v>
      </c>
      <c r="H15">
        <v>0</v>
      </c>
      <c r="I15">
        <v>90</v>
      </c>
      <c r="J15">
        <v>0.42</v>
      </c>
      <c r="K15">
        <v>7</v>
      </c>
      <c r="L15" t="b">
        <v>0</v>
      </c>
      <c r="M15" t="b">
        <v>0</v>
      </c>
      <c r="N15">
        <v>154</v>
      </c>
      <c r="O15">
        <v>792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154</v>
      </c>
      <c r="Y15">
        <v>792</v>
      </c>
      <c r="Z15">
        <v>0</v>
      </c>
      <c r="AA15">
        <v>3600.05</v>
      </c>
      <c r="AB15">
        <v>3602.15</v>
      </c>
      <c r="AC15">
        <v>778.39</v>
      </c>
      <c r="AD15">
        <v>777</v>
      </c>
      <c r="AG15">
        <f>AG14</f>
        <v>777</v>
      </c>
      <c r="AH15">
        <f t="shared" ref="AH15:AH19" si="9">AC15/AG15</f>
        <v>1.0017889317889317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539</v>
      </c>
      <c r="B16" t="s">
        <v>678</v>
      </c>
      <c r="C16" t="s">
        <v>676</v>
      </c>
      <c r="D16">
        <v>0</v>
      </c>
      <c r="E16">
        <v>154</v>
      </c>
      <c r="F16">
        <v>9</v>
      </c>
      <c r="G16">
        <v>154</v>
      </c>
      <c r="H16">
        <v>0</v>
      </c>
      <c r="I16">
        <v>90</v>
      </c>
      <c r="J16">
        <v>0.42</v>
      </c>
      <c r="K16">
        <v>7</v>
      </c>
      <c r="L16" t="b">
        <v>0</v>
      </c>
      <c r="M16" t="b">
        <v>0</v>
      </c>
      <c r="N16">
        <v>154</v>
      </c>
      <c r="O16">
        <v>792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154</v>
      </c>
      <c r="Y16">
        <v>792</v>
      </c>
      <c r="Z16">
        <v>0</v>
      </c>
      <c r="AA16">
        <v>319.69</v>
      </c>
      <c r="AB16">
        <v>320.68</v>
      </c>
      <c r="AC16">
        <v>778.89</v>
      </c>
      <c r="AD16">
        <v>778.89</v>
      </c>
      <c r="AG16">
        <f>AG15</f>
        <v>777</v>
      </c>
      <c r="AH16">
        <f t="shared" si="9"/>
        <v>1.0024324324324325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540</v>
      </c>
      <c r="B17" t="s">
        <v>679</v>
      </c>
      <c r="C17" t="s">
        <v>676</v>
      </c>
      <c r="D17">
        <v>0</v>
      </c>
      <c r="E17">
        <v>154</v>
      </c>
      <c r="F17">
        <v>9</v>
      </c>
      <c r="G17">
        <v>154</v>
      </c>
      <c r="H17">
        <v>0</v>
      </c>
      <c r="I17">
        <v>90</v>
      </c>
      <c r="J17">
        <v>0.42</v>
      </c>
      <c r="K17">
        <v>7</v>
      </c>
      <c r="L17" t="b">
        <v>0</v>
      </c>
      <c r="M17" t="b">
        <v>0</v>
      </c>
      <c r="N17">
        <v>154</v>
      </c>
      <c r="O17">
        <v>792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154</v>
      </c>
      <c r="Y17">
        <v>792</v>
      </c>
      <c r="Z17">
        <v>0</v>
      </c>
      <c r="AA17">
        <v>3823.02</v>
      </c>
      <c r="AB17">
        <v>3824.37</v>
      </c>
      <c r="AC17">
        <v>782.56</v>
      </c>
      <c r="AD17">
        <v>782.56</v>
      </c>
      <c r="AG17">
        <f>AG16</f>
        <v>777</v>
      </c>
      <c r="AH17">
        <f t="shared" si="9"/>
        <v>1.007155727155727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541</v>
      </c>
      <c r="B18" t="s">
        <v>680</v>
      </c>
      <c r="C18" t="s">
        <v>681</v>
      </c>
      <c r="D18">
        <v>0</v>
      </c>
      <c r="E18">
        <v>154</v>
      </c>
      <c r="F18">
        <v>9</v>
      </c>
      <c r="G18">
        <v>154</v>
      </c>
      <c r="H18">
        <v>0</v>
      </c>
      <c r="I18">
        <v>90</v>
      </c>
      <c r="J18">
        <v>0.42</v>
      </c>
      <c r="K18">
        <v>7</v>
      </c>
      <c r="L18" t="b">
        <v>0</v>
      </c>
      <c r="M18" t="b">
        <v>0</v>
      </c>
      <c r="N18">
        <v>154</v>
      </c>
      <c r="O18">
        <v>792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154</v>
      </c>
      <c r="Y18">
        <v>792</v>
      </c>
      <c r="Z18">
        <v>0</v>
      </c>
      <c r="AA18">
        <v>2.75</v>
      </c>
      <c r="AB18">
        <v>3.98</v>
      </c>
      <c r="AC18">
        <v>777</v>
      </c>
      <c r="AD18">
        <v>777</v>
      </c>
      <c r="AG18">
        <f>AG17</f>
        <v>777</v>
      </c>
      <c r="AH18">
        <f t="shared" si="9"/>
        <v>1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542</v>
      </c>
      <c r="B19" t="s">
        <v>785</v>
      </c>
      <c r="C19" t="s">
        <v>786</v>
      </c>
      <c r="D19">
        <v>0</v>
      </c>
      <c r="E19">
        <v>154</v>
      </c>
      <c r="F19">
        <v>9</v>
      </c>
      <c r="G19">
        <v>154</v>
      </c>
      <c r="H19">
        <v>0</v>
      </c>
      <c r="I19">
        <v>90</v>
      </c>
      <c r="J19">
        <v>0.42</v>
      </c>
      <c r="K19">
        <v>7</v>
      </c>
      <c r="L19" t="b">
        <v>0</v>
      </c>
      <c r="M19" t="b">
        <v>0</v>
      </c>
      <c r="N19">
        <v>154</v>
      </c>
      <c r="O19">
        <v>792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154</v>
      </c>
      <c r="Y19">
        <v>792</v>
      </c>
      <c r="Z19">
        <v>0</v>
      </c>
      <c r="AA19">
        <v>225.25</v>
      </c>
      <c r="AB19">
        <v>228.03</v>
      </c>
      <c r="AC19">
        <v>1459.48</v>
      </c>
      <c r="AD19">
        <v>1459.48</v>
      </c>
      <c r="AG19">
        <f>AG18</f>
        <v>777</v>
      </c>
      <c r="AH19">
        <f t="shared" si="9"/>
        <v>1.8783526383526383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543</v>
      </c>
      <c r="B20" t="s">
        <v>682</v>
      </c>
      <c r="C20" t="s">
        <v>683</v>
      </c>
      <c r="D20">
        <v>0</v>
      </c>
      <c r="E20">
        <v>160</v>
      </c>
      <c r="F20">
        <v>8</v>
      </c>
      <c r="G20">
        <v>160</v>
      </c>
      <c r="H20">
        <v>0</v>
      </c>
      <c r="I20">
        <v>91</v>
      </c>
      <c r="J20">
        <v>0.45</v>
      </c>
      <c r="K20">
        <v>6</v>
      </c>
      <c r="L20" t="b">
        <v>0</v>
      </c>
      <c r="M20" t="b">
        <v>0</v>
      </c>
      <c r="N20">
        <v>160</v>
      </c>
      <c r="O20">
        <v>812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160</v>
      </c>
      <c r="Y20">
        <v>812</v>
      </c>
      <c r="Z20">
        <v>0</v>
      </c>
      <c r="AA20">
        <v>0.28000000000000003</v>
      </c>
      <c r="AB20">
        <v>1.36</v>
      </c>
      <c r="AC20">
        <v>88978</v>
      </c>
      <c r="AD20">
        <v>88978</v>
      </c>
      <c r="AG20">
        <f>MIN(AC20:AC25)</f>
        <v>85155</v>
      </c>
      <c r="AH20">
        <f>AC20/AG20</f>
        <v>1.0448946039574893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544</v>
      </c>
      <c r="B21" t="s">
        <v>684</v>
      </c>
      <c r="C21" t="s">
        <v>683</v>
      </c>
      <c r="D21">
        <v>0</v>
      </c>
      <c r="E21">
        <v>160</v>
      </c>
      <c r="F21">
        <v>8</v>
      </c>
      <c r="G21">
        <v>160</v>
      </c>
      <c r="H21">
        <v>0</v>
      </c>
      <c r="I21">
        <v>91</v>
      </c>
      <c r="J21">
        <v>0.45</v>
      </c>
      <c r="K21">
        <v>6</v>
      </c>
      <c r="L21" t="b">
        <v>0</v>
      </c>
      <c r="M21" t="b">
        <v>0</v>
      </c>
      <c r="N21">
        <v>160</v>
      </c>
      <c r="O21">
        <v>812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160</v>
      </c>
      <c r="Y21">
        <v>812</v>
      </c>
      <c r="Z21">
        <v>0</v>
      </c>
      <c r="AA21">
        <v>3600.11</v>
      </c>
      <c r="AB21">
        <v>3602.72</v>
      </c>
      <c r="AC21">
        <v>87291.22</v>
      </c>
      <c r="AD21">
        <v>80557</v>
      </c>
      <c r="AG21">
        <f>AG20</f>
        <v>85155</v>
      </c>
      <c r="AH21">
        <f t="shared" ref="AH21:AH25" si="12">AC21/AG21</f>
        <v>1.02508625447713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545</v>
      </c>
      <c r="B22" t="s">
        <v>685</v>
      </c>
      <c r="C22" t="s">
        <v>683</v>
      </c>
      <c r="D22">
        <v>0</v>
      </c>
      <c r="E22">
        <v>160</v>
      </c>
      <c r="F22">
        <v>8</v>
      </c>
      <c r="G22">
        <v>160</v>
      </c>
      <c r="H22">
        <v>0</v>
      </c>
      <c r="I22">
        <v>91</v>
      </c>
      <c r="J22">
        <v>0.45</v>
      </c>
      <c r="K22">
        <v>6</v>
      </c>
      <c r="L22" t="b">
        <v>0</v>
      </c>
      <c r="M22" t="b">
        <v>0</v>
      </c>
      <c r="N22">
        <v>160</v>
      </c>
      <c r="O22">
        <v>812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160</v>
      </c>
      <c r="Y22">
        <v>812</v>
      </c>
      <c r="Z22">
        <v>0</v>
      </c>
      <c r="AA22">
        <v>426.71</v>
      </c>
      <c r="AB22">
        <v>427.83</v>
      </c>
      <c r="AC22">
        <v>86967.94</v>
      </c>
      <c r="AD22">
        <v>86967.94</v>
      </c>
      <c r="AG22">
        <f>AG21</f>
        <v>85155</v>
      </c>
      <c r="AH22">
        <f t="shared" si="12"/>
        <v>1.0212898831542481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546</v>
      </c>
      <c r="B23" t="s">
        <v>686</v>
      </c>
      <c r="C23" t="s">
        <v>683</v>
      </c>
      <c r="D23">
        <v>0</v>
      </c>
      <c r="E23">
        <v>160</v>
      </c>
      <c r="F23">
        <v>8</v>
      </c>
      <c r="G23">
        <v>160</v>
      </c>
      <c r="H23">
        <v>0</v>
      </c>
      <c r="I23">
        <v>91</v>
      </c>
      <c r="J23">
        <v>0.45</v>
      </c>
      <c r="K23">
        <v>6</v>
      </c>
      <c r="L23" t="b">
        <v>0</v>
      </c>
      <c r="M23" t="b">
        <v>0</v>
      </c>
      <c r="N23">
        <v>160</v>
      </c>
      <c r="O23">
        <v>812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160</v>
      </c>
      <c r="Y23">
        <v>812</v>
      </c>
      <c r="Z23">
        <v>0</v>
      </c>
      <c r="AA23">
        <v>4594.13</v>
      </c>
      <c r="AB23">
        <v>4598.6099999999997</v>
      </c>
      <c r="AC23">
        <v>88807.81</v>
      </c>
      <c r="AD23">
        <v>88807.81</v>
      </c>
      <c r="AG23">
        <f>AG22</f>
        <v>85155</v>
      </c>
      <c r="AH23">
        <f t="shared" si="12"/>
        <v>1.0428960131524867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547</v>
      </c>
      <c r="B24" t="s">
        <v>687</v>
      </c>
      <c r="C24" t="s">
        <v>688</v>
      </c>
      <c r="D24">
        <v>0</v>
      </c>
      <c r="E24">
        <v>160</v>
      </c>
      <c r="F24">
        <v>8</v>
      </c>
      <c r="G24">
        <v>160</v>
      </c>
      <c r="H24">
        <v>0</v>
      </c>
      <c r="I24">
        <v>91</v>
      </c>
      <c r="J24">
        <v>0.45</v>
      </c>
      <c r="K24">
        <v>6</v>
      </c>
      <c r="L24" t="b">
        <v>0</v>
      </c>
      <c r="M24" t="b">
        <v>0</v>
      </c>
      <c r="N24">
        <v>160</v>
      </c>
      <c r="O24">
        <v>812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160</v>
      </c>
      <c r="Y24">
        <v>812</v>
      </c>
      <c r="Z24">
        <v>0</v>
      </c>
      <c r="AA24">
        <v>3600.93</v>
      </c>
      <c r="AB24">
        <v>3601.94</v>
      </c>
      <c r="AC24">
        <v>85155</v>
      </c>
      <c r="AD24">
        <v>81129</v>
      </c>
      <c r="AG24">
        <f>AG23</f>
        <v>85155</v>
      </c>
      <c r="AH24">
        <f t="shared" si="12"/>
        <v>1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548</v>
      </c>
      <c r="B25" t="s">
        <v>787</v>
      </c>
      <c r="C25" t="s">
        <v>788</v>
      </c>
      <c r="D25">
        <v>0</v>
      </c>
      <c r="E25">
        <v>160</v>
      </c>
      <c r="F25">
        <v>8</v>
      </c>
      <c r="G25">
        <v>160</v>
      </c>
      <c r="H25">
        <v>0</v>
      </c>
      <c r="I25">
        <v>91</v>
      </c>
      <c r="J25">
        <v>0.45</v>
      </c>
      <c r="K25">
        <v>6</v>
      </c>
      <c r="L25" t="b">
        <v>0</v>
      </c>
      <c r="M25" t="b">
        <v>0</v>
      </c>
      <c r="N25">
        <v>160</v>
      </c>
      <c r="O25">
        <v>812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160</v>
      </c>
      <c r="Y25">
        <v>812</v>
      </c>
      <c r="Z25">
        <v>0</v>
      </c>
      <c r="AA25">
        <v>302.86</v>
      </c>
      <c r="AB25">
        <v>305.75</v>
      </c>
      <c r="AC25">
        <v>121194.75</v>
      </c>
      <c r="AD25">
        <v>121194.75</v>
      </c>
      <c r="AG25">
        <f>AG24</f>
        <v>85155</v>
      </c>
      <c r="AH25">
        <f t="shared" si="12"/>
        <v>1.4232252950502027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549</v>
      </c>
      <c r="B26" t="s">
        <v>689</v>
      </c>
      <c r="C26" t="s">
        <v>690</v>
      </c>
      <c r="D26">
        <v>0</v>
      </c>
      <c r="E26">
        <v>160</v>
      </c>
      <c r="F26">
        <v>8</v>
      </c>
      <c r="G26">
        <v>160</v>
      </c>
      <c r="H26">
        <v>0</v>
      </c>
      <c r="I26">
        <v>95</v>
      </c>
      <c r="J26">
        <v>0.45</v>
      </c>
      <c r="K26">
        <v>6</v>
      </c>
      <c r="L26" t="b">
        <v>0</v>
      </c>
      <c r="M26" t="b">
        <v>0</v>
      </c>
      <c r="N26">
        <v>160</v>
      </c>
      <c r="O26">
        <v>812</v>
      </c>
      <c r="P26">
        <v>3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160</v>
      </c>
      <c r="Y26">
        <v>812</v>
      </c>
      <c r="Z26">
        <v>0</v>
      </c>
      <c r="AA26">
        <v>0.24</v>
      </c>
      <c r="AB26">
        <v>1.19</v>
      </c>
      <c r="AC26">
        <v>88141</v>
      </c>
      <c r="AD26">
        <v>88141</v>
      </c>
      <c r="AG26">
        <f>MIN(AC26:AC31)</f>
        <v>84808</v>
      </c>
      <c r="AH26">
        <f>AC26/AG26</f>
        <v>1.0393005376851241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550</v>
      </c>
      <c r="B27" t="s">
        <v>691</v>
      </c>
      <c r="C27" t="s">
        <v>690</v>
      </c>
      <c r="D27">
        <v>0</v>
      </c>
      <c r="E27">
        <v>160</v>
      </c>
      <c r="F27">
        <v>8</v>
      </c>
      <c r="G27">
        <v>160</v>
      </c>
      <c r="H27">
        <v>0</v>
      </c>
      <c r="I27">
        <v>95</v>
      </c>
      <c r="J27">
        <v>0.45</v>
      </c>
      <c r="K27">
        <v>6</v>
      </c>
      <c r="L27" t="b">
        <v>0</v>
      </c>
      <c r="M27" t="b">
        <v>0</v>
      </c>
      <c r="N27">
        <v>160</v>
      </c>
      <c r="O27">
        <v>812</v>
      </c>
      <c r="P27">
        <v>3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160</v>
      </c>
      <c r="Y27">
        <v>812</v>
      </c>
      <c r="Z27">
        <v>0</v>
      </c>
      <c r="AA27">
        <v>3600.07</v>
      </c>
      <c r="AB27">
        <v>3601.56</v>
      </c>
      <c r="AC27">
        <v>86493</v>
      </c>
      <c r="AD27">
        <v>80011</v>
      </c>
      <c r="AG27">
        <f>AG26</f>
        <v>84808</v>
      </c>
      <c r="AH27">
        <f t="shared" ref="AH27:AH31" si="15">AC27/AG27</f>
        <v>1.0198684086406942</v>
      </c>
      <c r="AI27" t="str">
        <f t="shared" ref="AI27:AI31" si="16">R27</f>
        <v>BQO</v>
      </c>
      <c r="AJ27" t="b">
        <f t="shared" ref="AJ27:AJ31" si="17">Q27</f>
        <v>1</v>
      </c>
      <c r="AK27">
        <f t="shared" si="0"/>
        <v>0</v>
      </c>
    </row>
    <row r="28" spans="1:37" x14ac:dyDescent="0.2">
      <c r="A28">
        <v>551</v>
      </c>
      <c r="B28" t="s">
        <v>692</v>
      </c>
      <c r="C28" t="s">
        <v>690</v>
      </c>
      <c r="D28">
        <v>0</v>
      </c>
      <c r="E28">
        <v>160</v>
      </c>
      <c r="F28">
        <v>8</v>
      </c>
      <c r="G28">
        <v>160</v>
      </c>
      <c r="H28">
        <v>0</v>
      </c>
      <c r="I28">
        <v>95</v>
      </c>
      <c r="J28">
        <v>0.45</v>
      </c>
      <c r="K28">
        <v>6</v>
      </c>
      <c r="L28" t="b">
        <v>0</v>
      </c>
      <c r="M28" t="b">
        <v>0</v>
      </c>
      <c r="N28">
        <v>160</v>
      </c>
      <c r="O28">
        <v>812</v>
      </c>
      <c r="P28">
        <v>3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160</v>
      </c>
      <c r="Y28">
        <v>812</v>
      </c>
      <c r="Z28">
        <v>0</v>
      </c>
      <c r="AA28">
        <v>412.08</v>
      </c>
      <c r="AB28">
        <v>413.2</v>
      </c>
      <c r="AC28">
        <v>86089.98</v>
      </c>
      <c r="AD28">
        <v>86089.98</v>
      </c>
      <c r="AG28">
        <f>AG27</f>
        <v>84808</v>
      </c>
      <c r="AH28">
        <f t="shared" si="15"/>
        <v>1.0151162626167343</v>
      </c>
      <c r="AI28" t="str">
        <f t="shared" si="16"/>
        <v>MISDO</v>
      </c>
      <c r="AJ28" t="b">
        <f t="shared" si="17"/>
        <v>1</v>
      </c>
      <c r="AK28">
        <f t="shared" si="0"/>
        <v>0</v>
      </c>
    </row>
    <row r="29" spans="1:37" x14ac:dyDescent="0.2">
      <c r="A29">
        <v>552</v>
      </c>
      <c r="B29" t="s">
        <v>693</v>
      </c>
      <c r="C29" t="s">
        <v>690</v>
      </c>
      <c r="D29">
        <v>0</v>
      </c>
      <c r="E29">
        <v>160</v>
      </c>
      <c r="F29">
        <v>8</v>
      </c>
      <c r="G29">
        <v>160</v>
      </c>
      <c r="H29">
        <v>0</v>
      </c>
      <c r="I29">
        <v>95</v>
      </c>
      <c r="J29">
        <v>0.45</v>
      </c>
      <c r="K29">
        <v>6</v>
      </c>
      <c r="L29" t="b">
        <v>0</v>
      </c>
      <c r="M29" t="b">
        <v>0</v>
      </c>
      <c r="N29">
        <v>160</v>
      </c>
      <c r="O29">
        <v>812</v>
      </c>
      <c r="P29">
        <v>3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160</v>
      </c>
      <c r="Y29">
        <v>812</v>
      </c>
      <c r="Z29">
        <v>0</v>
      </c>
      <c r="AA29">
        <v>184.03</v>
      </c>
      <c r="AB29">
        <v>188.32</v>
      </c>
      <c r="AC29">
        <v>88141</v>
      </c>
      <c r="AD29">
        <v>88141</v>
      </c>
      <c r="AG29">
        <f>AG28</f>
        <v>84808</v>
      </c>
      <c r="AH29">
        <f t="shared" si="15"/>
        <v>1.0393005376851241</v>
      </c>
      <c r="AI29" t="str">
        <f t="shared" si="16"/>
        <v>RP-MILO</v>
      </c>
      <c r="AJ29" t="b">
        <f t="shared" si="17"/>
        <v>1</v>
      </c>
      <c r="AK29">
        <f t="shared" si="0"/>
        <v>0</v>
      </c>
    </row>
    <row r="30" spans="1:37" x14ac:dyDescent="0.2">
      <c r="A30">
        <v>553</v>
      </c>
      <c r="B30" t="s">
        <v>694</v>
      </c>
      <c r="C30" t="s">
        <v>695</v>
      </c>
      <c r="D30">
        <v>0</v>
      </c>
      <c r="E30">
        <v>160</v>
      </c>
      <c r="F30">
        <v>8</v>
      </c>
      <c r="G30">
        <v>160</v>
      </c>
      <c r="H30">
        <v>0</v>
      </c>
      <c r="I30">
        <v>95</v>
      </c>
      <c r="J30">
        <v>0.45</v>
      </c>
      <c r="K30">
        <v>6</v>
      </c>
      <c r="L30" t="b">
        <v>0</v>
      </c>
      <c r="M30" t="b">
        <v>0</v>
      </c>
      <c r="N30">
        <v>160</v>
      </c>
      <c r="O30">
        <v>812</v>
      </c>
      <c r="P30">
        <v>3</v>
      </c>
      <c r="R30" t="s">
        <v>29</v>
      </c>
      <c r="S30" t="b">
        <v>0</v>
      </c>
      <c r="T30" t="b">
        <v>0</v>
      </c>
      <c r="U30" t="b">
        <v>0</v>
      </c>
      <c r="X30">
        <v>160</v>
      </c>
      <c r="Y30">
        <v>812</v>
      </c>
      <c r="Z30">
        <v>0</v>
      </c>
      <c r="AA30">
        <v>3602.7</v>
      </c>
      <c r="AB30">
        <v>3603.97</v>
      </c>
      <c r="AC30">
        <v>84808</v>
      </c>
      <c r="AD30">
        <v>80736</v>
      </c>
      <c r="AG30">
        <f>AG29</f>
        <v>84808</v>
      </c>
      <c r="AH30">
        <f t="shared" si="15"/>
        <v>1</v>
      </c>
      <c r="AI30" t="str">
        <f t="shared" si="16"/>
        <v>BQO</v>
      </c>
      <c r="AJ30">
        <f t="shared" si="17"/>
        <v>0</v>
      </c>
      <c r="AK30">
        <f t="shared" si="0"/>
        <v>0</v>
      </c>
    </row>
    <row r="31" spans="1:37" x14ac:dyDescent="0.2">
      <c r="A31">
        <v>554</v>
      </c>
      <c r="B31" t="s">
        <v>789</v>
      </c>
      <c r="C31" t="s">
        <v>790</v>
      </c>
      <c r="D31">
        <v>0</v>
      </c>
      <c r="E31">
        <v>160</v>
      </c>
      <c r="F31">
        <v>8</v>
      </c>
      <c r="G31">
        <v>160</v>
      </c>
      <c r="H31">
        <v>0</v>
      </c>
      <c r="I31">
        <v>95</v>
      </c>
      <c r="J31">
        <v>0.45</v>
      </c>
      <c r="K31">
        <v>6</v>
      </c>
      <c r="L31" t="b">
        <v>0</v>
      </c>
      <c r="M31" t="b">
        <v>0</v>
      </c>
      <c r="N31">
        <v>160</v>
      </c>
      <c r="O31">
        <v>812</v>
      </c>
      <c r="P31">
        <v>3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735</v>
      </c>
      <c r="X31">
        <v>160</v>
      </c>
      <c r="Y31">
        <v>812</v>
      </c>
      <c r="Z31">
        <v>0</v>
      </c>
      <c r="AA31">
        <v>305.06</v>
      </c>
      <c r="AB31">
        <v>307.41000000000003</v>
      </c>
      <c r="AC31">
        <v>120220.51</v>
      </c>
      <c r="AD31">
        <v>120220.51</v>
      </c>
      <c r="AG31">
        <f>AG30</f>
        <v>84808</v>
      </c>
      <c r="AH31">
        <f t="shared" si="15"/>
        <v>1.4175609612300726</v>
      </c>
      <c r="AI31" t="str">
        <f t="shared" si="16"/>
        <v>BQO</v>
      </c>
      <c r="AJ31" t="b">
        <f t="shared" si="17"/>
        <v>1</v>
      </c>
      <c r="AK31" t="str">
        <f t="shared" si="0"/>
        <v>concave</v>
      </c>
    </row>
    <row r="32" spans="1:37" x14ac:dyDescent="0.2">
      <c r="A32">
        <v>555</v>
      </c>
      <c r="B32" t="s">
        <v>696</v>
      </c>
      <c r="C32" t="s">
        <v>697</v>
      </c>
      <c r="D32">
        <v>0</v>
      </c>
      <c r="E32">
        <v>160</v>
      </c>
      <c r="F32">
        <v>8</v>
      </c>
      <c r="G32">
        <v>160</v>
      </c>
      <c r="H32">
        <v>0</v>
      </c>
      <c r="I32">
        <v>93</v>
      </c>
      <c r="J32">
        <v>0.45</v>
      </c>
      <c r="K32">
        <v>6</v>
      </c>
      <c r="L32" t="b">
        <v>0</v>
      </c>
      <c r="M32" t="b">
        <v>0</v>
      </c>
      <c r="N32">
        <v>160</v>
      </c>
      <c r="O32">
        <v>812</v>
      </c>
      <c r="P32">
        <v>3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160</v>
      </c>
      <c r="Y32">
        <v>812</v>
      </c>
      <c r="Z32">
        <v>0</v>
      </c>
      <c r="AA32">
        <v>0.28999999999999998</v>
      </c>
      <c r="AB32">
        <v>1.49</v>
      </c>
      <c r="AC32">
        <v>88000</v>
      </c>
      <c r="AD32">
        <v>88000</v>
      </c>
      <c r="AG32">
        <f>MIN(AC32:AC37)</f>
        <v>85267</v>
      </c>
      <c r="AH32">
        <f>AC32/AG32</f>
        <v>1.0320522593734973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556</v>
      </c>
      <c r="B33" t="s">
        <v>698</v>
      </c>
      <c r="C33" t="s">
        <v>697</v>
      </c>
      <c r="D33">
        <v>0</v>
      </c>
      <c r="E33">
        <v>160</v>
      </c>
      <c r="F33">
        <v>8</v>
      </c>
      <c r="G33">
        <v>160</v>
      </c>
      <c r="H33">
        <v>0</v>
      </c>
      <c r="I33">
        <v>93</v>
      </c>
      <c r="J33">
        <v>0.45</v>
      </c>
      <c r="K33">
        <v>6</v>
      </c>
      <c r="L33" t="b">
        <v>0</v>
      </c>
      <c r="M33" t="b">
        <v>0</v>
      </c>
      <c r="N33">
        <v>160</v>
      </c>
      <c r="O33">
        <v>812</v>
      </c>
      <c r="P33">
        <v>3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160</v>
      </c>
      <c r="Y33">
        <v>812</v>
      </c>
      <c r="Z33">
        <v>0</v>
      </c>
      <c r="AA33">
        <v>3600.06</v>
      </c>
      <c r="AB33">
        <v>3601.83</v>
      </c>
      <c r="AC33">
        <v>86550.6</v>
      </c>
      <c r="AD33">
        <v>79904</v>
      </c>
      <c r="AG33">
        <f>AG32</f>
        <v>85267</v>
      </c>
      <c r="AH33">
        <f t="shared" ref="AH33:AH37" si="18">AC33/AG33</f>
        <v>1.0150538895469525</v>
      </c>
      <c r="AI33" t="str">
        <f t="shared" ref="AI33:AI37" si="19">R33</f>
        <v>BQO</v>
      </c>
      <c r="AJ33" t="b">
        <f t="shared" ref="AJ33:AJ37" si="20">Q33</f>
        <v>1</v>
      </c>
      <c r="AK33">
        <f t="shared" si="0"/>
        <v>0</v>
      </c>
    </row>
    <row r="34" spans="1:37" x14ac:dyDescent="0.2">
      <c r="A34">
        <v>557</v>
      </c>
      <c r="B34" t="s">
        <v>699</v>
      </c>
      <c r="C34" t="s">
        <v>697</v>
      </c>
      <c r="D34">
        <v>0</v>
      </c>
      <c r="E34">
        <v>160</v>
      </c>
      <c r="F34">
        <v>8</v>
      </c>
      <c r="G34">
        <v>160</v>
      </c>
      <c r="H34">
        <v>0</v>
      </c>
      <c r="I34">
        <v>93</v>
      </c>
      <c r="J34">
        <v>0.45</v>
      </c>
      <c r="K34">
        <v>6</v>
      </c>
      <c r="L34" t="b">
        <v>0</v>
      </c>
      <c r="M34" t="b">
        <v>0</v>
      </c>
      <c r="N34">
        <v>160</v>
      </c>
      <c r="O34">
        <v>812</v>
      </c>
      <c r="P34">
        <v>3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160</v>
      </c>
      <c r="Y34">
        <v>812</v>
      </c>
      <c r="Z34">
        <v>0</v>
      </c>
      <c r="AA34">
        <v>428.92</v>
      </c>
      <c r="AB34">
        <v>430.02</v>
      </c>
      <c r="AC34">
        <v>86173.43</v>
      </c>
      <c r="AD34">
        <v>86173.43</v>
      </c>
      <c r="AG34">
        <f>AG33</f>
        <v>85267</v>
      </c>
      <c r="AH34">
        <f t="shared" si="18"/>
        <v>1.0106304901075445</v>
      </c>
      <c r="AI34" t="str">
        <f t="shared" si="19"/>
        <v>MISDO</v>
      </c>
      <c r="AJ34" t="b">
        <f t="shared" si="20"/>
        <v>1</v>
      </c>
      <c r="AK34">
        <f t="shared" si="0"/>
        <v>0</v>
      </c>
    </row>
    <row r="35" spans="1:37" x14ac:dyDescent="0.2">
      <c r="A35">
        <v>558</v>
      </c>
      <c r="B35" t="s">
        <v>700</v>
      </c>
      <c r="C35" t="s">
        <v>697</v>
      </c>
      <c r="D35">
        <v>0</v>
      </c>
      <c r="E35">
        <v>160</v>
      </c>
      <c r="F35">
        <v>8</v>
      </c>
      <c r="G35">
        <v>160</v>
      </c>
      <c r="H35">
        <v>0</v>
      </c>
      <c r="I35">
        <v>93</v>
      </c>
      <c r="J35">
        <v>0.45</v>
      </c>
      <c r="K35">
        <v>6</v>
      </c>
      <c r="L35" t="b">
        <v>0</v>
      </c>
      <c r="M35" t="b">
        <v>0</v>
      </c>
      <c r="N35">
        <v>160</v>
      </c>
      <c r="O35">
        <v>812</v>
      </c>
      <c r="P35">
        <v>3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160</v>
      </c>
      <c r="Y35">
        <v>812</v>
      </c>
      <c r="Z35">
        <v>0</v>
      </c>
      <c r="AA35">
        <v>4873.1000000000004</v>
      </c>
      <c r="AB35">
        <v>4878.4399999999996</v>
      </c>
      <c r="AC35">
        <v>88000</v>
      </c>
      <c r="AD35">
        <v>88000</v>
      </c>
      <c r="AG35">
        <f>AG34</f>
        <v>85267</v>
      </c>
      <c r="AH35">
        <f t="shared" si="18"/>
        <v>1.0320522593734973</v>
      </c>
      <c r="AI35" t="str">
        <f t="shared" si="19"/>
        <v>RP-MILO</v>
      </c>
      <c r="AJ35" t="b">
        <f t="shared" si="20"/>
        <v>1</v>
      </c>
      <c r="AK35">
        <f t="shared" si="0"/>
        <v>0</v>
      </c>
    </row>
    <row r="36" spans="1:37" x14ac:dyDescent="0.2">
      <c r="A36">
        <v>559</v>
      </c>
      <c r="B36" t="s">
        <v>701</v>
      </c>
      <c r="C36" t="s">
        <v>702</v>
      </c>
      <c r="D36">
        <v>0</v>
      </c>
      <c r="E36">
        <v>160</v>
      </c>
      <c r="F36">
        <v>8</v>
      </c>
      <c r="G36">
        <v>160</v>
      </c>
      <c r="H36">
        <v>0</v>
      </c>
      <c r="I36">
        <v>93</v>
      </c>
      <c r="J36">
        <v>0.45</v>
      </c>
      <c r="K36">
        <v>6</v>
      </c>
      <c r="L36" t="b">
        <v>0</v>
      </c>
      <c r="M36" t="b">
        <v>0</v>
      </c>
      <c r="N36">
        <v>160</v>
      </c>
      <c r="O36">
        <v>812</v>
      </c>
      <c r="P36">
        <v>3</v>
      </c>
      <c r="R36" t="s">
        <v>29</v>
      </c>
      <c r="S36" t="b">
        <v>0</v>
      </c>
      <c r="T36" t="b">
        <v>0</v>
      </c>
      <c r="U36" t="b">
        <v>0</v>
      </c>
      <c r="X36">
        <v>160</v>
      </c>
      <c r="Y36">
        <v>812</v>
      </c>
      <c r="Z36">
        <v>0</v>
      </c>
      <c r="AA36">
        <v>3600.86</v>
      </c>
      <c r="AB36">
        <v>3602.13</v>
      </c>
      <c r="AC36">
        <v>85267</v>
      </c>
      <c r="AD36">
        <v>80695</v>
      </c>
      <c r="AG36">
        <f>AG35</f>
        <v>85267</v>
      </c>
      <c r="AH36">
        <f t="shared" si="18"/>
        <v>1</v>
      </c>
      <c r="AI36" t="str">
        <f t="shared" si="19"/>
        <v>BQO</v>
      </c>
      <c r="AJ36">
        <f t="shared" si="20"/>
        <v>0</v>
      </c>
      <c r="AK36">
        <f t="shared" si="0"/>
        <v>0</v>
      </c>
    </row>
    <row r="37" spans="1:37" x14ac:dyDescent="0.2">
      <c r="A37">
        <v>560</v>
      </c>
      <c r="B37" t="s">
        <v>791</v>
      </c>
      <c r="C37" t="s">
        <v>792</v>
      </c>
      <c r="D37">
        <v>0</v>
      </c>
      <c r="E37">
        <v>160</v>
      </c>
      <c r="F37">
        <v>8</v>
      </c>
      <c r="G37">
        <v>160</v>
      </c>
      <c r="H37">
        <v>0</v>
      </c>
      <c r="I37">
        <v>93</v>
      </c>
      <c r="J37">
        <v>0.45</v>
      </c>
      <c r="K37">
        <v>6</v>
      </c>
      <c r="L37" t="b">
        <v>0</v>
      </c>
      <c r="M37" t="b">
        <v>0</v>
      </c>
      <c r="N37">
        <v>160</v>
      </c>
      <c r="O37">
        <v>812</v>
      </c>
      <c r="P37">
        <v>3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735</v>
      </c>
      <c r="X37">
        <v>160</v>
      </c>
      <c r="Y37">
        <v>812</v>
      </c>
      <c r="Z37">
        <v>0</v>
      </c>
      <c r="AA37">
        <v>289.48</v>
      </c>
      <c r="AB37">
        <v>291.8</v>
      </c>
      <c r="AC37">
        <v>119582.39999999999</v>
      </c>
      <c r="AD37">
        <v>119582.39999999999</v>
      </c>
      <c r="AG37">
        <f>AG36</f>
        <v>85267</v>
      </c>
      <c r="AH37">
        <f t="shared" si="18"/>
        <v>1.4024464329693784</v>
      </c>
      <c r="AI37" t="str">
        <f t="shared" si="19"/>
        <v>BQO</v>
      </c>
      <c r="AJ37" t="b">
        <f t="shared" si="20"/>
        <v>1</v>
      </c>
      <c r="AK37" t="str">
        <f t="shared" si="0"/>
        <v>concave</v>
      </c>
    </row>
    <row r="38" spans="1:37" x14ac:dyDescent="0.2">
      <c r="A38">
        <v>561</v>
      </c>
      <c r="B38" t="s">
        <v>703</v>
      </c>
      <c r="C38" t="s">
        <v>704</v>
      </c>
      <c r="D38">
        <v>0</v>
      </c>
      <c r="E38">
        <v>191</v>
      </c>
      <c r="F38">
        <v>19</v>
      </c>
      <c r="G38">
        <v>191</v>
      </c>
      <c r="H38">
        <v>0</v>
      </c>
      <c r="I38">
        <v>64</v>
      </c>
      <c r="J38">
        <v>0.56999999999999995</v>
      </c>
      <c r="K38">
        <v>13</v>
      </c>
      <c r="L38" t="b">
        <v>0</v>
      </c>
      <c r="M38" t="b">
        <v>0</v>
      </c>
      <c r="N38">
        <v>191</v>
      </c>
      <c r="O38">
        <v>2360</v>
      </c>
      <c r="P38">
        <v>3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191</v>
      </c>
      <c r="Y38">
        <v>2360</v>
      </c>
      <c r="Z38">
        <v>0</v>
      </c>
      <c r="AA38">
        <v>0.7</v>
      </c>
      <c r="AB38">
        <v>2.04</v>
      </c>
      <c r="AC38">
        <v>2360</v>
      </c>
      <c r="AD38">
        <v>2360</v>
      </c>
      <c r="AG38">
        <f>MIN(AC38:AC43)</f>
        <v>2299</v>
      </c>
      <c r="AH38">
        <f>AC38/AG38</f>
        <v>1.026533275337103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562</v>
      </c>
      <c r="B39" t="s">
        <v>705</v>
      </c>
      <c r="C39" t="s">
        <v>704</v>
      </c>
      <c r="D39">
        <v>0</v>
      </c>
      <c r="E39">
        <v>191</v>
      </c>
      <c r="F39">
        <v>19</v>
      </c>
      <c r="G39">
        <v>191</v>
      </c>
      <c r="H39">
        <v>0</v>
      </c>
      <c r="I39">
        <v>64</v>
      </c>
      <c r="J39">
        <v>0.56999999999999995</v>
      </c>
      <c r="K39">
        <v>13</v>
      </c>
      <c r="L39" t="b">
        <v>0</v>
      </c>
      <c r="M39" t="b">
        <v>0</v>
      </c>
      <c r="N39">
        <v>191</v>
      </c>
      <c r="O39">
        <v>2360</v>
      </c>
      <c r="P39">
        <v>3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191</v>
      </c>
      <c r="Y39">
        <v>2360</v>
      </c>
      <c r="Z39">
        <v>0</v>
      </c>
      <c r="AA39">
        <v>3600.19</v>
      </c>
      <c r="AB39">
        <v>3603.69</v>
      </c>
      <c r="AC39">
        <v>2336.56</v>
      </c>
      <c r="AD39">
        <v>2175</v>
      </c>
      <c r="AG39">
        <f>AG38</f>
        <v>2299</v>
      </c>
      <c r="AH39">
        <f t="shared" ref="AH39:AH43" si="21">AC39/AG39</f>
        <v>1.0163375380600261</v>
      </c>
      <c r="AI39" t="str">
        <f t="shared" ref="AI39:AI43" si="22">R39</f>
        <v>BQO</v>
      </c>
      <c r="AJ39" t="b">
        <f t="shared" ref="AJ39:AJ43" si="23">Q39</f>
        <v>1</v>
      </c>
      <c r="AK39">
        <f t="shared" si="0"/>
        <v>0</v>
      </c>
    </row>
    <row r="40" spans="1:37" x14ac:dyDescent="0.2">
      <c r="A40">
        <v>563</v>
      </c>
      <c r="B40" t="s">
        <v>706</v>
      </c>
      <c r="C40" t="s">
        <v>704</v>
      </c>
      <c r="D40">
        <v>0</v>
      </c>
      <c r="E40">
        <v>191</v>
      </c>
      <c r="F40">
        <v>19</v>
      </c>
      <c r="G40">
        <v>191</v>
      </c>
      <c r="H40">
        <v>0</v>
      </c>
      <c r="I40">
        <v>64</v>
      </c>
      <c r="J40">
        <v>0.56999999999999995</v>
      </c>
      <c r="K40">
        <v>13</v>
      </c>
      <c r="L40" t="b">
        <v>0</v>
      </c>
      <c r="M40" t="b">
        <v>0</v>
      </c>
      <c r="N40">
        <v>191</v>
      </c>
      <c r="O40">
        <v>2360</v>
      </c>
      <c r="P40">
        <v>3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191</v>
      </c>
      <c r="Y40">
        <v>2360</v>
      </c>
      <c r="Z40">
        <v>0</v>
      </c>
      <c r="AA40">
        <v>732.68</v>
      </c>
      <c r="AB40">
        <v>734.12</v>
      </c>
      <c r="AC40">
        <v>2360</v>
      </c>
      <c r="AD40">
        <v>2360</v>
      </c>
      <c r="AG40">
        <f>AG39</f>
        <v>2299</v>
      </c>
      <c r="AH40">
        <f t="shared" si="21"/>
        <v>1.026533275337103</v>
      </c>
      <c r="AI40" t="str">
        <f t="shared" si="22"/>
        <v>MISDO</v>
      </c>
      <c r="AJ40" t="b">
        <f t="shared" si="23"/>
        <v>1</v>
      </c>
      <c r="AK40">
        <f t="shared" si="0"/>
        <v>0</v>
      </c>
    </row>
    <row r="41" spans="1:37" x14ac:dyDescent="0.2">
      <c r="A41">
        <v>564</v>
      </c>
      <c r="B41" t="s">
        <v>707</v>
      </c>
      <c r="C41" t="s">
        <v>704</v>
      </c>
      <c r="D41">
        <v>0</v>
      </c>
      <c r="E41">
        <v>191</v>
      </c>
      <c r="F41">
        <v>19</v>
      </c>
      <c r="G41">
        <v>191</v>
      </c>
      <c r="H41">
        <v>0</v>
      </c>
      <c r="I41">
        <v>64</v>
      </c>
      <c r="J41">
        <v>0.56999999999999995</v>
      </c>
      <c r="K41">
        <v>13</v>
      </c>
      <c r="L41" t="b">
        <v>0</v>
      </c>
      <c r="M41" t="b">
        <v>0</v>
      </c>
      <c r="N41">
        <v>191</v>
      </c>
      <c r="O41">
        <v>2360</v>
      </c>
      <c r="P41">
        <v>3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191</v>
      </c>
      <c r="Y41">
        <v>2360</v>
      </c>
      <c r="Z41">
        <v>0</v>
      </c>
      <c r="AA41">
        <v>3748.11</v>
      </c>
      <c r="AB41">
        <v>3755.89</v>
      </c>
      <c r="AC41">
        <v>2360</v>
      </c>
      <c r="AD41">
        <v>2360</v>
      </c>
      <c r="AG41">
        <f>AG40</f>
        <v>2299</v>
      </c>
      <c r="AH41">
        <f t="shared" si="21"/>
        <v>1.026533275337103</v>
      </c>
      <c r="AI41" t="str">
        <f t="shared" si="22"/>
        <v>RP-MILO</v>
      </c>
      <c r="AJ41" t="b">
        <f t="shared" si="23"/>
        <v>1</v>
      </c>
      <c r="AK41">
        <f t="shared" si="0"/>
        <v>0</v>
      </c>
    </row>
    <row r="42" spans="1:37" x14ac:dyDescent="0.2">
      <c r="A42">
        <v>565</v>
      </c>
      <c r="B42" t="s">
        <v>708</v>
      </c>
      <c r="C42" t="s">
        <v>709</v>
      </c>
      <c r="D42">
        <v>0</v>
      </c>
      <c r="E42">
        <v>191</v>
      </c>
      <c r="F42">
        <v>19</v>
      </c>
      <c r="G42">
        <v>191</v>
      </c>
      <c r="H42">
        <v>0</v>
      </c>
      <c r="I42">
        <v>64</v>
      </c>
      <c r="J42">
        <v>0.56999999999999995</v>
      </c>
      <c r="K42">
        <v>13</v>
      </c>
      <c r="L42" t="b">
        <v>0</v>
      </c>
      <c r="M42" t="b">
        <v>0</v>
      </c>
      <c r="N42">
        <v>191</v>
      </c>
      <c r="O42">
        <v>2360</v>
      </c>
      <c r="P42">
        <v>3</v>
      </c>
      <c r="R42" t="s">
        <v>29</v>
      </c>
      <c r="S42" t="b">
        <v>0</v>
      </c>
      <c r="T42" t="b">
        <v>0</v>
      </c>
      <c r="U42" t="b">
        <v>0</v>
      </c>
      <c r="X42">
        <v>191</v>
      </c>
      <c r="Y42">
        <v>2360</v>
      </c>
      <c r="Z42">
        <v>0</v>
      </c>
      <c r="AA42">
        <v>3718.82</v>
      </c>
      <c r="AB42">
        <v>3720.81</v>
      </c>
      <c r="AC42">
        <v>2299</v>
      </c>
      <c r="AD42">
        <v>2161</v>
      </c>
      <c r="AG42">
        <f>AG41</f>
        <v>2299</v>
      </c>
      <c r="AH42">
        <f t="shared" si="21"/>
        <v>1</v>
      </c>
      <c r="AI42" t="str">
        <f t="shared" si="22"/>
        <v>BQO</v>
      </c>
      <c r="AJ42">
        <f t="shared" si="23"/>
        <v>0</v>
      </c>
      <c r="AK42">
        <f t="shared" si="0"/>
        <v>0</v>
      </c>
    </row>
    <row r="43" spans="1:37" x14ac:dyDescent="0.2">
      <c r="A43">
        <v>566</v>
      </c>
      <c r="B43" t="s">
        <v>793</v>
      </c>
      <c r="C43" t="s">
        <v>794</v>
      </c>
      <c r="D43">
        <v>0</v>
      </c>
      <c r="E43">
        <v>191</v>
      </c>
      <c r="F43">
        <v>19</v>
      </c>
      <c r="G43">
        <v>191</v>
      </c>
      <c r="H43">
        <v>0</v>
      </c>
      <c r="I43">
        <v>64</v>
      </c>
      <c r="J43">
        <v>0.56999999999999995</v>
      </c>
      <c r="K43">
        <v>13</v>
      </c>
      <c r="L43" t="b">
        <v>0</v>
      </c>
      <c r="M43" t="b">
        <v>0</v>
      </c>
      <c r="N43">
        <v>191</v>
      </c>
      <c r="O43">
        <v>2360</v>
      </c>
      <c r="P43">
        <v>3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735</v>
      </c>
      <c r="X43">
        <v>191</v>
      </c>
      <c r="Y43">
        <v>2360</v>
      </c>
      <c r="Z43">
        <v>0</v>
      </c>
      <c r="AA43">
        <v>633.27</v>
      </c>
      <c r="AB43">
        <v>637.15</v>
      </c>
      <c r="AC43">
        <v>3434.63</v>
      </c>
      <c r="AD43">
        <v>3434.63</v>
      </c>
      <c r="AG43">
        <f>AG42</f>
        <v>2299</v>
      </c>
      <c r="AH43">
        <f t="shared" si="21"/>
        <v>1.4939669421487605</v>
      </c>
      <c r="AI43" t="str">
        <f t="shared" si="22"/>
        <v>BQO</v>
      </c>
      <c r="AJ43" t="b">
        <f t="shared" si="23"/>
        <v>1</v>
      </c>
      <c r="AK43" t="str">
        <f t="shared" si="0"/>
        <v>concave</v>
      </c>
    </row>
    <row r="83" spans="34:36" x14ac:dyDescent="0.2">
      <c r="AH83">
        <f>GEOMEAN(AH2,AH7,AH12,AH17,AH22,AH27,AH32,AH37,AH42,AH45,AH50,AH55,AH60,AH65,AH70)</f>
        <v>1.2458320651896635</v>
      </c>
      <c r="AI83" t="s">
        <v>28</v>
      </c>
      <c r="AJ83" t="b">
        <v>1</v>
      </c>
    </row>
    <row r="84" spans="34:36" x14ac:dyDescent="0.2">
      <c r="AH84">
        <f>GEOMEAN(AH3,AH8,AH13,AH18,AH23,AH28,AH33,AH38,AH43,AH46,AH51,AH56,AH61,AH66,AH71)</f>
        <v>1.2755372000548748</v>
      </c>
      <c r="AI84" t="s">
        <v>29</v>
      </c>
      <c r="AJ84" t="b">
        <v>1</v>
      </c>
    </row>
    <row r="85" spans="34:36" x14ac:dyDescent="0.2">
      <c r="AH85" t="e">
        <f>GEOMEAN(AH4,AH9,AH14,AH19,AH24,AH29,AH34,AH39,#REF!,AH47,AH52,AH57,AH62,AH67,AH72)</f>
        <v>#REF!</v>
      </c>
      <c r="AI85" t="s">
        <v>30</v>
      </c>
      <c r="AJ85" t="b">
        <v>1</v>
      </c>
    </row>
    <row r="86" spans="34:36" x14ac:dyDescent="0.2">
      <c r="AH86" t="e">
        <f>GEOMEAN(AH5,AH10,AH15,AH20,AH25,AH30,AH35,AH40,#REF!,AH48,AH53,AH58,AH63,AH68,AH73)</f>
        <v>#REF!</v>
      </c>
      <c r="AI86" t="s">
        <v>31</v>
      </c>
      <c r="AJ86" t="b">
        <v>1</v>
      </c>
    </row>
    <row r="87" spans="34:36" x14ac:dyDescent="0.2">
      <c r="AH87">
        <f>GEOMEAN(AH6,AH11,AH16,AH21,AH26,AH31,AH36,AH41,AH44,AH49,AH54,AH59,AH64,AH69,AH74)</f>
        <v>1.0657534220319602</v>
      </c>
      <c r="AI87" t="s">
        <v>29</v>
      </c>
      <c r="AJ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C7D9-659F-4846-AD1F-F577AB789E35}">
  <dimension ref="A1:AQ89"/>
  <sheetViews>
    <sheetView topLeftCell="S1" workbookViewId="0">
      <selection activeCell="AI18" sqref="AI18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25" si="0">V1</f>
        <v>Curvature Type</v>
      </c>
    </row>
    <row r="2" spans="1:43" x14ac:dyDescent="0.2">
      <c r="A2">
        <v>569</v>
      </c>
      <c r="B2" t="s">
        <v>132</v>
      </c>
      <c r="C2" t="s">
        <v>133</v>
      </c>
      <c r="D2">
        <v>0</v>
      </c>
      <c r="E2">
        <v>157</v>
      </c>
      <c r="F2">
        <v>30</v>
      </c>
      <c r="G2">
        <v>157</v>
      </c>
      <c r="H2">
        <v>5</v>
      </c>
      <c r="I2">
        <v>72</v>
      </c>
      <c r="J2">
        <v>0.64</v>
      </c>
      <c r="K2">
        <v>29</v>
      </c>
      <c r="L2" t="b">
        <v>0</v>
      </c>
      <c r="M2" t="b">
        <v>0</v>
      </c>
      <c r="N2">
        <v>157</v>
      </c>
      <c r="O2">
        <v>3541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157</v>
      </c>
      <c r="Y2">
        <v>3541</v>
      </c>
      <c r="Z2">
        <v>0</v>
      </c>
      <c r="AA2">
        <v>0.73</v>
      </c>
      <c r="AB2">
        <v>1.99</v>
      </c>
      <c r="AC2">
        <v>3541</v>
      </c>
      <c r="AD2">
        <v>3541</v>
      </c>
      <c r="AG2">
        <f>MIN(AC2:AC7)</f>
        <v>3168.12</v>
      </c>
      <c r="AH2">
        <f>AC2/AG2</f>
        <v>1.117697561961037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GEOMEAN(AH2,AH8,AH14,AH20,AH26,AH32,AH38,AH44,AH50,AH56)</f>
        <v>1.1859605524876817</v>
      </c>
      <c r="AO2" t="s">
        <v>28</v>
      </c>
      <c r="AP2" t="b">
        <v>1</v>
      </c>
      <c r="AQ2">
        <f>AK2</f>
        <v>0</v>
      </c>
    </row>
    <row r="3" spans="1:43" x14ac:dyDescent="0.2">
      <c r="A3">
        <v>570</v>
      </c>
      <c r="B3" t="s">
        <v>134</v>
      </c>
      <c r="C3" t="s">
        <v>133</v>
      </c>
      <c r="D3">
        <v>0</v>
      </c>
      <c r="E3">
        <v>157</v>
      </c>
      <c r="F3">
        <v>30</v>
      </c>
      <c r="G3">
        <v>157</v>
      </c>
      <c r="H3">
        <v>5</v>
      </c>
      <c r="I3">
        <v>72</v>
      </c>
      <c r="J3">
        <v>0.64</v>
      </c>
      <c r="K3">
        <v>29</v>
      </c>
      <c r="L3" t="b">
        <v>0</v>
      </c>
      <c r="M3" t="b">
        <v>0</v>
      </c>
      <c r="N3">
        <v>157</v>
      </c>
      <c r="O3">
        <v>3541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157</v>
      </c>
      <c r="Y3">
        <v>3541</v>
      </c>
      <c r="Z3">
        <v>0</v>
      </c>
      <c r="AA3">
        <v>3600.17</v>
      </c>
      <c r="AB3">
        <v>3601.4</v>
      </c>
      <c r="AC3">
        <v>3228.73</v>
      </c>
      <c r="AD3">
        <v>3162</v>
      </c>
      <c r="AG3">
        <f>AG2</f>
        <v>3168.12</v>
      </c>
      <c r="AH3">
        <f t="shared" ref="AH3:AH7" si="1">AC3/AG3</f>
        <v>1.0191312197770286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6" si="4">GEOMEAN(AH3,AH9,AH15,AH21,AH27,AH33,AH39,AH45,AH51,AH57)</f>
        <v>1.0560447721476767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571</v>
      </c>
      <c r="B4" t="s">
        <v>135</v>
      </c>
      <c r="C4" t="s">
        <v>133</v>
      </c>
      <c r="D4">
        <v>0</v>
      </c>
      <c r="E4">
        <v>157</v>
      </c>
      <c r="F4">
        <v>30</v>
      </c>
      <c r="G4">
        <v>157</v>
      </c>
      <c r="H4">
        <v>5</v>
      </c>
      <c r="I4">
        <v>67</v>
      </c>
      <c r="J4">
        <v>0.64</v>
      </c>
      <c r="K4">
        <v>29</v>
      </c>
      <c r="L4" t="b">
        <v>0</v>
      </c>
      <c r="M4" t="b">
        <v>0</v>
      </c>
      <c r="N4">
        <v>157</v>
      </c>
      <c r="O4">
        <v>3541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157</v>
      </c>
      <c r="Y4">
        <v>3541</v>
      </c>
      <c r="Z4">
        <v>0</v>
      </c>
      <c r="AA4">
        <v>474.12</v>
      </c>
      <c r="AB4">
        <v>475.22</v>
      </c>
      <c r="AC4">
        <v>3168.12</v>
      </c>
      <c r="AD4">
        <v>3168.12</v>
      </c>
      <c r="AG4">
        <f>AG3</f>
        <v>3168.12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572</v>
      </c>
      <c r="B5" t="s">
        <v>136</v>
      </c>
      <c r="C5" t="s">
        <v>133</v>
      </c>
      <c r="D5">
        <v>0</v>
      </c>
      <c r="E5">
        <v>157</v>
      </c>
      <c r="F5">
        <v>30</v>
      </c>
      <c r="G5">
        <v>157</v>
      </c>
      <c r="H5">
        <v>5</v>
      </c>
      <c r="I5">
        <v>72</v>
      </c>
      <c r="J5">
        <v>0.64</v>
      </c>
      <c r="K5">
        <v>29</v>
      </c>
      <c r="L5" t="b">
        <v>0</v>
      </c>
      <c r="M5" t="b">
        <v>0</v>
      </c>
      <c r="N5">
        <v>157</v>
      </c>
      <c r="O5">
        <v>3541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157</v>
      </c>
      <c r="Y5">
        <v>3541</v>
      </c>
      <c r="Z5">
        <v>0</v>
      </c>
      <c r="AA5">
        <v>4552.12</v>
      </c>
      <c r="AB5">
        <v>4558.8999999999996</v>
      </c>
      <c r="AC5">
        <v>3440.83</v>
      </c>
      <c r="AD5">
        <v>3440.83</v>
      </c>
      <c r="AG5">
        <f>AG4</f>
        <v>3168.12</v>
      </c>
      <c r="AH5">
        <f t="shared" si="1"/>
        <v>1.0860794414352992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1.1652538114215216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573</v>
      </c>
      <c r="B6" t="s">
        <v>641</v>
      </c>
      <c r="C6" t="s">
        <v>642</v>
      </c>
      <c r="D6">
        <v>0</v>
      </c>
      <c r="E6">
        <v>157</v>
      </c>
      <c r="F6">
        <v>30</v>
      </c>
      <c r="G6">
        <v>157</v>
      </c>
      <c r="H6">
        <v>5</v>
      </c>
      <c r="I6">
        <v>67</v>
      </c>
      <c r="J6">
        <v>0.64</v>
      </c>
      <c r="K6">
        <v>29</v>
      </c>
      <c r="L6" t="b">
        <v>0</v>
      </c>
      <c r="M6" t="b">
        <v>0</v>
      </c>
      <c r="N6">
        <v>157</v>
      </c>
      <c r="O6">
        <v>3541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157</v>
      </c>
      <c r="Y6">
        <v>3541</v>
      </c>
      <c r="Z6">
        <v>0</v>
      </c>
      <c r="AA6">
        <v>3600.29</v>
      </c>
      <c r="AB6">
        <v>3601.62</v>
      </c>
      <c r="AC6">
        <v>3191</v>
      </c>
      <c r="AD6">
        <v>3164</v>
      </c>
      <c r="AG6">
        <f>AG5</f>
        <v>3168.12</v>
      </c>
      <c r="AH6">
        <f t="shared" si="1"/>
        <v>1.0072219486635607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1.0528726141187121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574</v>
      </c>
      <c r="B7" t="s">
        <v>761</v>
      </c>
      <c r="C7" t="s">
        <v>762</v>
      </c>
      <c r="D7">
        <v>0</v>
      </c>
      <c r="E7">
        <v>157</v>
      </c>
      <c r="F7">
        <v>30</v>
      </c>
      <c r="G7">
        <v>157</v>
      </c>
      <c r="H7">
        <v>5</v>
      </c>
      <c r="I7">
        <v>67</v>
      </c>
      <c r="J7">
        <v>0.64</v>
      </c>
      <c r="K7">
        <v>29</v>
      </c>
      <c r="L7" t="b">
        <v>0</v>
      </c>
      <c r="M7" t="b">
        <v>0</v>
      </c>
      <c r="N7">
        <v>157</v>
      </c>
      <c r="O7">
        <v>3541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157</v>
      </c>
      <c r="Y7">
        <v>3541</v>
      </c>
      <c r="Z7">
        <v>0</v>
      </c>
      <c r="AA7">
        <v>278.60000000000002</v>
      </c>
      <c r="AB7">
        <v>281.27999999999997</v>
      </c>
      <c r="AC7">
        <v>5169.99</v>
      </c>
      <c r="AD7">
        <v>5169.99</v>
      </c>
      <c r="AG7">
        <f>AG6</f>
        <v>3168.12</v>
      </c>
      <c r="AH7">
        <f t="shared" si="1"/>
        <v>1.6318794742623386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>GEOMEAN(AH7,AN15,AH19,AH25,AH31,AH37,AH43,AH49,AH55,AH61)</f>
        <v>1.373502930944227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576</v>
      </c>
      <c r="B8" t="s">
        <v>137</v>
      </c>
      <c r="C8" t="s">
        <v>138</v>
      </c>
      <c r="D8">
        <v>0</v>
      </c>
      <c r="E8">
        <v>160</v>
      </c>
      <c r="F8">
        <v>25</v>
      </c>
      <c r="G8">
        <v>160</v>
      </c>
      <c r="H8">
        <v>0</v>
      </c>
      <c r="I8">
        <v>95</v>
      </c>
      <c r="J8">
        <v>0.6</v>
      </c>
      <c r="K8">
        <v>20</v>
      </c>
      <c r="L8" t="b">
        <v>0</v>
      </c>
      <c r="M8" t="b">
        <v>0</v>
      </c>
      <c r="N8">
        <v>160</v>
      </c>
      <c r="O8">
        <v>2544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160</v>
      </c>
      <c r="Y8">
        <v>2544</v>
      </c>
      <c r="Z8">
        <v>0</v>
      </c>
      <c r="AA8">
        <v>0.78</v>
      </c>
      <c r="AB8">
        <v>2</v>
      </c>
      <c r="AC8">
        <v>276449</v>
      </c>
      <c r="AD8">
        <v>276449</v>
      </c>
      <c r="AG8">
        <f>MIN(AC8:AC13)</f>
        <v>235628.26</v>
      </c>
      <c r="AH8">
        <f>AC8/AG8</f>
        <v>1.1732421229949241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577</v>
      </c>
      <c r="B9" t="s">
        <v>139</v>
      </c>
      <c r="C9" t="s">
        <v>138</v>
      </c>
      <c r="D9">
        <v>0</v>
      </c>
      <c r="E9">
        <v>160</v>
      </c>
      <c r="F9">
        <v>25</v>
      </c>
      <c r="G9">
        <v>160</v>
      </c>
      <c r="H9">
        <v>0</v>
      </c>
      <c r="I9">
        <v>95</v>
      </c>
      <c r="J9">
        <v>0.6</v>
      </c>
      <c r="K9">
        <v>20</v>
      </c>
      <c r="L9" t="b">
        <v>0</v>
      </c>
      <c r="M9" t="b">
        <v>0</v>
      </c>
      <c r="N9">
        <v>160</v>
      </c>
      <c r="O9">
        <v>2544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160</v>
      </c>
      <c r="Y9">
        <v>2544</v>
      </c>
      <c r="Z9">
        <v>0</v>
      </c>
      <c r="AA9">
        <v>3600.19</v>
      </c>
      <c r="AB9">
        <v>3601.36</v>
      </c>
      <c r="AC9">
        <v>248276.22</v>
      </c>
      <c r="AD9">
        <v>223027.36</v>
      </c>
      <c r="AG9">
        <f>AG8</f>
        <v>235628.26</v>
      </c>
      <c r="AH9">
        <f t="shared" ref="AH9:AH13" si="6">AC9/AG9</f>
        <v>1.0536776021687722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578</v>
      </c>
      <c r="B10" t="s">
        <v>140</v>
      </c>
      <c r="C10" t="s">
        <v>138</v>
      </c>
      <c r="D10">
        <v>0</v>
      </c>
      <c r="E10">
        <v>160</v>
      </c>
      <c r="F10">
        <v>25</v>
      </c>
      <c r="G10">
        <v>160</v>
      </c>
      <c r="H10">
        <v>0</v>
      </c>
      <c r="I10">
        <v>95</v>
      </c>
      <c r="J10">
        <v>0.6</v>
      </c>
      <c r="K10">
        <v>20</v>
      </c>
      <c r="L10" t="b">
        <v>0</v>
      </c>
      <c r="M10" t="b">
        <v>0</v>
      </c>
      <c r="N10">
        <v>160</v>
      </c>
      <c r="O10">
        <v>2544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160</v>
      </c>
      <c r="Y10">
        <v>2544</v>
      </c>
      <c r="Z10">
        <v>0</v>
      </c>
      <c r="AA10">
        <v>412.42</v>
      </c>
      <c r="AB10">
        <v>413.49</v>
      </c>
      <c r="AC10">
        <v>235628.26</v>
      </c>
      <c r="AD10">
        <v>235628.26</v>
      </c>
      <c r="AG10">
        <f>AG9</f>
        <v>235628.26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579</v>
      </c>
      <c r="B11" t="s">
        <v>141</v>
      </c>
      <c r="C11" t="s">
        <v>138</v>
      </c>
      <c r="D11">
        <v>0</v>
      </c>
      <c r="E11">
        <v>160</v>
      </c>
      <c r="F11">
        <v>25</v>
      </c>
      <c r="G11">
        <v>160</v>
      </c>
      <c r="H11">
        <v>0</v>
      </c>
      <c r="I11">
        <v>95</v>
      </c>
      <c r="J11">
        <v>0.6</v>
      </c>
      <c r="K11">
        <v>20</v>
      </c>
      <c r="L11" t="b">
        <v>0</v>
      </c>
      <c r="M11" t="b">
        <v>0</v>
      </c>
      <c r="N11">
        <v>160</v>
      </c>
      <c r="O11">
        <v>2544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160</v>
      </c>
      <c r="Y11">
        <v>2544</v>
      </c>
      <c r="Z11">
        <v>0</v>
      </c>
      <c r="AA11">
        <v>4478.41</v>
      </c>
      <c r="AB11">
        <v>4485.84</v>
      </c>
      <c r="AC11">
        <v>274208.02</v>
      </c>
      <c r="AD11">
        <v>0</v>
      </c>
      <c r="AG11">
        <f>AG10</f>
        <v>235628.26</v>
      </c>
      <c r="AH11">
        <f t="shared" si="6"/>
        <v>1.163731464129133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580</v>
      </c>
      <c r="B12" t="s">
        <v>643</v>
      </c>
      <c r="C12" t="s">
        <v>644</v>
      </c>
      <c r="D12">
        <v>0</v>
      </c>
      <c r="E12">
        <v>160</v>
      </c>
      <c r="F12">
        <v>25</v>
      </c>
      <c r="G12">
        <v>160</v>
      </c>
      <c r="H12">
        <v>0</v>
      </c>
      <c r="I12">
        <v>95</v>
      </c>
      <c r="J12">
        <v>0.6</v>
      </c>
      <c r="K12">
        <v>20</v>
      </c>
      <c r="L12" t="b">
        <v>0</v>
      </c>
      <c r="M12" t="b">
        <v>0</v>
      </c>
      <c r="N12">
        <v>160</v>
      </c>
      <c r="O12">
        <v>2544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160</v>
      </c>
      <c r="Y12">
        <v>2544</v>
      </c>
      <c r="Z12">
        <v>0</v>
      </c>
      <c r="AA12">
        <v>3600.14</v>
      </c>
      <c r="AB12">
        <v>3601.51</v>
      </c>
      <c r="AC12">
        <v>245573</v>
      </c>
      <c r="AD12">
        <v>224185</v>
      </c>
      <c r="AG12">
        <f>AG11</f>
        <v>235628.26</v>
      </c>
      <c r="AH12">
        <f t="shared" si="6"/>
        <v>1.0422052091714296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581</v>
      </c>
      <c r="B13" t="s">
        <v>763</v>
      </c>
      <c r="C13" t="s">
        <v>764</v>
      </c>
      <c r="D13">
        <v>0</v>
      </c>
      <c r="E13">
        <v>160</v>
      </c>
      <c r="F13">
        <v>25</v>
      </c>
      <c r="G13">
        <v>160</v>
      </c>
      <c r="H13">
        <v>0</v>
      </c>
      <c r="I13">
        <v>95</v>
      </c>
      <c r="J13">
        <v>0.6</v>
      </c>
      <c r="K13">
        <v>20</v>
      </c>
      <c r="L13" t="b">
        <v>0</v>
      </c>
      <c r="M13" t="b">
        <v>0</v>
      </c>
      <c r="N13">
        <v>160</v>
      </c>
      <c r="O13">
        <v>2544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160</v>
      </c>
      <c r="Y13">
        <v>2544</v>
      </c>
      <c r="Z13">
        <v>0</v>
      </c>
      <c r="AA13">
        <v>257.82</v>
      </c>
      <c r="AB13">
        <v>260.08</v>
      </c>
      <c r="AC13">
        <v>293875.48</v>
      </c>
      <c r="AD13">
        <v>293875.48</v>
      </c>
      <c r="AG13">
        <f>AG12</f>
        <v>235628.26</v>
      </c>
      <c r="AH13">
        <f t="shared" si="6"/>
        <v>1.2471996355615407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582</v>
      </c>
      <c r="B14" t="s">
        <v>142</v>
      </c>
      <c r="C14" t="s">
        <v>143</v>
      </c>
      <c r="D14">
        <v>0</v>
      </c>
      <c r="E14">
        <v>160</v>
      </c>
      <c r="F14">
        <v>25</v>
      </c>
      <c r="G14">
        <v>160</v>
      </c>
      <c r="H14">
        <v>0</v>
      </c>
      <c r="I14">
        <v>95</v>
      </c>
      <c r="J14">
        <v>0.6</v>
      </c>
      <c r="K14">
        <v>20</v>
      </c>
      <c r="L14" t="b">
        <v>0</v>
      </c>
      <c r="M14" t="b">
        <v>0</v>
      </c>
      <c r="N14">
        <v>160</v>
      </c>
      <c r="O14">
        <v>2544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160</v>
      </c>
      <c r="Y14">
        <v>2544</v>
      </c>
      <c r="Z14">
        <v>0</v>
      </c>
      <c r="AA14">
        <v>0.78</v>
      </c>
      <c r="AB14">
        <v>2.04</v>
      </c>
      <c r="AC14">
        <v>277223</v>
      </c>
      <c r="AD14">
        <v>277223</v>
      </c>
      <c r="AG14">
        <f>MIN(AC14:AC19)</f>
        <v>234449.59</v>
      </c>
      <c r="AH14">
        <f>AC14/AG14</f>
        <v>1.1824418204356852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583</v>
      </c>
      <c r="B15" t="s">
        <v>144</v>
      </c>
      <c r="C15" t="s">
        <v>143</v>
      </c>
      <c r="D15">
        <v>0</v>
      </c>
      <c r="E15">
        <v>160</v>
      </c>
      <c r="F15">
        <v>25</v>
      </c>
      <c r="G15">
        <v>160</v>
      </c>
      <c r="H15">
        <v>0</v>
      </c>
      <c r="I15">
        <v>95</v>
      </c>
      <c r="J15">
        <v>0.6</v>
      </c>
      <c r="K15">
        <v>20</v>
      </c>
      <c r="L15" t="b">
        <v>0</v>
      </c>
      <c r="M15" t="b">
        <v>0</v>
      </c>
      <c r="N15">
        <v>160</v>
      </c>
      <c r="O15">
        <v>2544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160</v>
      </c>
      <c r="Y15">
        <v>2544</v>
      </c>
      <c r="Z15">
        <v>0</v>
      </c>
      <c r="AA15">
        <v>3600.17</v>
      </c>
      <c r="AB15">
        <v>3601.32</v>
      </c>
      <c r="AC15">
        <v>246322.33</v>
      </c>
      <c r="AD15">
        <v>220677.64</v>
      </c>
      <c r="AG15">
        <f>AG14</f>
        <v>234449.59</v>
      </c>
      <c r="AH15">
        <f t="shared" ref="AH15:AH19" si="9">AC15/AG15</f>
        <v>1.0506409074974283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584</v>
      </c>
      <c r="B16" t="s">
        <v>145</v>
      </c>
      <c r="C16" t="s">
        <v>143</v>
      </c>
      <c r="D16">
        <v>0</v>
      </c>
      <c r="E16">
        <v>160</v>
      </c>
      <c r="F16">
        <v>25</v>
      </c>
      <c r="G16">
        <v>160</v>
      </c>
      <c r="H16">
        <v>0</v>
      </c>
      <c r="I16">
        <v>95</v>
      </c>
      <c r="J16">
        <v>0.6</v>
      </c>
      <c r="K16">
        <v>20</v>
      </c>
      <c r="L16" t="b">
        <v>0</v>
      </c>
      <c r="M16" t="b">
        <v>0</v>
      </c>
      <c r="N16">
        <v>160</v>
      </c>
      <c r="O16">
        <v>2544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160</v>
      </c>
      <c r="Y16">
        <v>2544</v>
      </c>
      <c r="Z16">
        <v>0</v>
      </c>
      <c r="AA16">
        <v>378.58</v>
      </c>
      <c r="AB16">
        <v>379.63</v>
      </c>
      <c r="AC16">
        <v>234449.59</v>
      </c>
      <c r="AD16">
        <v>234449.59</v>
      </c>
      <c r="AG16">
        <f>AG15</f>
        <v>234449.59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585</v>
      </c>
      <c r="B17" t="s">
        <v>146</v>
      </c>
      <c r="C17" t="s">
        <v>143</v>
      </c>
      <c r="D17">
        <v>0</v>
      </c>
      <c r="E17">
        <v>160</v>
      </c>
      <c r="F17">
        <v>25</v>
      </c>
      <c r="G17">
        <v>160</v>
      </c>
      <c r="H17">
        <v>0</v>
      </c>
      <c r="I17">
        <v>95</v>
      </c>
      <c r="J17">
        <v>0.6</v>
      </c>
      <c r="K17">
        <v>20</v>
      </c>
      <c r="L17" t="b">
        <v>0</v>
      </c>
      <c r="M17" t="b">
        <v>0</v>
      </c>
      <c r="N17">
        <v>160</v>
      </c>
      <c r="O17">
        <v>2544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160</v>
      </c>
      <c r="Y17">
        <v>2544</v>
      </c>
      <c r="Z17">
        <v>0</v>
      </c>
      <c r="AA17">
        <v>3880.22</v>
      </c>
      <c r="AB17">
        <v>3887.33</v>
      </c>
      <c r="AC17">
        <v>273531.55</v>
      </c>
      <c r="AD17">
        <v>273531.55</v>
      </c>
      <c r="AG17">
        <f>AG16</f>
        <v>234449.59</v>
      </c>
      <c r="AH17">
        <f t="shared" si="9"/>
        <v>1.1666966446816989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586</v>
      </c>
      <c r="B18" t="s">
        <v>645</v>
      </c>
      <c r="C18" t="s">
        <v>646</v>
      </c>
      <c r="D18">
        <v>0</v>
      </c>
      <c r="E18">
        <v>160</v>
      </c>
      <c r="F18">
        <v>25</v>
      </c>
      <c r="G18">
        <v>160</v>
      </c>
      <c r="H18">
        <v>0</v>
      </c>
      <c r="I18">
        <v>95</v>
      </c>
      <c r="J18">
        <v>0.6</v>
      </c>
      <c r="K18">
        <v>20</v>
      </c>
      <c r="L18" t="b">
        <v>0</v>
      </c>
      <c r="M18" t="b">
        <v>0</v>
      </c>
      <c r="N18">
        <v>160</v>
      </c>
      <c r="O18">
        <v>2544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160</v>
      </c>
      <c r="Y18">
        <v>2544</v>
      </c>
      <c r="Z18">
        <v>0</v>
      </c>
      <c r="AA18">
        <v>3600.17</v>
      </c>
      <c r="AB18">
        <v>3601.64</v>
      </c>
      <c r="AC18">
        <v>243490</v>
      </c>
      <c r="AD18">
        <v>222826</v>
      </c>
      <c r="AG18">
        <f>AG17</f>
        <v>234449.59</v>
      </c>
      <c r="AH18">
        <f t="shared" si="9"/>
        <v>1.0385601442083989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587</v>
      </c>
      <c r="B19" t="s">
        <v>765</v>
      </c>
      <c r="C19" t="s">
        <v>766</v>
      </c>
      <c r="D19">
        <v>0</v>
      </c>
      <c r="E19">
        <v>160</v>
      </c>
      <c r="F19">
        <v>25</v>
      </c>
      <c r="G19">
        <v>160</v>
      </c>
      <c r="H19">
        <v>0</v>
      </c>
      <c r="I19">
        <v>95</v>
      </c>
      <c r="J19">
        <v>0.6</v>
      </c>
      <c r="K19">
        <v>20</v>
      </c>
      <c r="L19" t="b">
        <v>0</v>
      </c>
      <c r="M19" t="b">
        <v>0</v>
      </c>
      <c r="N19">
        <v>160</v>
      </c>
      <c r="O19">
        <v>2544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160</v>
      </c>
      <c r="Y19">
        <v>2544</v>
      </c>
      <c r="Z19">
        <v>0</v>
      </c>
      <c r="AA19">
        <v>268.51</v>
      </c>
      <c r="AB19">
        <v>271.19</v>
      </c>
      <c r="AC19">
        <v>289309.09000000003</v>
      </c>
      <c r="AD19">
        <v>289309.09000000003</v>
      </c>
      <c r="AG19">
        <f>AG18</f>
        <v>234449.59</v>
      </c>
      <c r="AH19">
        <f t="shared" si="9"/>
        <v>1.2339927316571551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588</v>
      </c>
      <c r="B20" t="s">
        <v>147</v>
      </c>
      <c r="C20" t="s">
        <v>148</v>
      </c>
      <c r="D20">
        <v>0</v>
      </c>
      <c r="E20">
        <v>160</v>
      </c>
      <c r="F20">
        <v>25</v>
      </c>
      <c r="G20">
        <v>160</v>
      </c>
      <c r="H20">
        <v>0</v>
      </c>
      <c r="I20">
        <v>98</v>
      </c>
      <c r="J20">
        <v>0.6</v>
      </c>
      <c r="K20">
        <v>20</v>
      </c>
      <c r="L20" t="b">
        <v>0</v>
      </c>
      <c r="M20" t="b">
        <v>0</v>
      </c>
      <c r="N20">
        <v>160</v>
      </c>
      <c r="O20">
        <v>2544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160</v>
      </c>
      <c r="Y20">
        <v>2544</v>
      </c>
      <c r="Z20">
        <v>0</v>
      </c>
      <c r="AA20">
        <v>0.67</v>
      </c>
      <c r="AB20">
        <v>1.73</v>
      </c>
      <c r="AC20">
        <v>277164</v>
      </c>
      <c r="AD20">
        <v>277164</v>
      </c>
      <c r="AG20">
        <f>MIN(AC20:AC25)</f>
        <v>233886.47</v>
      </c>
      <c r="AH20">
        <f>AC20/AG20</f>
        <v>1.1850364837264848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589</v>
      </c>
      <c r="B21" t="s">
        <v>149</v>
      </c>
      <c r="C21" t="s">
        <v>148</v>
      </c>
      <c r="D21">
        <v>0</v>
      </c>
      <c r="E21">
        <v>160</v>
      </c>
      <c r="F21">
        <v>25</v>
      </c>
      <c r="G21">
        <v>160</v>
      </c>
      <c r="H21">
        <v>0</v>
      </c>
      <c r="I21">
        <v>98</v>
      </c>
      <c r="J21">
        <v>0.6</v>
      </c>
      <c r="K21">
        <v>20</v>
      </c>
      <c r="L21" t="b">
        <v>0</v>
      </c>
      <c r="M21" t="b">
        <v>0</v>
      </c>
      <c r="N21">
        <v>160</v>
      </c>
      <c r="O21">
        <v>2544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160</v>
      </c>
      <c r="Y21">
        <v>2544</v>
      </c>
      <c r="Z21">
        <v>0</v>
      </c>
      <c r="AA21">
        <v>3600.22</v>
      </c>
      <c r="AB21">
        <v>3601.36</v>
      </c>
      <c r="AC21">
        <v>246583.15</v>
      </c>
      <c r="AD21">
        <v>221717.72</v>
      </c>
      <c r="AG21">
        <f>AG20</f>
        <v>233886.47</v>
      </c>
      <c r="AH21">
        <f t="shared" ref="AH21:AH25" si="12">AC21/AG21</f>
        <v>1.0542856540611349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590</v>
      </c>
      <c r="B22" t="s">
        <v>150</v>
      </c>
      <c r="C22" t="s">
        <v>148</v>
      </c>
      <c r="D22">
        <v>0</v>
      </c>
      <c r="E22">
        <v>160</v>
      </c>
      <c r="F22">
        <v>25</v>
      </c>
      <c r="G22">
        <v>160</v>
      </c>
      <c r="H22">
        <v>0</v>
      </c>
      <c r="I22">
        <v>98</v>
      </c>
      <c r="J22">
        <v>0.6</v>
      </c>
      <c r="K22">
        <v>20</v>
      </c>
      <c r="L22" t="b">
        <v>0</v>
      </c>
      <c r="M22" t="b">
        <v>0</v>
      </c>
      <c r="N22">
        <v>160</v>
      </c>
      <c r="O22">
        <v>2544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160</v>
      </c>
      <c r="Y22">
        <v>2544</v>
      </c>
      <c r="Z22">
        <v>0</v>
      </c>
      <c r="AA22">
        <v>389.33</v>
      </c>
      <c r="AB22">
        <v>390.44</v>
      </c>
      <c r="AC22">
        <v>233886.47</v>
      </c>
      <c r="AD22">
        <v>233886.47</v>
      </c>
      <c r="AG22">
        <f>AG21</f>
        <v>233886.47</v>
      </c>
      <c r="AH22">
        <f t="shared" si="12"/>
        <v>1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591</v>
      </c>
      <c r="B23" t="s">
        <v>151</v>
      </c>
      <c r="C23" t="s">
        <v>148</v>
      </c>
      <c r="D23">
        <v>0</v>
      </c>
      <c r="E23">
        <v>160</v>
      </c>
      <c r="F23">
        <v>25</v>
      </c>
      <c r="G23">
        <v>160</v>
      </c>
      <c r="H23">
        <v>0</v>
      </c>
      <c r="I23">
        <v>98</v>
      </c>
      <c r="J23">
        <v>0.6</v>
      </c>
      <c r="K23">
        <v>20</v>
      </c>
      <c r="L23" t="b">
        <v>0</v>
      </c>
      <c r="M23" t="b">
        <v>0</v>
      </c>
      <c r="N23">
        <v>160</v>
      </c>
      <c r="O23">
        <v>2544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160</v>
      </c>
      <c r="Y23">
        <v>2544</v>
      </c>
      <c r="Z23">
        <v>0</v>
      </c>
      <c r="AA23">
        <v>4066.84</v>
      </c>
      <c r="AB23">
        <v>4074.04</v>
      </c>
      <c r="AC23">
        <v>273507.75</v>
      </c>
      <c r="AD23">
        <v>273507.75</v>
      </c>
      <c r="AG23">
        <f>AG22</f>
        <v>233886.47</v>
      </c>
      <c r="AH23">
        <f t="shared" si="12"/>
        <v>1.1694038992507776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592</v>
      </c>
      <c r="B24" t="s">
        <v>647</v>
      </c>
      <c r="C24" t="s">
        <v>648</v>
      </c>
      <c r="D24">
        <v>0</v>
      </c>
      <c r="E24">
        <v>160</v>
      </c>
      <c r="F24">
        <v>25</v>
      </c>
      <c r="G24">
        <v>160</v>
      </c>
      <c r="H24">
        <v>0</v>
      </c>
      <c r="I24">
        <v>98</v>
      </c>
      <c r="J24">
        <v>0.6</v>
      </c>
      <c r="K24">
        <v>20</v>
      </c>
      <c r="L24" t="b">
        <v>0</v>
      </c>
      <c r="M24" t="b">
        <v>0</v>
      </c>
      <c r="N24">
        <v>160</v>
      </c>
      <c r="O24">
        <v>2544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160</v>
      </c>
      <c r="Y24">
        <v>2544</v>
      </c>
      <c r="Z24">
        <v>0</v>
      </c>
      <c r="AA24">
        <v>3600.16</v>
      </c>
      <c r="AB24">
        <v>3601.72</v>
      </c>
      <c r="AC24">
        <v>244087</v>
      </c>
      <c r="AD24">
        <v>221441</v>
      </c>
      <c r="AG24">
        <f>AG23</f>
        <v>233886.47</v>
      </c>
      <c r="AH24">
        <f t="shared" si="12"/>
        <v>1.0436131683889196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593</v>
      </c>
      <c r="B25" t="s">
        <v>767</v>
      </c>
      <c r="C25" t="s">
        <v>768</v>
      </c>
      <c r="D25">
        <v>0</v>
      </c>
      <c r="E25">
        <v>160</v>
      </c>
      <c r="F25">
        <v>25</v>
      </c>
      <c r="G25">
        <v>160</v>
      </c>
      <c r="H25">
        <v>0</v>
      </c>
      <c r="I25">
        <v>98</v>
      </c>
      <c r="J25">
        <v>0.6</v>
      </c>
      <c r="K25">
        <v>20</v>
      </c>
      <c r="L25" t="b">
        <v>0</v>
      </c>
      <c r="M25" t="b">
        <v>0</v>
      </c>
      <c r="N25">
        <v>160</v>
      </c>
      <c r="O25">
        <v>2544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160</v>
      </c>
      <c r="Y25">
        <v>2544</v>
      </c>
      <c r="Z25">
        <v>0</v>
      </c>
      <c r="AA25">
        <v>322.48</v>
      </c>
      <c r="AB25">
        <v>324.94</v>
      </c>
      <c r="AC25">
        <v>287761.21999999997</v>
      </c>
      <c r="AD25">
        <v>287761.21999999997</v>
      </c>
      <c r="AG25">
        <f>AG24</f>
        <v>233886.47</v>
      </c>
      <c r="AH25">
        <f t="shared" si="12"/>
        <v>1.2303457314140487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594</v>
      </c>
      <c r="B26" t="s">
        <v>152</v>
      </c>
      <c r="C26" t="s">
        <v>153</v>
      </c>
      <c r="D26">
        <v>0</v>
      </c>
      <c r="E26">
        <v>169</v>
      </c>
      <c r="F26">
        <v>37</v>
      </c>
      <c r="G26">
        <v>169</v>
      </c>
      <c r="H26">
        <v>1</v>
      </c>
      <c r="I26">
        <v>99</v>
      </c>
      <c r="J26">
        <v>0.62</v>
      </c>
      <c r="K26">
        <v>23</v>
      </c>
      <c r="L26" t="b">
        <v>0</v>
      </c>
      <c r="M26" t="b">
        <v>0</v>
      </c>
      <c r="N26">
        <v>169</v>
      </c>
      <c r="O26">
        <v>3328</v>
      </c>
      <c r="P26">
        <v>3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169</v>
      </c>
      <c r="Y26">
        <v>3328</v>
      </c>
      <c r="Z26">
        <v>0</v>
      </c>
      <c r="AA26">
        <v>0.74</v>
      </c>
      <c r="AB26">
        <v>2.2000000000000002</v>
      </c>
      <c r="AC26">
        <v>3328</v>
      </c>
      <c r="AD26">
        <v>3328</v>
      </c>
      <c r="AG26">
        <f>MIN(AC26:AC31)</f>
        <v>2441.33</v>
      </c>
      <c r="AH26">
        <f>AC26/AG26</f>
        <v>1.36319137519303</v>
      </c>
      <c r="AI26" t="str">
        <f>R26</f>
        <v>A-MILO</v>
      </c>
      <c r="AJ26" t="b">
        <f>Q26</f>
        <v>1</v>
      </c>
      <c r="AK26">
        <f t="shared" ref="AK26:AK49" si="15">V26</f>
        <v>0</v>
      </c>
    </row>
    <row r="27" spans="1:37" x14ac:dyDescent="0.2">
      <c r="A27">
        <v>595</v>
      </c>
      <c r="B27" t="s">
        <v>154</v>
      </c>
      <c r="C27" t="s">
        <v>153</v>
      </c>
      <c r="D27">
        <v>0</v>
      </c>
      <c r="E27">
        <v>169</v>
      </c>
      <c r="F27">
        <v>37</v>
      </c>
      <c r="G27">
        <v>169</v>
      </c>
      <c r="H27">
        <v>1</v>
      </c>
      <c r="I27">
        <v>99</v>
      </c>
      <c r="J27">
        <v>0.62</v>
      </c>
      <c r="K27">
        <v>23</v>
      </c>
      <c r="L27" t="b">
        <v>0</v>
      </c>
      <c r="M27" t="b">
        <v>0</v>
      </c>
      <c r="N27">
        <v>169</v>
      </c>
      <c r="O27">
        <v>3328</v>
      </c>
      <c r="P27">
        <v>3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169</v>
      </c>
      <c r="Y27">
        <v>3328</v>
      </c>
      <c r="Z27">
        <v>0</v>
      </c>
      <c r="AA27">
        <v>3600.12</v>
      </c>
      <c r="AB27">
        <v>3601.51</v>
      </c>
      <c r="AC27">
        <v>2734.21</v>
      </c>
      <c r="AD27">
        <v>2423</v>
      </c>
      <c r="AG27">
        <f>AG26</f>
        <v>2441.33</v>
      </c>
      <c r="AH27">
        <f t="shared" ref="AH27:AH31" si="16">AC27/AG27</f>
        <v>1.1199673948216751</v>
      </c>
      <c r="AI27" t="str">
        <f t="shared" ref="AI27:AI31" si="17">R27</f>
        <v>BQO</v>
      </c>
      <c r="AJ27" t="b">
        <f t="shared" ref="AJ27:AJ31" si="18">Q27</f>
        <v>1</v>
      </c>
      <c r="AK27">
        <f t="shared" si="15"/>
        <v>0</v>
      </c>
    </row>
    <row r="28" spans="1:37" x14ac:dyDescent="0.2">
      <c r="A28">
        <v>596</v>
      </c>
      <c r="B28" t="s">
        <v>155</v>
      </c>
      <c r="C28" t="s">
        <v>153</v>
      </c>
      <c r="D28">
        <v>0</v>
      </c>
      <c r="E28">
        <v>169</v>
      </c>
      <c r="F28">
        <v>37</v>
      </c>
      <c r="G28">
        <v>169</v>
      </c>
      <c r="H28">
        <v>1</v>
      </c>
      <c r="I28">
        <v>99</v>
      </c>
      <c r="J28">
        <v>0.62</v>
      </c>
      <c r="K28">
        <v>23</v>
      </c>
      <c r="L28" t="b">
        <v>0</v>
      </c>
      <c r="M28" t="b">
        <v>0</v>
      </c>
      <c r="N28">
        <v>169</v>
      </c>
      <c r="O28">
        <v>3328</v>
      </c>
      <c r="P28">
        <v>3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169</v>
      </c>
      <c r="Y28">
        <v>3328</v>
      </c>
      <c r="Z28">
        <v>0</v>
      </c>
      <c r="AA28">
        <v>314.82</v>
      </c>
      <c r="AB28">
        <v>315.98</v>
      </c>
      <c r="AC28">
        <v>2441.33</v>
      </c>
      <c r="AD28">
        <v>2441.33</v>
      </c>
      <c r="AG28">
        <f>AG27</f>
        <v>2441.33</v>
      </c>
      <c r="AH28">
        <f t="shared" si="16"/>
        <v>1</v>
      </c>
      <c r="AI28" t="str">
        <f t="shared" si="17"/>
        <v>MISDO</v>
      </c>
      <c r="AJ28" t="b">
        <f t="shared" si="18"/>
        <v>1</v>
      </c>
      <c r="AK28">
        <f t="shared" si="15"/>
        <v>0</v>
      </c>
    </row>
    <row r="29" spans="1:37" x14ac:dyDescent="0.2">
      <c r="A29">
        <v>597</v>
      </c>
      <c r="B29" t="s">
        <v>156</v>
      </c>
      <c r="C29" t="s">
        <v>153</v>
      </c>
      <c r="D29">
        <v>0</v>
      </c>
      <c r="E29">
        <v>169</v>
      </c>
      <c r="F29">
        <v>37</v>
      </c>
      <c r="G29">
        <v>169</v>
      </c>
      <c r="H29">
        <v>1</v>
      </c>
      <c r="I29">
        <v>99</v>
      </c>
      <c r="J29">
        <v>0.62</v>
      </c>
      <c r="K29">
        <v>23</v>
      </c>
      <c r="L29" t="b">
        <v>0</v>
      </c>
      <c r="M29" t="b">
        <v>0</v>
      </c>
      <c r="N29">
        <v>169</v>
      </c>
      <c r="O29">
        <v>3328</v>
      </c>
      <c r="P29">
        <v>3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169</v>
      </c>
      <c r="Y29">
        <v>3328</v>
      </c>
      <c r="Z29">
        <v>0</v>
      </c>
      <c r="AA29">
        <v>3672.39</v>
      </c>
      <c r="AB29">
        <v>3681.25</v>
      </c>
      <c r="AC29">
        <v>3278.67</v>
      </c>
      <c r="AD29">
        <v>3278.67</v>
      </c>
      <c r="AG29">
        <f>AG28</f>
        <v>2441.33</v>
      </c>
      <c r="AH29">
        <f t="shared" si="16"/>
        <v>1.3429851761130205</v>
      </c>
      <c r="AI29" t="str">
        <f t="shared" si="17"/>
        <v>RP-MILO</v>
      </c>
      <c r="AJ29" t="b">
        <f t="shared" si="18"/>
        <v>1</v>
      </c>
      <c r="AK29">
        <f t="shared" si="15"/>
        <v>0</v>
      </c>
    </row>
    <row r="30" spans="1:37" x14ac:dyDescent="0.2">
      <c r="A30">
        <v>598</v>
      </c>
      <c r="B30" t="s">
        <v>649</v>
      </c>
      <c r="C30" t="s">
        <v>650</v>
      </c>
      <c r="D30">
        <v>0</v>
      </c>
      <c r="E30">
        <v>169</v>
      </c>
      <c r="F30">
        <v>37</v>
      </c>
      <c r="G30">
        <v>169</v>
      </c>
      <c r="H30">
        <v>1</v>
      </c>
      <c r="I30">
        <v>99</v>
      </c>
      <c r="J30">
        <v>0.62</v>
      </c>
      <c r="K30">
        <v>23</v>
      </c>
      <c r="L30" t="b">
        <v>0</v>
      </c>
      <c r="M30" t="b">
        <v>0</v>
      </c>
      <c r="N30">
        <v>169</v>
      </c>
      <c r="O30">
        <v>3328</v>
      </c>
      <c r="P30">
        <v>3</v>
      </c>
      <c r="R30" t="s">
        <v>29</v>
      </c>
      <c r="S30" t="b">
        <v>0</v>
      </c>
      <c r="T30" t="b">
        <v>0</v>
      </c>
      <c r="U30" t="b">
        <v>0</v>
      </c>
      <c r="X30">
        <v>169</v>
      </c>
      <c r="Y30">
        <v>3328</v>
      </c>
      <c r="Z30">
        <v>0</v>
      </c>
      <c r="AA30">
        <v>3600.27</v>
      </c>
      <c r="AB30">
        <v>3602.86</v>
      </c>
      <c r="AC30">
        <v>2852</v>
      </c>
      <c r="AD30">
        <v>2421</v>
      </c>
      <c r="AG30">
        <f>AG29</f>
        <v>2441.33</v>
      </c>
      <c r="AH30">
        <f t="shared" si="16"/>
        <v>1.1682156857122963</v>
      </c>
      <c r="AI30" t="str">
        <f t="shared" si="17"/>
        <v>BQO</v>
      </c>
      <c r="AJ30">
        <f t="shared" si="18"/>
        <v>0</v>
      </c>
      <c r="AK30">
        <f t="shared" si="15"/>
        <v>0</v>
      </c>
    </row>
    <row r="31" spans="1:37" x14ac:dyDescent="0.2">
      <c r="A31">
        <v>599</v>
      </c>
      <c r="B31" t="s">
        <v>769</v>
      </c>
      <c r="C31" t="s">
        <v>770</v>
      </c>
      <c r="D31">
        <v>0</v>
      </c>
      <c r="E31">
        <v>169</v>
      </c>
      <c r="F31">
        <v>37</v>
      </c>
      <c r="G31">
        <v>169</v>
      </c>
      <c r="H31">
        <v>1</v>
      </c>
      <c r="I31">
        <v>99</v>
      </c>
      <c r="J31">
        <v>0.62</v>
      </c>
      <c r="K31">
        <v>23</v>
      </c>
      <c r="L31" t="b">
        <v>0</v>
      </c>
      <c r="M31" t="b">
        <v>0</v>
      </c>
      <c r="N31">
        <v>169</v>
      </c>
      <c r="O31">
        <v>3328</v>
      </c>
      <c r="P31">
        <v>3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735</v>
      </c>
      <c r="X31">
        <v>169</v>
      </c>
      <c r="Y31">
        <v>3328</v>
      </c>
      <c r="Z31">
        <v>0</v>
      </c>
      <c r="AA31">
        <v>285.45</v>
      </c>
      <c r="AB31">
        <v>288.02999999999997</v>
      </c>
      <c r="AC31">
        <v>2664.98</v>
      </c>
      <c r="AD31">
        <v>2664.98</v>
      </c>
      <c r="AG31">
        <f>AG30</f>
        <v>2441.33</v>
      </c>
      <c r="AH31">
        <f t="shared" si="16"/>
        <v>1.091609901160433</v>
      </c>
      <c r="AI31" t="str">
        <f t="shared" si="17"/>
        <v>BQO</v>
      </c>
      <c r="AJ31" t="b">
        <f t="shared" si="18"/>
        <v>1</v>
      </c>
      <c r="AK31" t="str">
        <f t="shared" si="15"/>
        <v>concave</v>
      </c>
    </row>
    <row r="32" spans="1:37" x14ac:dyDescent="0.2">
      <c r="A32">
        <v>600</v>
      </c>
      <c r="B32" t="s">
        <v>157</v>
      </c>
      <c r="C32" t="s">
        <v>158</v>
      </c>
      <c r="D32">
        <v>0</v>
      </c>
      <c r="E32">
        <v>173</v>
      </c>
      <c r="F32">
        <v>32</v>
      </c>
      <c r="G32">
        <v>173</v>
      </c>
      <c r="H32">
        <v>4</v>
      </c>
      <c r="I32">
        <v>72</v>
      </c>
      <c r="J32">
        <v>0.63</v>
      </c>
      <c r="K32">
        <v>26</v>
      </c>
      <c r="L32" t="b">
        <v>0</v>
      </c>
      <c r="M32" t="b">
        <v>0</v>
      </c>
      <c r="N32">
        <v>173</v>
      </c>
      <c r="O32">
        <v>3885</v>
      </c>
      <c r="P32">
        <v>3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173</v>
      </c>
      <c r="Y32">
        <v>3885</v>
      </c>
      <c r="Z32">
        <v>0</v>
      </c>
      <c r="AA32">
        <v>0.68</v>
      </c>
      <c r="AB32">
        <v>1.9</v>
      </c>
      <c r="AC32">
        <v>3885</v>
      </c>
      <c r="AD32">
        <v>3885</v>
      </c>
      <c r="AG32">
        <f>MIN(AC32:AC37)</f>
        <v>3450.43</v>
      </c>
      <c r="AH32">
        <f>AC32/AG32</f>
        <v>1.1259466211457703</v>
      </c>
      <c r="AI32" t="str">
        <f>R32</f>
        <v>A-MILO</v>
      </c>
      <c r="AJ32" t="b">
        <f>Q32</f>
        <v>1</v>
      </c>
      <c r="AK32">
        <f t="shared" si="15"/>
        <v>0</v>
      </c>
    </row>
    <row r="33" spans="1:37" x14ac:dyDescent="0.2">
      <c r="A33">
        <v>601</v>
      </c>
      <c r="B33" t="s">
        <v>159</v>
      </c>
      <c r="C33" t="s">
        <v>158</v>
      </c>
      <c r="D33">
        <v>0</v>
      </c>
      <c r="E33">
        <v>173</v>
      </c>
      <c r="F33">
        <v>32</v>
      </c>
      <c r="G33">
        <v>173</v>
      </c>
      <c r="H33">
        <v>4</v>
      </c>
      <c r="I33">
        <v>72</v>
      </c>
      <c r="J33">
        <v>0.63</v>
      </c>
      <c r="K33">
        <v>26</v>
      </c>
      <c r="L33" t="b">
        <v>0</v>
      </c>
      <c r="M33" t="b">
        <v>0</v>
      </c>
      <c r="N33">
        <v>173</v>
      </c>
      <c r="O33">
        <v>3885</v>
      </c>
      <c r="P33">
        <v>3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173</v>
      </c>
      <c r="Y33">
        <v>3885</v>
      </c>
      <c r="Z33">
        <v>0</v>
      </c>
      <c r="AA33">
        <v>3600.14</v>
      </c>
      <c r="AB33">
        <v>3601.35</v>
      </c>
      <c r="AC33">
        <v>3560.65</v>
      </c>
      <c r="AD33">
        <v>3447.37</v>
      </c>
      <c r="AG33">
        <f>AG32</f>
        <v>3450.43</v>
      </c>
      <c r="AH33">
        <f t="shared" ref="AH33:AH37" si="19">AC33/AG33</f>
        <v>1.0319438446802283</v>
      </c>
      <c r="AI33" t="str">
        <f t="shared" ref="AI33:AI37" si="20">R33</f>
        <v>BQO</v>
      </c>
      <c r="AJ33" t="b">
        <f t="shared" ref="AJ33:AJ37" si="21">Q33</f>
        <v>1</v>
      </c>
      <c r="AK33">
        <f t="shared" si="15"/>
        <v>0</v>
      </c>
    </row>
    <row r="34" spans="1:37" x14ac:dyDescent="0.2">
      <c r="A34">
        <v>602</v>
      </c>
      <c r="B34" t="s">
        <v>160</v>
      </c>
      <c r="C34" t="s">
        <v>158</v>
      </c>
      <c r="D34">
        <v>0</v>
      </c>
      <c r="E34">
        <v>173</v>
      </c>
      <c r="F34">
        <v>32</v>
      </c>
      <c r="G34">
        <v>173</v>
      </c>
      <c r="H34">
        <v>4</v>
      </c>
      <c r="I34">
        <v>72</v>
      </c>
      <c r="J34">
        <v>0.63</v>
      </c>
      <c r="K34">
        <v>26</v>
      </c>
      <c r="L34" t="b">
        <v>0</v>
      </c>
      <c r="M34" t="b">
        <v>0</v>
      </c>
      <c r="N34">
        <v>173</v>
      </c>
      <c r="O34">
        <v>3885</v>
      </c>
      <c r="P34">
        <v>3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173</v>
      </c>
      <c r="Y34">
        <v>3885</v>
      </c>
      <c r="Z34">
        <v>0</v>
      </c>
      <c r="AA34">
        <v>734.33</v>
      </c>
      <c r="AB34">
        <v>735.59</v>
      </c>
      <c r="AC34">
        <v>3450.43</v>
      </c>
      <c r="AD34">
        <v>3450.43</v>
      </c>
      <c r="AG34">
        <f>AG33</f>
        <v>3450.43</v>
      </c>
      <c r="AH34">
        <f t="shared" si="19"/>
        <v>1</v>
      </c>
      <c r="AI34" t="str">
        <f t="shared" si="20"/>
        <v>MISDO</v>
      </c>
      <c r="AJ34" t="b">
        <f t="shared" si="21"/>
        <v>1</v>
      </c>
      <c r="AK34">
        <f t="shared" si="15"/>
        <v>0</v>
      </c>
    </row>
    <row r="35" spans="1:37" x14ac:dyDescent="0.2">
      <c r="A35">
        <v>603</v>
      </c>
      <c r="B35" t="s">
        <v>161</v>
      </c>
      <c r="C35" t="s">
        <v>158</v>
      </c>
      <c r="D35">
        <v>0</v>
      </c>
      <c r="E35">
        <v>173</v>
      </c>
      <c r="F35">
        <v>32</v>
      </c>
      <c r="G35">
        <v>173</v>
      </c>
      <c r="H35">
        <v>4</v>
      </c>
      <c r="I35">
        <v>72</v>
      </c>
      <c r="J35">
        <v>0.63</v>
      </c>
      <c r="K35">
        <v>26</v>
      </c>
      <c r="L35" t="b">
        <v>0</v>
      </c>
      <c r="M35" t="b">
        <v>0</v>
      </c>
      <c r="N35">
        <v>173</v>
      </c>
      <c r="O35">
        <v>3885</v>
      </c>
      <c r="P35">
        <v>3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173</v>
      </c>
      <c r="Y35">
        <v>3885</v>
      </c>
      <c r="Z35">
        <v>0</v>
      </c>
      <c r="AA35">
        <v>5252.11</v>
      </c>
      <c r="AB35">
        <v>5257.5</v>
      </c>
      <c r="AC35">
        <v>3809.23</v>
      </c>
      <c r="AD35">
        <v>3809.23</v>
      </c>
      <c r="AG35">
        <f>AG34</f>
        <v>3450.43</v>
      </c>
      <c r="AH35">
        <f t="shared" si="19"/>
        <v>1.1039870392965514</v>
      </c>
      <c r="AI35" t="str">
        <f t="shared" si="20"/>
        <v>RP-MILO</v>
      </c>
      <c r="AJ35" t="b">
        <f t="shared" si="21"/>
        <v>1</v>
      </c>
      <c r="AK35">
        <f t="shared" si="15"/>
        <v>0</v>
      </c>
    </row>
    <row r="36" spans="1:37" x14ac:dyDescent="0.2">
      <c r="A36">
        <v>604</v>
      </c>
      <c r="B36" t="s">
        <v>651</v>
      </c>
      <c r="C36" t="s">
        <v>652</v>
      </c>
      <c r="D36">
        <v>0</v>
      </c>
      <c r="E36">
        <v>173</v>
      </c>
      <c r="F36">
        <v>32</v>
      </c>
      <c r="G36">
        <v>173</v>
      </c>
      <c r="H36">
        <v>4</v>
      </c>
      <c r="I36">
        <v>72</v>
      </c>
      <c r="J36">
        <v>0.63</v>
      </c>
      <c r="K36">
        <v>26</v>
      </c>
      <c r="L36" t="b">
        <v>0</v>
      </c>
      <c r="M36" t="b">
        <v>0</v>
      </c>
      <c r="N36">
        <v>173</v>
      </c>
      <c r="O36">
        <v>3885</v>
      </c>
      <c r="P36">
        <v>3</v>
      </c>
      <c r="R36" t="s">
        <v>29</v>
      </c>
      <c r="S36" t="b">
        <v>0</v>
      </c>
      <c r="T36" t="b">
        <v>0</v>
      </c>
      <c r="U36" t="b">
        <v>0</v>
      </c>
      <c r="X36">
        <v>173</v>
      </c>
      <c r="Y36">
        <v>3885</v>
      </c>
      <c r="Z36">
        <v>0</v>
      </c>
      <c r="AA36">
        <v>3600.2</v>
      </c>
      <c r="AB36">
        <v>3601.81</v>
      </c>
      <c r="AC36">
        <v>3504</v>
      </c>
      <c r="AD36">
        <v>3449</v>
      </c>
      <c r="AG36">
        <f>AG35</f>
        <v>3450.43</v>
      </c>
      <c r="AH36">
        <f t="shared" si="19"/>
        <v>1.0155256011569573</v>
      </c>
      <c r="AI36" t="str">
        <f t="shared" si="20"/>
        <v>BQO</v>
      </c>
      <c r="AJ36">
        <f t="shared" si="21"/>
        <v>0</v>
      </c>
      <c r="AK36">
        <f t="shared" si="15"/>
        <v>0</v>
      </c>
    </row>
    <row r="37" spans="1:37" x14ac:dyDescent="0.2">
      <c r="A37">
        <v>605</v>
      </c>
      <c r="B37" t="s">
        <v>771</v>
      </c>
      <c r="C37" t="s">
        <v>772</v>
      </c>
      <c r="D37">
        <v>0</v>
      </c>
      <c r="E37">
        <v>173</v>
      </c>
      <c r="F37">
        <v>32</v>
      </c>
      <c r="G37">
        <v>173</v>
      </c>
      <c r="H37">
        <v>4</v>
      </c>
      <c r="I37">
        <v>72</v>
      </c>
      <c r="J37">
        <v>0.63</v>
      </c>
      <c r="K37">
        <v>26</v>
      </c>
      <c r="L37" t="b">
        <v>0</v>
      </c>
      <c r="M37" t="b">
        <v>0</v>
      </c>
      <c r="N37">
        <v>173</v>
      </c>
      <c r="O37">
        <v>3885</v>
      </c>
      <c r="P37">
        <v>3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735</v>
      </c>
      <c r="X37">
        <v>173</v>
      </c>
      <c r="Y37">
        <v>3885</v>
      </c>
      <c r="Z37">
        <v>0</v>
      </c>
      <c r="AA37">
        <v>640.64</v>
      </c>
      <c r="AB37">
        <v>643.33000000000004</v>
      </c>
      <c r="AC37">
        <v>5373.52</v>
      </c>
      <c r="AD37">
        <v>5373.52</v>
      </c>
      <c r="AG37">
        <f>AG36</f>
        <v>3450.43</v>
      </c>
      <c r="AH37">
        <f t="shared" si="19"/>
        <v>1.5573479247514079</v>
      </c>
      <c r="AI37" t="str">
        <f t="shared" si="20"/>
        <v>BQO</v>
      </c>
      <c r="AJ37" t="b">
        <f t="shared" si="21"/>
        <v>1</v>
      </c>
      <c r="AK37" t="str">
        <f t="shared" si="15"/>
        <v>concave</v>
      </c>
    </row>
    <row r="38" spans="1:37" x14ac:dyDescent="0.2">
      <c r="A38">
        <v>606</v>
      </c>
      <c r="B38" t="s">
        <v>162</v>
      </c>
      <c r="C38" t="s">
        <v>163</v>
      </c>
      <c r="D38">
        <v>0</v>
      </c>
      <c r="E38">
        <v>174</v>
      </c>
      <c r="F38">
        <v>32</v>
      </c>
      <c r="G38">
        <v>174</v>
      </c>
      <c r="H38">
        <v>4</v>
      </c>
      <c r="I38">
        <v>72</v>
      </c>
      <c r="J38">
        <v>0.63</v>
      </c>
      <c r="K38">
        <v>26</v>
      </c>
      <c r="L38" t="b">
        <v>0</v>
      </c>
      <c r="M38" t="b">
        <v>0</v>
      </c>
      <c r="N38">
        <v>174</v>
      </c>
      <c r="O38">
        <v>3916</v>
      </c>
      <c r="P38">
        <v>3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174</v>
      </c>
      <c r="Y38">
        <v>3916</v>
      </c>
      <c r="Z38">
        <v>0</v>
      </c>
      <c r="AA38">
        <v>0.7</v>
      </c>
      <c r="AB38">
        <v>1.94</v>
      </c>
      <c r="AC38">
        <v>3916</v>
      </c>
      <c r="AD38">
        <v>3916</v>
      </c>
      <c r="AG38">
        <f>MIN(AC38:AC43)</f>
        <v>3479.43</v>
      </c>
      <c r="AH38">
        <f>AC38/AG38</f>
        <v>1.1254717008245605</v>
      </c>
      <c r="AI38" t="str">
        <f>R38</f>
        <v>A-MILO</v>
      </c>
      <c r="AJ38" t="b">
        <f>Q38</f>
        <v>1</v>
      </c>
      <c r="AK38">
        <f t="shared" si="15"/>
        <v>0</v>
      </c>
    </row>
    <row r="39" spans="1:37" x14ac:dyDescent="0.2">
      <c r="A39">
        <v>607</v>
      </c>
      <c r="B39" t="s">
        <v>164</v>
      </c>
      <c r="C39" t="s">
        <v>163</v>
      </c>
      <c r="D39">
        <v>0</v>
      </c>
      <c r="E39">
        <v>174</v>
      </c>
      <c r="F39">
        <v>32</v>
      </c>
      <c r="G39">
        <v>174</v>
      </c>
      <c r="H39">
        <v>4</v>
      </c>
      <c r="I39">
        <v>72</v>
      </c>
      <c r="J39">
        <v>0.63</v>
      </c>
      <c r="K39">
        <v>26</v>
      </c>
      <c r="L39" t="b">
        <v>0</v>
      </c>
      <c r="M39" t="b">
        <v>0</v>
      </c>
      <c r="N39">
        <v>174</v>
      </c>
      <c r="O39">
        <v>3916</v>
      </c>
      <c r="P39">
        <v>3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174</v>
      </c>
      <c r="Y39">
        <v>3916</v>
      </c>
      <c r="Z39">
        <v>0</v>
      </c>
      <c r="AA39">
        <v>3600.15</v>
      </c>
      <c r="AB39">
        <v>3601.43</v>
      </c>
      <c r="AC39">
        <v>3585.97</v>
      </c>
      <c r="AD39">
        <v>3476.37</v>
      </c>
      <c r="AG39">
        <f>AG38</f>
        <v>3479.43</v>
      </c>
      <c r="AH39">
        <f t="shared" ref="AH39:AH43" si="22">AC39/AG39</f>
        <v>1.0306199578666622</v>
      </c>
      <c r="AI39" t="str">
        <f t="shared" ref="AI39:AI43" si="23">R39</f>
        <v>BQO</v>
      </c>
      <c r="AJ39" t="b">
        <f t="shared" ref="AJ39:AJ43" si="24">Q39</f>
        <v>1</v>
      </c>
      <c r="AK39">
        <f t="shared" si="15"/>
        <v>0</v>
      </c>
    </row>
    <row r="40" spans="1:37" x14ac:dyDescent="0.2">
      <c r="A40">
        <v>608</v>
      </c>
      <c r="B40" t="s">
        <v>165</v>
      </c>
      <c r="C40" t="s">
        <v>163</v>
      </c>
      <c r="D40">
        <v>0</v>
      </c>
      <c r="E40">
        <v>174</v>
      </c>
      <c r="F40">
        <v>32</v>
      </c>
      <c r="G40">
        <v>174</v>
      </c>
      <c r="H40">
        <v>4</v>
      </c>
      <c r="I40">
        <v>72</v>
      </c>
      <c r="J40">
        <v>0.63</v>
      </c>
      <c r="K40">
        <v>26</v>
      </c>
      <c r="L40" t="b">
        <v>0</v>
      </c>
      <c r="M40" t="b">
        <v>0</v>
      </c>
      <c r="N40">
        <v>174</v>
      </c>
      <c r="O40">
        <v>3916</v>
      </c>
      <c r="P40">
        <v>3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174</v>
      </c>
      <c r="Y40">
        <v>3916</v>
      </c>
      <c r="Z40">
        <v>0</v>
      </c>
      <c r="AA40">
        <v>789.34</v>
      </c>
      <c r="AB40">
        <v>790.59</v>
      </c>
      <c r="AC40">
        <v>3479.43</v>
      </c>
      <c r="AD40">
        <v>3479.43</v>
      </c>
      <c r="AG40">
        <f>AG39</f>
        <v>3479.43</v>
      </c>
      <c r="AH40">
        <f t="shared" si="22"/>
        <v>1</v>
      </c>
      <c r="AI40" t="str">
        <f t="shared" si="23"/>
        <v>MISDO</v>
      </c>
      <c r="AJ40" t="b">
        <f t="shared" si="24"/>
        <v>1</v>
      </c>
      <c r="AK40">
        <f t="shared" si="15"/>
        <v>0</v>
      </c>
    </row>
    <row r="41" spans="1:37" x14ac:dyDescent="0.2">
      <c r="A41">
        <v>609</v>
      </c>
      <c r="B41" t="s">
        <v>166</v>
      </c>
      <c r="C41" t="s">
        <v>163</v>
      </c>
      <c r="D41">
        <v>0</v>
      </c>
      <c r="E41">
        <v>174</v>
      </c>
      <c r="F41">
        <v>32</v>
      </c>
      <c r="G41">
        <v>174</v>
      </c>
      <c r="H41">
        <v>4</v>
      </c>
      <c r="I41">
        <v>72</v>
      </c>
      <c r="J41">
        <v>0.63</v>
      </c>
      <c r="K41">
        <v>26</v>
      </c>
      <c r="L41" t="b">
        <v>0</v>
      </c>
      <c r="M41" t="b">
        <v>0</v>
      </c>
      <c r="N41">
        <v>174</v>
      </c>
      <c r="O41">
        <v>3916</v>
      </c>
      <c r="P41">
        <v>3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174</v>
      </c>
      <c r="Y41">
        <v>3916</v>
      </c>
      <c r="Z41">
        <v>0</v>
      </c>
      <c r="AA41">
        <v>4542.76</v>
      </c>
      <c r="AB41">
        <v>4548.32</v>
      </c>
      <c r="AC41">
        <v>3829.75</v>
      </c>
      <c r="AD41">
        <v>3829.75</v>
      </c>
      <c r="AG41">
        <f>AG40</f>
        <v>3479.43</v>
      </c>
      <c r="AH41">
        <f t="shared" si="22"/>
        <v>1.1006831578735599</v>
      </c>
      <c r="AI41" t="str">
        <f t="shared" si="23"/>
        <v>RP-MILO</v>
      </c>
      <c r="AJ41" t="b">
        <f t="shared" si="24"/>
        <v>1</v>
      </c>
      <c r="AK41">
        <f t="shared" si="15"/>
        <v>0</v>
      </c>
    </row>
    <row r="42" spans="1:37" x14ac:dyDescent="0.2">
      <c r="A42">
        <v>610</v>
      </c>
      <c r="B42" t="s">
        <v>653</v>
      </c>
      <c r="C42" t="s">
        <v>654</v>
      </c>
      <c r="D42">
        <v>0</v>
      </c>
      <c r="E42">
        <v>174</v>
      </c>
      <c r="F42">
        <v>32</v>
      </c>
      <c r="G42">
        <v>174</v>
      </c>
      <c r="H42">
        <v>4</v>
      </c>
      <c r="I42">
        <v>72</v>
      </c>
      <c r="J42">
        <v>0.63</v>
      </c>
      <c r="K42">
        <v>26</v>
      </c>
      <c r="L42" t="b">
        <v>0</v>
      </c>
      <c r="M42" t="b">
        <v>0</v>
      </c>
      <c r="N42">
        <v>174</v>
      </c>
      <c r="O42">
        <v>3916</v>
      </c>
      <c r="P42">
        <v>3</v>
      </c>
      <c r="R42" t="s">
        <v>29</v>
      </c>
      <c r="S42" t="b">
        <v>0</v>
      </c>
      <c r="T42" t="b">
        <v>0</v>
      </c>
      <c r="U42" t="b">
        <v>0</v>
      </c>
      <c r="X42">
        <v>174</v>
      </c>
      <c r="Y42">
        <v>3916</v>
      </c>
      <c r="Z42">
        <v>0</v>
      </c>
      <c r="AA42">
        <v>3600.2</v>
      </c>
      <c r="AB42">
        <v>3601.7</v>
      </c>
      <c r="AC42">
        <v>3519</v>
      </c>
      <c r="AD42">
        <v>3478</v>
      </c>
      <c r="AG42">
        <f>AG41</f>
        <v>3479.43</v>
      </c>
      <c r="AH42">
        <f t="shared" si="22"/>
        <v>1.0113725524008244</v>
      </c>
      <c r="AI42" t="str">
        <f t="shared" si="23"/>
        <v>BQO</v>
      </c>
      <c r="AJ42">
        <f t="shared" si="24"/>
        <v>0</v>
      </c>
      <c r="AK42">
        <f t="shared" si="15"/>
        <v>0</v>
      </c>
    </row>
    <row r="43" spans="1:37" x14ac:dyDescent="0.2">
      <c r="A43">
        <v>611</v>
      </c>
      <c r="B43" t="s">
        <v>773</v>
      </c>
      <c r="C43" t="s">
        <v>774</v>
      </c>
      <c r="D43">
        <v>0</v>
      </c>
      <c r="E43">
        <v>174</v>
      </c>
      <c r="F43">
        <v>32</v>
      </c>
      <c r="G43">
        <v>174</v>
      </c>
      <c r="H43">
        <v>4</v>
      </c>
      <c r="I43">
        <v>72</v>
      </c>
      <c r="J43">
        <v>0.63</v>
      </c>
      <c r="K43">
        <v>26</v>
      </c>
      <c r="L43" t="b">
        <v>0</v>
      </c>
      <c r="M43" t="b">
        <v>0</v>
      </c>
      <c r="N43">
        <v>174</v>
      </c>
      <c r="O43">
        <v>3916</v>
      </c>
      <c r="P43">
        <v>3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735</v>
      </c>
      <c r="X43">
        <v>174</v>
      </c>
      <c r="Y43">
        <v>3916</v>
      </c>
      <c r="Z43">
        <v>0</v>
      </c>
      <c r="AA43">
        <v>677.42</v>
      </c>
      <c r="AB43">
        <v>680.43</v>
      </c>
      <c r="AC43">
        <v>5424.03</v>
      </c>
      <c r="AD43">
        <v>5424.03</v>
      </c>
      <c r="AG43">
        <f>AG42</f>
        <v>3479.43</v>
      </c>
      <c r="AH43">
        <f t="shared" si="22"/>
        <v>1.5588846448987335</v>
      </c>
      <c r="AI43" t="str">
        <f t="shared" si="23"/>
        <v>BQO</v>
      </c>
      <c r="AJ43" t="b">
        <f t="shared" si="24"/>
        <v>1</v>
      </c>
      <c r="AK43" t="str">
        <f t="shared" si="15"/>
        <v>concave</v>
      </c>
    </row>
    <row r="44" spans="1:37" x14ac:dyDescent="0.2">
      <c r="A44">
        <v>612</v>
      </c>
      <c r="B44" t="s">
        <v>167</v>
      </c>
      <c r="C44" t="s">
        <v>168</v>
      </c>
      <c r="D44">
        <v>0</v>
      </c>
      <c r="E44">
        <v>175</v>
      </c>
      <c r="F44">
        <v>32</v>
      </c>
      <c r="G44">
        <v>175</v>
      </c>
      <c r="H44">
        <v>4</v>
      </c>
      <c r="I44">
        <v>72</v>
      </c>
      <c r="J44">
        <v>0.63</v>
      </c>
      <c r="K44">
        <v>26</v>
      </c>
      <c r="L44" t="b">
        <v>0</v>
      </c>
      <c r="M44" t="b">
        <v>0</v>
      </c>
      <c r="N44">
        <v>175</v>
      </c>
      <c r="O44">
        <v>3946</v>
      </c>
      <c r="P44">
        <v>3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175</v>
      </c>
      <c r="Y44">
        <v>3946</v>
      </c>
      <c r="Z44">
        <v>0</v>
      </c>
      <c r="AA44">
        <v>0.73</v>
      </c>
      <c r="AB44">
        <v>1.99</v>
      </c>
      <c r="AC44">
        <v>3946</v>
      </c>
      <c r="AD44">
        <v>3946</v>
      </c>
      <c r="AG44">
        <f>MIN(AC44:AC49)</f>
        <v>3508.43</v>
      </c>
      <c r="AH44">
        <f>AC44/AG44</f>
        <v>1.1247196039254026</v>
      </c>
      <c r="AI44" t="str">
        <f>R44</f>
        <v>A-MILO</v>
      </c>
      <c r="AJ44" t="b">
        <f>Q44</f>
        <v>1</v>
      </c>
      <c r="AK44">
        <f t="shared" si="15"/>
        <v>0</v>
      </c>
    </row>
    <row r="45" spans="1:37" x14ac:dyDescent="0.2">
      <c r="A45">
        <v>613</v>
      </c>
      <c r="B45" t="s">
        <v>169</v>
      </c>
      <c r="C45" t="s">
        <v>168</v>
      </c>
      <c r="D45">
        <v>0</v>
      </c>
      <c r="E45">
        <v>175</v>
      </c>
      <c r="F45">
        <v>32</v>
      </c>
      <c r="G45">
        <v>175</v>
      </c>
      <c r="H45">
        <v>4</v>
      </c>
      <c r="I45">
        <v>72</v>
      </c>
      <c r="J45">
        <v>0.63</v>
      </c>
      <c r="K45">
        <v>26</v>
      </c>
      <c r="L45" t="b">
        <v>0</v>
      </c>
      <c r="M45" t="b">
        <v>0</v>
      </c>
      <c r="N45">
        <v>175</v>
      </c>
      <c r="O45">
        <v>3946</v>
      </c>
      <c r="P45">
        <v>3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175</v>
      </c>
      <c r="Y45">
        <v>3946</v>
      </c>
      <c r="Z45">
        <v>0</v>
      </c>
      <c r="AA45">
        <v>3600.14</v>
      </c>
      <c r="AB45">
        <v>3601.34</v>
      </c>
      <c r="AC45">
        <v>3622.36</v>
      </c>
      <c r="AD45">
        <v>3505.37</v>
      </c>
      <c r="AG45">
        <f>AG44</f>
        <v>3508.43</v>
      </c>
      <c r="AH45">
        <f t="shared" ref="AH45:AH49" si="25">AC45/AG45</f>
        <v>1.0324732145147546</v>
      </c>
      <c r="AI45" t="str">
        <f t="shared" ref="AI45:AI49" si="26">R45</f>
        <v>BQO</v>
      </c>
      <c r="AJ45" t="b">
        <f t="shared" ref="AJ45:AJ49" si="27">Q45</f>
        <v>1</v>
      </c>
      <c r="AK45">
        <f t="shared" si="15"/>
        <v>0</v>
      </c>
    </row>
    <row r="46" spans="1:37" x14ac:dyDescent="0.2">
      <c r="A46">
        <v>614</v>
      </c>
      <c r="B46" t="s">
        <v>170</v>
      </c>
      <c r="C46" t="s">
        <v>168</v>
      </c>
      <c r="D46">
        <v>0</v>
      </c>
      <c r="E46">
        <v>175</v>
      </c>
      <c r="F46">
        <v>32</v>
      </c>
      <c r="G46">
        <v>175</v>
      </c>
      <c r="H46">
        <v>4</v>
      </c>
      <c r="I46">
        <v>72</v>
      </c>
      <c r="J46">
        <v>0.63</v>
      </c>
      <c r="K46">
        <v>26</v>
      </c>
      <c r="L46" t="b">
        <v>0</v>
      </c>
      <c r="M46" t="b">
        <v>0</v>
      </c>
      <c r="N46">
        <v>175</v>
      </c>
      <c r="O46">
        <v>3946</v>
      </c>
      <c r="P46">
        <v>3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175</v>
      </c>
      <c r="Y46">
        <v>3946</v>
      </c>
      <c r="Z46">
        <v>0</v>
      </c>
      <c r="AA46">
        <v>818.01</v>
      </c>
      <c r="AB46">
        <v>819.26</v>
      </c>
      <c r="AC46">
        <v>3508.43</v>
      </c>
      <c r="AD46">
        <v>3508.43</v>
      </c>
      <c r="AG46">
        <f>AG45</f>
        <v>3508.43</v>
      </c>
      <c r="AH46">
        <f t="shared" si="25"/>
        <v>1</v>
      </c>
      <c r="AI46" t="str">
        <f t="shared" si="26"/>
        <v>MISDO</v>
      </c>
      <c r="AJ46" t="b">
        <f t="shared" si="27"/>
        <v>1</v>
      </c>
      <c r="AK46">
        <f t="shared" si="15"/>
        <v>0</v>
      </c>
    </row>
    <row r="47" spans="1:37" x14ac:dyDescent="0.2">
      <c r="A47">
        <v>615</v>
      </c>
      <c r="B47" t="s">
        <v>171</v>
      </c>
      <c r="C47" t="s">
        <v>168</v>
      </c>
      <c r="D47">
        <v>0</v>
      </c>
      <c r="E47">
        <v>175</v>
      </c>
      <c r="F47">
        <v>32</v>
      </c>
      <c r="G47">
        <v>175</v>
      </c>
      <c r="H47">
        <v>4</v>
      </c>
      <c r="I47">
        <v>72</v>
      </c>
      <c r="J47">
        <v>0.63</v>
      </c>
      <c r="K47">
        <v>26</v>
      </c>
      <c r="L47" t="b">
        <v>0</v>
      </c>
      <c r="M47" t="b">
        <v>0</v>
      </c>
      <c r="N47">
        <v>175</v>
      </c>
      <c r="O47">
        <v>3946</v>
      </c>
      <c r="P47">
        <v>3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175</v>
      </c>
      <c r="Y47">
        <v>3946</v>
      </c>
      <c r="Z47">
        <v>0</v>
      </c>
      <c r="AA47">
        <v>4730.1400000000003</v>
      </c>
      <c r="AB47">
        <v>4735.1400000000003</v>
      </c>
      <c r="AC47">
        <v>3856.5</v>
      </c>
      <c r="AD47">
        <v>3856.5</v>
      </c>
      <c r="AG47">
        <f>AG46</f>
        <v>3508.43</v>
      </c>
      <c r="AH47">
        <f t="shared" si="25"/>
        <v>1.0992096179772719</v>
      </c>
      <c r="AI47" t="str">
        <f t="shared" si="26"/>
        <v>RP-MILO</v>
      </c>
      <c r="AJ47" t="b">
        <f t="shared" si="27"/>
        <v>1</v>
      </c>
      <c r="AK47">
        <f t="shared" si="15"/>
        <v>0</v>
      </c>
    </row>
    <row r="48" spans="1:37" x14ac:dyDescent="0.2">
      <c r="A48">
        <v>616</v>
      </c>
      <c r="B48" t="s">
        <v>655</v>
      </c>
      <c r="C48" t="s">
        <v>656</v>
      </c>
      <c r="D48">
        <v>0</v>
      </c>
      <c r="E48">
        <v>175</v>
      </c>
      <c r="F48">
        <v>32</v>
      </c>
      <c r="G48">
        <v>175</v>
      </c>
      <c r="H48">
        <v>4</v>
      </c>
      <c r="I48">
        <v>72</v>
      </c>
      <c r="J48">
        <v>0.63</v>
      </c>
      <c r="K48">
        <v>26</v>
      </c>
      <c r="L48" t="b">
        <v>0</v>
      </c>
      <c r="M48" t="b">
        <v>0</v>
      </c>
      <c r="N48">
        <v>175</v>
      </c>
      <c r="O48">
        <v>3946</v>
      </c>
      <c r="P48">
        <v>3</v>
      </c>
      <c r="R48" t="s">
        <v>29</v>
      </c>
      <c r="S48" t="b">
        <v>0</v>
      </c>
      <c r="T48" t="b">
        <v>0</v>
      </c>
      <c r="U48" t="b">
        <v>0</v>
      </c>
      <c r="X48">
        <v>175</v>
      </c>
      <c r="Y48">
        <v>3946</v>
      </c>
      <c r="Z48">
        <v>0</v>
      </c>
      <c r="AA48">
        <v>3600.21</v>
      </c>
      <c r="AB48">
        <v>3601.83</v>
      </c>
      <c r="AC48">
        <v>3568</v>
      </c>
      <c r="AD48">
        <v>3507</v>
      </c>
      <c r="AG48">
        <f>AG47</f>
        <v>3508.43</v>
      </c>
      <c r="AH48">
        <f t="shared" si="25"/>
        <v>1.0169791046137446</v>
      </c>
      <c r="AI48" t="str">
        <f t="shared" si="26"/>
        <v>BQO</v>
      </c>
      <c r="AJ48">
        <f t="shared" si="27"/>
        <v>0</v>
      </c>
      <c r="AK48">
        <f t="shared" si="15"/>
        <v>0</v>
      </c>
    </row>
    <row r="49" spans="1:37" x14ac:dyDescent="0.2">
      <c r="A49">
        <v>617</v>
      </c>
      <c r="B49" t="s">
        <v>775</v>
      </c>
      <c r="C49" t="s">
        <v>776</v>
      </c>
      <c r="D49">
        <v>0</v>
      </c>
      <c r="E49">
        <v>175</v>
      </c>
      <c r="F49">
        <v>32</v>
      </c>
      <c r="G49">
        <v>175</v>
      </c>
      <c r="H49">
        <v>4</v>
      </c>
      <c r="I49">
        <v>73</v>
      </c>
      <c r="J49">
        <v>0.63</v>
      </c>
      <c r="K49">
        <v>26</v>
      </c>
      <c r="L49" t="b">
        <v>0</v>
      </c>
      <c r="M49" t="b">
        <v>0</v>
      </c>
      <c r="N49">
        <v>175</v>
      </c>
      <c r="O49">
        <v>3946</v>
      </c>
      <c r="P49">
        <v>3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735</v>
      </c>
      <c r="X49">
        <v>175</v>
      </c>
      <c r="Y49">
        <v>3946</v>
      </c>
      <c r="Z49">
        <v>0</v>
      </c>
      <c r="AA49">
        <v>526.01</v>
      </c>
      <c r="AB49">
        <v>529.23</v>
      </c>
      <c r="AC49">
        <v>5476.69</v>
      </c>
      <c r="AD49">
        <v>5476.69</v>
      </c>
      <c r="AG49">
        <f>AG48</f>
        <v>3508.43</v>
      </c>
      <c r="AH49">
        <f t="shared" si="25"/>
        <v>1.5610087703046662</v>
      </c>
      <c r="AI49" t="str">
        <f t="shared" si="26"/>
        <v>BQO</v>
      </c>
      <c r="AJ49" t="b">
        <f t="shared" si="27"/>
        <v>1</v>
      </c>
      <c r="AK49" t="str">
        <f t="shared" si="15"/>
        <v>concave</v>
      </c>
    </row>
    <row r="50" spans="1:37" x14ac:dyDescent="0.2">
      <c r="A50">
        <v>618</v>
      </c>
      <c r="B50" t="s">
        <v>172</v>
      </c>
      <c r="C50" t="s">
        <v>173</v>
      </c>
      <c r="D50">
        <v>0</v>
      </c>
      <c r="E50">
        <v>176</v>
      </c>
      <c r="F50">
        <v>32</v>
      </c>
      <c r="G50">
        <v>176</v>
      </c>
      <c r="H50">
        <v>4</v>
      </c>
      <c r="I50">
        <v>71</v>
      </c>
      <c r="J50">
        <v>0.63</v>
      </c>
      <c r="K50">
        <v>26</v>
      </c>
      <c r="L50" t="b">
        <v>0</v>
      </c>
      <c r="M50" t="b">
        <v>0</v>
      </c>
      <c r="N50">
        <v>176</v>
      </c>
      <c r="O50">
        <v>3973</v>
      </c>
      <c r="P50">
        <v>3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176</v>
      </c>
      <c r="Y50">
        <v>3973</v>
      </c>
      <c r="Z50">
        <v>0</v>
      </c>
      <c r="AA50">
        <v>0.73</v>
      </c>
      <c r="AB50">
        <v>1.98</v>
      </c>
      <c r="AC50">
        <v>3973</v>
      </c>
      <c r="AD50">
        <v>3973</v>
      </c>
      <c r="AG50">
        <f>MIN(AC50:AC55)</f>
        <v>3537.43</v>
      </c>
      <c r="AH50">
        <f>AC50/AG50</f>
        <v>1.1231317651515367</v>
      </c>
      <c r="AI50" t="str">
        <f>R50</f>
        <v>A-MILO</v>
      </c>
      <c r="AJ50" t="b">
        <f>Q50</f>
        <v>1</v>
      </c>
      <c r="AK50">
        <f t="shared" ref="AK50:AK61" si="28">V50</f>
        <v>0</v>
      </c>
    </row>
    <row r="51" spans="1:37" x14ac:dyDescent="0.2">
      <c r="A51">
        <v>619</v>
      </c>
      <c r="B51" t="s">
        <v>174</v>
      </c>
      <c r="C51" t="s">
        <v>173</v>
      </c>
      <c r="D51">
        <v>0</v>
      </c>
      <c r="E51">
        <v>176</v>
      </c>
      <c r="F51">
        <v>32</v>
      </c>
      <c r="G51">
        <v>176</v>
      </c>
      <c r="H51">
        <v>4</v>
      </c>
      <c r="I51">
        <v>71</v>
      </c>
      <c r="J51">
        <v>0.63</v>
      </c>
      <c r="K51">
        <v>26</v>
      </c>
      <c r="L51" t="b">
        <v>0</v>
      </c>
      <c r="M51" t="b">
        <v>0</v>
      </c>
      <c r="N51">
        <v>176</v>
      </c>
      <c r="O51">
        <v>3973</v>
      </c>
      <c r="P51">
        <v>3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176</v>
      </c>
      <c r="Y51">
        <v>3973</v>
      </c>
      <c r="Z51">
        <v>0</v>
      </c>
      <c r="AA51">
        <v>3600.16</v>
      </c>
      <c r="AB51">
        <v>3601.37</v>
      </c>
      <c r="AC51">
        <v>3646</v>
      </c>
      <c r="AD51">
        <v>3534.37</v>
      </c>
      <c r="AG51">
        <f>AG50</f>
        <v>3537.43</v>
      </c>
      <c r="AH51">
        <f t="shared" ref="AH51:AH55" si="29">AC51/AG51</f>
        <v>1.030691773406117</v>
      </c>
      <c r="AI51" t="str">
        <f t="shared" ref="AI51:AI55" si="30">R51</f>
        <v>BQO</v>
      </c>
      <c r="AJ51" t="b">
        <f t="shared" ref="AJ51:AJ55" si="31">Q51</f>
        <v>1</v>
      </c>
      <c r="AK51">
        <f t="shared" si="28"/>
        <v>0</v>
      </c>
    </row>
    <row r="52" spans="1:37" x14ac:dyDescent="0.2">
      <c r="A52">
        <v>620</v>
      </c>
      <c r="B52" t="s">
        <v>175</v>
      </c>
      <c r="C52" t="s">
        <v>173</v>
      </c>
      <c r="D52">
        <v>0</v>
      </c>
      <c r="E52">
        <v>176</v>
      </c>
      <c r="F52">
        <v>32</v>
      </c>
      <c r="G52">
        <v>176</v>
      </c>
      <c r="H52">
        <v>4</v>
      </c>
      <c r="I52">
        <v>72</v>
      </c>
      <c r="J52">
        <v>0.63</v>
      </c>
      <c r="K52">
        <v>26</v>
      </c>
      <c r="L52" t="b">
        <v>0</v>
      </c>
      <c r="M52" t="b">
        <v>0</v>
      </c>
      <c r="N52">
        <v>176</v>
      </c>
      <c r="O52">
        <v>3973</v>
      </c>
      <c r="P52">
        <v>3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176</v>
      </c>
      <c r="Y52">
        <v>3973</v>
      </c>
      <c r="Z52">
        <v>0</v>
      </c>
      <c r="AA52">
        <v>1708.21</v>
      </c>
      <c r="AB52">
        <v>1709.45</v>
      </c>
      <c r="AC52">
        <v>3537.43</v>
      </c>
      <c r="AD52">
        <v>3537.43</v>
      </c>
      <c r="AG52">
        <f>AG51</f>
        <v>3537.43</v>
      </c>
      <c r="AH52">
        <f t="shared" si="29"/>
        <v>1</v>
      </c>
      <c r="AI52" t="str">
        <f t="shared" si="30"/>
        <v>MISDO</v>
      </c>
      <c r="AJ52" t="b">
        <f t="shared" si="31"/>
        <v>1</v>
      </c>
      <c r="AK52">
        <f t="shared" si="28"/>
        <v>0</v>
      </c>
    </row>
    <row r="53" spans="1:37" x14ac:dyDescent="0.2">
      <c r="A53">
        <v>621</v>
      </c>
      <c r="B53" t="s">
        <v>176</v>
      </c>
      <c r="C53" t="s">
        <v>173</v>
      </c>
      <c r="D53">
        <v>0</v>
      </c>
      <c r="E53">
        <v>176</v>
      </c>
      <c r="F53">
        <v>32</v>
      </c>
      <c r="G53">
        <v>176</v>
      </c>
      <c r="H53">
        <v>4</v>
      </c>
      <c r="I53">
        <v>71</v>
      </c>
      <c r="J53">
        <v>0.63</v>
      </c>
      <c r="K53">
        <v>26</v>
      </c>
      <c r="L53" t="b">
        <v>0</v>
      </c>
      <c r="M53" t="b">
        <v>0</v>
      </c>
      <c r="N53">
        <v>176</v>
      </c>
      <c r="O53">
        <v>3973</v>
      </c>
      <c r="P53">
        <v>3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176</v>
      </c>
      <c r="Y53">
        <v>3973</v>
      </c>
      <c r="Z53">
        <v>0</v>
      </c>
      <c r="AA53">
        <v>3801.59</v>
      </c>
      <c r="AB53">
        <v>3808.27</v>
      </c>
      <c r="AC53">
        <v>3896.69</v>
      </c>
      <c r="AD53">
        <v>3896.69</v>
      </c>
      <c r="AG53">
        <f>AG52</f>
        <v>3537.43</v>
      </c>
      <c r="AH53">
        <f t="shared" si="29"/>
        <v>1.1015596068332094</v>
      </c>
      <c r="AI53" t="str">
        <f t="shared" si="30"/>
        <v>RP-MILO</v>
      </c>
      <c r="AJ53" t="b">
        <f t="shared" si="31"/>
        <v>1</v>
      </c>
      <c r="AK53">
        <f t="shared" si="28"/>
        <v>0</v>
      </c>
    </row>
    <row r="54" spans="1:37" x14ac:dyDescent="0.2">
      <c r="A54">
        <v>622</v>
      </c>
      <c r="B54" t="s">
        <v>657</v>
      </c>
      <c r="C54" t="s">
        <v>658</v>
      </c>
      <c r="D54">
        <v>0</v>
      </c>
      <c r="E54">
        <v>176</v>
      </c>
      <c r="F54">
        <v>32</v>
      </c>
      <c r="G54">
        <v>176</v>
      </c>
      <c r="H54">
        <v>4</v>
      </c>
      <c r="I54">
        <v>72</v>
      </c>
      <c r="J54">
        <v>0.63</v>
      </c>
      <c r="K54">
        <v>26</v>
      </c>
      <c r="L54" t="b">
        <v>0</v>
      </c>
      <c r="M54" t="b">
        <v>0</v>
      </c>
      <c r="N54">
        <v>176</v>
      </c>
      <c r="O54">
        <v>3973</v>
      </c>
      <c r="P54">
        <v>3</v>
      </c>
      <c r="R54" t="s">
        <v>29</v>
      </c>
      <c r="S54" t="b">
        <v>0</v>
      </c>
      <c r="T54" t="b">
        <v>0</v>
      </c>
      <c r="U54" t="b">
        <v>0</v>
      </c>
      <c r="X54">
        <v>176</v>
      </c>
      <c r="Y54">
        <v>3973</v>
      </c>
      <c r="Z54">
        <v>0</v>
      </c>
      <c r="AA54">
        <v>3600.18</v>
      </c>
      <c r="AB54">
        <v>3601.73</v>
      </c>
      <c r="AC54">
        <v>3591</v>
      </c>
      <c r="AD54">
        <v>3536</v>
      </c>
      <c r="AG54">
        <f>AG53</f>
        <v>3537.43</v>
      </c>
      <c r="AH54">
        <f t="shared" si="29"/>
        <v>1.015143762562086</v>
      </c>
      <c r="AI54" t="str">
        <f t="shared" si="30"/>
        <v>BQO</v>
      </c>
      <c r="AJ54">
        <f t="shared" si="31"/>
        <v>0</v>
      </c>
      <c r="AK54">
        <f t="shared" si="28"/>
        <v>0</v>
      </c>
    </row>
    <row r="55" spans="1:37" x14ac:dyDescent="0.2">
      <c r="A55">
        <v>623</v>
      </c>
      <c r="B55" t="s">
        <v>777</v>
      </c>
      <c r="C55" t="s">
        <v>778</v>
      </c>
      <c r="D55">
        <v>0</v>
      </c>
      <c r="E55">
        <v>176</v>
      </c>
      <c r="F55">
        <v>32</v>
      </c>
      <c r="G55">
        <v>176</v>
      </c>
      <c r="H55">
        <v>4</v>
      </c>
      <c r="I55">
        <v>72</v>
      </c>
      <c r="J55">
        <v>0.63</v>
      </c>
      <c r="K55">
        <v>26</v>
      </c>
      <c r="L55" t="b">
        <v>0</v>
      </c>
      <c r="M55" t="b">
        <v>0</v>
      </c>
      <c r="N55">
        <v>176</v>
      </c>
      <c r="O55">
        <v>3973</v>
      </c>
      <c r="P55">
        <v>3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735</v>
      </c>
      <c r="X55">
        <v>176</v>
      </c>
      <c r="Y55">
        <v>3973</v>
      </c>
      <c r="Z55">
        <v>0</v>
      </c>
      <c r="AA55">
        <v>790.35</v>
      </c>
      <c r="AB55">
        <v>793.45</v>
      </c>
      <c r="AC55">
        <v>5532.66</v>
      </c>
      <c r="AD55">
        <v>5532.66</v>
      </c>
      <c r="AG55">
        <f>AG54</f>
        <v>3537.43</v>
      </c>
      <c r="AH55">
        <f t="shared" si="29"/>
        <v>1.5640337759333753</v>
      </c>
      <c r="AI55" t="str">
        <f t="shared" si="30"/>
        <v>BQO</v>
      </c>
      <c r="AJ55" t="b">
        <f t="shared" si="31"/>
        <v>1</v>
      </c>
      <c r="AK55" t="str">
        <f t="shared" si="28"/>
        <v>concave</v>
      </c>
    </row>
    <row r="56" spans="1:37" x14ac:dyDescent="0.2">
      <c r="A56">
        <v>624</v>
      </c>
      <c r="B56" t="s">
        <v>177</v>
      </c>
      <c r="C56" t="s">
        <v>178</v>
      </c>
      <c r="D56">
        <v>0</v>
      </c>
      <c r="E56">
        <v>196</v>
      </c>
      <c r="F56">
        <v>40</v>
      </c>
      <c r="G56">
        <v>196</v>
      </c>
      <c r="H56">
        <v>1</v>
      </c>
      <c r="I56">
        <v>100</v>
      </c>
      <c r="J56">
        <v>0.61</v>
      </c>
      <c r="K56">
        <v>22</v>
      </c>
      <c r="L56" t="b">
        <v>0</v>
      </c>
      <c r="M56" t="b">
        <v>0</v>
      </c>
      <c r="N56">
        <v>196</v>
      </c>
      <c r="O56">
        <v>4186</v>
      </c>
      <c r="P56">
        <v>3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196</v>
      </c>
      <c r="Y56">
        <v>4186</v>
      </c>
      <c r="Z56">
        <v>0</v>
      </c>
      <c r="AA56">
        <v>1</v>
      </c>
      <c r="AB56">
        <v>2.54</v>
      </c>
      <c r="AC56">
        <v>4186</v>
      </c>
      <c r="AD56">
        <v>4186</v>
      </c>
      <c r="AG56">
        <f>MIN(AC56:AC61)</f>
        <v>3049.33</v>
      </c>
      <c r="AH56">
        <f>AC56/AG56</f>
        <v>1.3727605736342081</v>
      </c>
      <c r="AI56" t="str">
        <f>R56</f>
        <v>A-MILO</v>
      </c>
      <c r="AJ56" t="b">
        <f>Q56</f>
        <v>1</v>
      </c>
      <c r="AK56">
        <f t="shared" si="28"/>
        <v>0</v>
      </c>
    </row>
    <row r="57" spans="1:37" x14ac:dyDescent="0.2">
      <c r="A57">
        <v>625</v>
      </c>
      <c r="B57" t="s">
        <v>179</v>
      </c>
      <c r="C57" t="s">
        <v>178</v>
      </c>
      <c r="D57">
        <v>0</v>
      </c>
      <c r="E57">
        <v>196</v>
      </c>
      <c r="F57">
        <v>40</v>
      </c>
      <c r="G57">
        <v>196</v>
      </c>
      <c r="H57">
        <v>1</v>
      </c>
      <c r="I57">
        <v>100</v>
      </c>
      <c r="J57">
        <v>0.61</v>
      </c>
      <c r="K57">
        <v>22</v>
      </c>
      <c r="L57" t="b">
        <v>0</v>
      </c>
      <c r="M57" t="b">
        <v>0</v>
      </c>
      <c r="N57">
        <v>196</v>
      </c>
      <c r="O57">
        <v>4186</v>
      </c>
      <c r="P57">
        <v>3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196</v>
      </c>
      <c r="Y57">
        <v>4186</v>
      </c>
      <c r="Z57">
        <v>0</v>
      </c>
      <c r="AA57">
        <v>3600.38</v>
      </c>
      <c r="AB57">
        <v>3601.98</v>
      </c>
      <c r="AC57">
        <v>3489.07</v>
      </c>
      <c r="AD57">
        <v>3028</v>
      </c>
      <c r="AG57">
        <f>AG56</f>
        <v>3049.33</v>
      </c>
      <c r="AH57">
        <f t="shared" ref="AH57:AH61" si="32">AC57/AG57</f>
        <v>1.1442087278188979</v>
      </c>
      <c r="AI57" t="str">
        <f t="shared" ref="AI57:AI61" si="33">R57</f>
        <v>BQO</v>
      </c>
      <c r="AJ57" t="b">
        <f t="shared" ref="AJ57:AJ61" si="34">Q57</f>
        <v>1</v>
      </c>
      <c r="AK57">
        <f t="shared" si="28"/>
        <v>0</v>
      </c>
    </row>
    <row r="58" spans="1:37" x14ac:dyDescent="0.2">
      <c r="A58">
        <v>626</v>
      </c>
      <c r="B58" t="s">
        <v>180</v>
      </c>
      <c r="C58" t="s">
        <v>178</v>
      </c>
      <c r="D58">
        <v>0</v>
      </c>
      <c r="E58">
        <v>196</v>
      </c>
      <c r="F58">
        <v>40</v>
      </c>
      <c r="G58">
        <v>196</v>
      </c>
      <c r="H58">
        <v>1</v>
      </c>
      <c r="I58">
        <v>100</v>
      </c>
      <c r="J58">
        <v>0.61</v>
      </c>
      <c r="K58">
        <v>22</v>
      </c>
      <c r="L58" t="b">
        <v>0</v>
      </c>
      <c r="M58" t="b">
        <v>0</v>
      </c>
      <c r="N58">
        <v>196</v>
      </c>
      <c r="O58">
        <v>4186</v>
      </c>
      <c r="P58">
        <v>3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196</v>
      </c>
      <c r="Y58">
        <v>4186</v>
      </c>
      <c r="Z58">
        <v>0</v>
      </c>
      <c r="AA58">
        <v>771.04</v>
      </c>
      <c r="AB58">
        <v>772.37</v>
      </c>
      <c r="AC58">
        <v>3049.33</v>
      </c>
      <c r="AD58">
        <v>3049.33</v>
      </c>
      <c r="AG58">
        <f>AG57</f>
        <v>3049.33</v>
      </c>
      <c r="AH58">
        <f t="shared" si="32"/>
        <v>1</v>
      </c>
      <c r="AI58" t="str">
        <f t="shared" si="33"/>
        <v>MISDO</v>
      </c>
      <c r="AJ58" t="b">
        <f t="shared" si="34"/>
        <v>1</v>
      </c>
      <c r="AK58">
        <f t="shared" si="28"/>
        <v>0</v>
      </c>
    </row>
    <row r="59" spans="1:37" x14ac:dyDescent="0.2">
      <c r="A59">
        <v>627</v>
      </c>
      <c r="B59" t="s">
        <v>181</v>
      </c>
      <c r="C59" t="s">
        <v>178</v>
      </c>
      <c r="D59">
        <v>0</v>
      </c>
      <c r="E59">
        <v>196</v>
      </c>
      <c r="F59">
        <v>40</v>
      </c>
      <c r="G59">
        <v>196</v>
      </c>
      <c r="H59">
        <v>1</v>
      </c>
      <c r="I59">
        <v>100</v>
      </c>
      <c r="J59">
        <v>0.61</v>
      </c>
      <c r="K59">
        <v>22</v>
      </c>
      <c r="L59" t="b">
        <v>0</v>
      </c>
      <c r="M59" t="b">
        <v>0</v>
      </c>
      <c r="N59">
        <v>196</v>
      </c>
      <c r="O59">
        <v>4186</v>
      </c>
      <c r="P59">
        <v>3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196</v>
      </c>
      <c r="Y59">
        <v>4186</v>
      </c>
      <c r="Z59">
        <v>0</v>
      </c>
      <c r="AA59">
        <v>4136.6400000000003</v>
      </c>
      <c r="AB59">
        <v>4154.03</v>
      </c>
      <c r="AC59">
        <v>4130.3500000000004</v>
      </c>
      <c r="AD59">
        <v>4130.3500000000004</v>
      </c>
      <c r="AG59">
        <f>AG58</f>
        <v>3049.33</v>
      </c>
      <c r="AH59">
        <f t="shared" si="32"/>
        <v>1.3545106629981014</v>
      </c>
      <c r="AI59" t="str">
        <f t="shared" si="33"/>
        <v>RP-MILO</v>
      </c>
      <c r="AJ59" t="b">
        <f t="shared" si="34"/>
        <v>1</v>
      </c>
      <c r="AK59">
        <f t="shared" si="28"/>
        <v>0</v>
      </c>
    </row>
    <row r="60" spans="1:37" x14ac:dyDescent="0.2">
      <c r="A60">
        <v>628</v>
      </c>
      <c r="B60" t="s">
        <v>659</v>
      </c>
      <c r="C60" t="s">
        <v>660</v>
      </c>
      <c r="D60">
        <v>0</v>
      </c>
      <c r="E60">
        <v>196</v>
      </c>
      <c r="F60">
        <v>40</v>
      </c>
      <c r="G60">
        <v>196</v>
      </c>
      <c r="H60">
        <v>1</v>
      </c>
      <c r="I60">
        <v>100</v>
      </c>
      <c r="J60">
        <v>0.61</v>
      </c>
      <c r="K60">
        <v>22</v>
      </c>
      <c r="L60" t="b">
        <v>0</v>
      </c>
      <c r="M60" t="b">
        <v>0</v>
      </c>
      <c r="N60">
        <v>196</v>
      </c>
      <c r="O60">
        <v>4186</v>
      </c>
      <c r="P60">
        <v>3</v>
      </c>
      <c r="R60" t="s">
        <v>29</v>
      </c>
      <c r="S60" t="b">
        <v>0</v>
      </c>
      <c r="T60" t="b">
        <v>0</v>
      </c>
      <c r="U60" t="b">
        <v>0</v>
      </c>
      <c r="X60">
        <v>196</v>
      </c>
      <c r="Y60">
        <v>4186</v>
      </c>
      <c r="Z60">
        <v>0</v>
      </c>
      <c r="AA60">
        <v>3600.24</v>
      </c>
      <c r="AB60">
        <v>3601.94</v>
      </c>
      <c r="AC60">
        <v>3622</v>
      </c>
      <c r="AD60">
        <v>3028</v>
      </c>
      <c r="AG60">
        <f>AG59</f>
        <v>3049.33</v>
      </c>
      <c r="AH60">
        <f t="shared" si="32"/>
        <v>1.1878019105836364</v>
      </c>
      <c r="AI60" t="str">
        <f t="shared" si="33"/>
        <v>BQO</v>
      </c>
      <c r="AJ60">
        <f t="shared" si="34"/>
        <v>0</v>
      </c>
      <c r="AK60">
        <f t="shared" si="28"/>
        <v>0</v>
      </c>
    </row>
    <row r="61" spans="1:37" x14ac:dyDescent="0.2">
      <c r="A61">
        <v>629</v>
      </c>
      <c r="B61" t="s">
        <v>779</v>
      </c>
      <c r="C61" t="s">
        <v>780</v>
      </c>
      <c r="D61">
        <v>0</v>
      </c>
      <c r="E61">
        <v>196</v>
      </c>
      <c r="F61">
        <v>40</v>
      </c>
      <c r="G61">
        <v>196</v>
      </c>
      <c r="H61">
        <v>1</v>
      </c>
      <c r="I61">
        <v>100</v>
      </c>
      <c r="J61">
        <v>0.61</v>
      </c>
      <c r="K61">
        <v>22</v>
      </c>
      <c r="L61" t="b">
        <v>0</v>
      </c>
      <c r="M61" t="b">
        <v>0</v>
      </c>
      <c r="N61">
        <v>196</v>
      </c>
      <c r="O61">
        <v>4186</v>
      </c>
      <c r="P61">
        <v>3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735</v>
      </c>
      <c r="X61">
        <v>196</v>
      </c>
      <c r="Y61">
        <v>4186</v>
      </c>
      <c r="Z61">
        <v>0</v>
      </c>
      <c r="AA61">
        <v>666.67</v>
      </c>
      <c r="AB61">
        <v>669.46</v>
      </c>
      <c r="AC61">
        <v>3309.21</v>
      </c>
      <c r="AD61">
        <v>3309.21</v>
      </c>
      <c r="AG61">
        <f>AG60</f>
        <v>3049.33</v>
      </c>
      <c r="AH61">
        <f t="shared" si="32"/>
        <v>1.0852252789957137</v>
      </c>
      <c r="AI61" t="str">
        <f t="shared" si="33"/>
        <v>BQO</v>
      </c>
      <c r="AJ61" t="b">
        <f t="shared" si="34"/>
        <v>1</v>
      </c>
      <c r="AK61" t="str">
        <f t="shared" si="28"/>
        <v>concave</v>
      </c>
    </row>
    <row r="85" spans="34:36" x14ac:dyDescent="0.2">
      <c r="AH85">
        <f>GEOMEAN(AH2,AH7,AH12,AH17,AH22,AH27,AH32,AH37,AH42,AH47,AH52,AH57,AH62,AH67,AH72)</f>
        <v>1.153349092942916</v>
      </c>
      <c r="AI85" t="s">
        <v>28</v>
      </c>
      <c r="AJ85" t="b">
        <v>1</v>
      </c>
    </row>
    <row r="86" spans="34:36" x14ac:dyDescent="0.2">
      <c r="AH86">
        <f t="shared" ref="AH86:AH89" si="35">GEOMEAN(AH3,AH8,AH13,AH18,AH23,AH28,AH33,AH38,AH43,AH48,AH53,AH58,AH63,AH68,AH73)</f>
        <v>1.1145243152788222</v>
      </c>
      <c r="AI86" t="s">
        <v>29</v>
      </c>
      <c r="AJ86" t="b">
        <v>1</v>
      </c>
    </row>
    <row r="87" spans="34:36" x14ac:dyDescent="0.2">
      <c r="AH87">
        <f t="shared" si="35"/>
        <v>1.1501975009422454</v>
      </c>
      <c r="AI87" t="s">
        <v>30</v>
      </c>
      <c r="AJ87" t="b">
        <v>1</v>
      </c>
    </row>
    <row r="88" spans="34:36" x14ac:dyDescent="0.2">
      <c r="AH88">
        <f t="shared" si="35"/>
        <v>1.1360700755699134</v>
      </c>
      <c r="AI88" t="s">
        <v>31</v>
      </c>
      <c r="AJ88" t="b">
        <v>1</v>
      </c>
    </row>
    <row r="89" spans="34:36" x14ac:dyDescent="0.2">
      <c r="AH89">
        <f t="shared" si="35"/>
        <v>1.1005161953279459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B501-99EF-3249-927E-5FAEA1DD1E20}">
  <dimension ref="A1:AQ89"/>
  <sheetViews>
    <sheetView topLeftCell="T1" workbookViewId="0">
      <selection activeCell="AG20" sqref="AG20:AK25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19" si="0">V1</f>
        <v>Curvature Type</v>
      </c>
    </row>
    <row r="2" spans="1:43" x14ac:dyDescent="0.2">
      <c r="A2">
        <v>630</v>
      </c>
      <c r="B2" t="s">
        <v>182</v>
      </c>
      <c r="C2" t="s">
        <v>183</v>
      </c>
      <c r="D2">
        <v>0</v>
      </c>
      <c r="E2">
        <v>160</v>
      </c>
      <c r="F2">
        <v>160</v>
      </c>
      <c r="G2">
        <v>160</v>
      </c>
      <c r="H2">
        <v>100</v>
      </c>
      <c r="I2">
        <v>100</v>
      </c>
      <c r="J2">
        <v>1</v>
      </c>
      <c r="K2">
        <v>100</v>
      </c>
      <c r="L2" t="b">
        <v>0</v>
      </c>
      <c r="M2" t="b">
        <v>1</v>
      </c>
      <c r="N2">
        <v>160</v>
      </c>
      <c r="O2">
        <v>12720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160</v>
      </c>
      <c r="Y2">
        <v>12720</v>
      </c>
      <c r="Z2">
        <v>0</v>
      </c>
      <c r="AA2">
        <v>4.41</v>
      </c>
      <c r="AB2">
        <v>7.46</v>
      </c>
      <c r="AC2">
        <v>1376537</v>
      </c>
      <c r="AD2">
        <v>1376537</v>
      </c>
      <c r="AG2">
        <f>MIN(AC2:AC7)</f>
        <v>930436.98</v>
      </c>
      <c r="AH2">
        <f>AC2/AG2</f>
        <v>1.4794521602097115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GEOMEAN(AH2,AH8,AH14,AH20)</f>
        <v>1.4793949136212021</v>
      </c>
      <c r="AO2" t="s">
        <v>28</v>
      </c>
      <c r="AP2" t="b">
        <v>1</v>
      </c>
      <c r="AQ2">
        <f>AK2</f>
        <v>0</v>
      </c>
    </row>
    <row r="3" spans="1:43" x14ac:dyDescent="0.2">
      <c r="A3">
        <v>631</v>
      </c>
      <c r="B3" t="s">
        <v>184</v>
      </c>
      <c r="C3" t="s">
        <v>183</v>
      </c>
      <c r="D3">
        <v>0</v>
      </c>
      <c r="E3">
        <v>160</v>
      </c>
      <c r="F3">
        <v>160</v>
      </c>
      <c r="G3">
        <v>160</v>
      </c>
      <c r="H3">
        <v>100</v>
      </c>
      <c r="I3">
        <v>100</v>
      </c>
      <c r="J3">
        <v>1</v>
      </c>
      <c r="K3">
        <v>100</v>
      </c>
      <c r="L3" t="b">
        <v>0</v>
      </c>
      <c r="M3" t="b">
        <v>1</v>
      </c>
      <c r="N3">
        <v>160</v>
      </c>
      <c r="O3">
        <v>12720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160</v>
      </c>
      <c r="Y3">
        <v>12720</v>
      </c>
      <c r="Z3">
        <v>0</v>
      </c>
      <c r="AA3">
        <v>3600.46</v>
      </c>
      <c r="AB3">
        <v>3603.32</v>
      </c>
      <c r="AC3">
        <v>1285166.1599999999</v>
      </c>
      <c r="AD3">
        <v>928816.69</v>
      </c>
      <c r="AG3">
        <f>AG2</f>
        <v>930436.98</v>
      </c>
      <c r="AH3">
        <f t="shared" ref="AH3:AH7" si="1">AC3/AG3</f>
        <v>1.3812500874589055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GEOMEAN(AH3,AH9,AH15,AH21)</f>
        <v>1.3840821529268483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632</v>
      </c>
      <c r="B4" t="s">
        <v>185</v>
      </c>
      <c r="C4" t="s">
        <v>183</v>
      </c>
      <c r="D4">
        <v>0</v>
      </c>
      <c r="E4">
        <v>160</v>
      </c>
      <c r="F4">
        <v>160</v>
      </c>
      <c r="G4">
        <v>160</v>
      </c>
      <c r="H4">
        <v>100</v>
      </c>
      <c r="I4">
        <v>100</v>
      </c>
      <c r="J4">
        <v>1</v>
      </c>
      <c r="K4">
        <v>100</v>
      </c>
      <c r="L4" t="b">
        <v>0</v>
      </c>
      <c r="M4" t="b">
        <v>1</v>
      </c>
      <c r="N4">
        <v>160</v>
      </c>
      <c r="O4">
        <v>12720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160</v>
      </c>
      <c r="Y4">
        <v>12720</v>
      </c>
      <c r="Z4">
        <v>0</v>
      </c>
      <c r="AA4">
        <v>438.55</v>
      </c>
      <c r="AB4">
        <v>440.68</v>
      </c>
      <c r="AC4">
        <v>930436.98</v>
      </c>
      <c r="AD4">
        <v>930436.98</v>
      </c>
      <c r="AG4">
        <f>AG3</f>
        <v>930436.98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633</v>
      </c>
      <c r="B5" t="s">
        <v>186</v>
      </c>
      <c r="C5" t="s">
        <v>183</v>
      </c>
      <c r="D5">
        <v>0</v>
      </c>
      <c r="E5">
        <v>160</v>
      </c>
      <c r="F5">
        <v>160</v>
      </c>
      <c r="G5">
        <v>160</v>
      </c>
      <c r="H5">
        <v>100</v>
      </c>
      <c r="I5">
        <v>100</v>
      </c>
      <c r="J5">
        <v>1</v>
      </c>
      <c r="K5">
        <v>100</v>
      </c>
      <c r="L5" t="b">
        <v>0</v>
      </c>
      <c r="M5" t="b">
        <v>1</v>
      </c>
      <c r="N5">
        <v>160</v>
      </c>
      <c r="O5">
        <v>12720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160</v>
      </c>
      <c r="Y5">
        <v>12720</v>
      </c>
      <c r="Z5">
        <v>0</v>
      </c>
      <c r="AA5">
        <v>4573.53</v>
      </c>
      <c r="AB5">
        <v>4578.4399999999996</v>
      </c>
      <c r="AC5">
        <v>1327373.25</v>
      </c>
      <c r="AD5">
        <v>1327373.25</v>
      </c>
      <c r="AG5">
        <f>AG4</f>
        <v>930436.98</v>
      </c>
      <c r="AH5">
        <f t="shared" si="1"/>
        <v>1.426612740607107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1.4293659395078717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634</v>
      </c>
      <c r="B6" t="s">
        <v>635</v>
      </c>
      <c r="C6" t="s">
        <v>636</v>
      </c>
      <c r="D6">
        <v>0</v>
      </c>
      <c r="E6">
        <v>160</v>
      </c>
      <c r="F6">
        <v>160</v>
      </c>
      <c r="G6">
        <v>160</v>
      </c>
      <c r="H6">
        <v>100</v>
      </c>
      <c r="I6">
        <v>100</v>
      </c>
      <c r="J6">
        <v>1</v>
      </c>
      <c r="K6">
        <v>100</v>
      </c>
      <c r="L6" t="b">
        <v>0</v>
      </c>
      <c r="M6" t="b">
        <v>1</v>
      </c>
      <c r="N6">
        <v>160</v>
      </c>
      <c r="O6">
        <v>12720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160</v>
      </c>
      <c r="Y6">
        <v>12720</v>
      </c>
      <c r="Z6">
        <v>0</v>
      </c>
      <c r="AA6">
        <v>3603.18</v>
      </c>
      <c r="AB6">
        <v>3605.62</v>
      </c>
      <c r="AC6">
        <v>958405.56</v>
      </c>
      <c r="AD6">
        <v>929343</v>
      </c>
      <c r="AG6">
        <f>AG5</f>
        <v>930436.98</v>
      </c>
      <c r="AH6">
        <f t="shared" si="1"/>
        <v>1.0300596177937813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1.0301691628143756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635</v>
      </c>
      <c r="B7" t="s">
        <v>755</v>
      </c>
      <c r="C7" t="s">
        <v>756</v>
      </c>
      <c r="D7">
        <v>0</v>
      </c>
      <c r="E7">
        <v>160</v>
      </c>
      <c r="F7">
        <v>160</v>
      </c>
      <c r="G7">
        <v>160</v>
      </c>
      <c r="H7">
        <v>100</v>
      </c>
      <c r="I7">
        <v>100</v>
      </c>
      <c r="J7">
        <v>1</v>
      </c>
      <c r="K7">
        <v>100</v>
      </c>
      <c r="L7" t="b">
        <v>0</v>
      </c>
      <c r="M7" t="b">
        <v>1</v>
      </c>
      <c r="N7">
        <v>160</v>
      </c>
      <c r="O7">
        <v>12720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160</v>
      </c>
      <c r="Y7">
        <v>12720</v>
      </c>
      <c r="Z7">
        <v>0</v>
      </c>
      <c r="AA7">
        <v>360.54</v>
      </c>
      <c r="AB7">
        <v>364.75</v>
      </c>
      <c r="AC7">
        <v>943215.83</v>
      </c>
      <c r="AD7">
        <v>943215.83</v>
      </c>
      <c r="AG7">
        <f>AG6</f>
        <v>930436.98</v>
      </c>
      <c r="AH7">
        <f t="shared" si="1"/>
        <v>1.0137342456014593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1.013852707107185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636</v>
      </c>
      <c r="B8" t="s">
        <v>187</v>
      </c>
      <c r="C8" t="s">
        <v>188</v>
      </c>
      <c r="D8">
        <v>0</v>
      </c>
      <c r="E8">
        <v>160</v>
      </c>
      <c r="F8">
        <v>160</v>
      </c>
      <c r="G8">
        <v>160</v>
      </c>
      <c r="H8">
        <v>100</v>
      </c>
      <c r="I8">
        <v>100</v>
      </c>
      <c r="J8">
        <v>1</v>
      </c>
      <c r="K8">
        <v>100</v>
      </c>
      <c r="L8" t="b">
        <v>0</v>
      </c>
      <c r="M8" t="b">
        <v>1</v>
      </c>
      <c r="N8">
        <v>160</v>
      </c>
      <c r="O8">
        <v>12720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160</v>
      </c>
      <c r="Y8">
        <v>12720</v>
      </c>
      <c r="Z8">
        <v>0</v>
      </c>
      <c r="AA8">
        <v>3.81</v>
      </c>
      <c r="AB8">
        <v>6.78</v>
      </c>
      <c r="AC8">
        <v>1377369</v>
      </c>
      <c r="AD8">
        <v>1377369</v>
      </c>
      <c r="AG8">
        <f>MIN(AC8:AC13)</f>
        <v>931034.61</v>
      </c>
      <c r="AH8">
        <f>AC8/AG8</f>
        <v>1.4793961311491954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637</v>
      </c>
      <c r="B9" t="s">
        <v>189</v>
      </c>
      <c r="C9" t="s">
        <v>188</v>
      </c>
      <c r="D9">
        <v>0</v>
      </c>
      <c r="E9">
        <v>160</v>
      </c>
      <c r="F9">
        <v>160</v>
      </c>
      <c r="G9">
        <v>160</v>
      </c>
      <c r="H9">
        <v>100</v>
      </c>
      <c r="I9">
        <v>100</v>
      </c>
      <c r="J9">
        <v>1</v>
      </c>
      <c r="K9">
        <v>100</v>
      </c>
      <c r="L9" t="b">
        <v>0</v>
      </c>
      <c r="M9" t="b">
        <v>1</v>
      </c>
      <c r="N9">
        <v>160</v>
      </c>
      <c r="O9">
        <v>12720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160</v>
      </c>
      <c r="Y9">
        <v>12720</v>
      </c>
      <c r="Z9">
        <v>0</v>
      </c>
      <c r="AA9">
        <v>3600.52</v>
      </c>
      <c r="AB9">
        <v>3603.65</v>
      </c>
      <c r="AC9">
        <v>1292900.1499999999</v>
      </c>
      <c r="AD9">
        <v>929422.57</v>
      </c>
      <c r="AG9">
        <f>AG8</f>
        <v>931034.61</v>
      </c>
      <c r="AH9">
        <f t="shared" ref="AH9:AH13" si="6">AC9/AG9</f>
        <v>1.3886703416965347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638</v>
      </c>
      <c r="B10" t="s">
        <v>190</v>
      </c>
      <c r="C10" t="s">
        <v>188</v>
      </c>
      <c r="D10">
        <v>0</v>
      </c>
      <c r="E10">
        <v>160</v>
      </c>
      <c r="F10">
        <v>160</v>
      </c>
      <c r="G10">
        <v>160</v>
      </c>
      <c r="H10">
        <v>100</v>
      </c>
      <c r="I10">
        <v>100</v>
      </c>
      <c r="J10">
        <v>1</v>
      </c>
      <c r="K10">
        <v>100</v>
      </c>
      <c r="L10" t="b">
        <v>0</v>
      </c>
      <c r="M10" t="b">
        <v>1</v>
      </c>
      <c r="N10">
        <v>160</v>
      </c>
      <c r="O10">
        <v>12720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160</v>
      </c>
      <c r="Y10">
        <v>12720</v>
      </c>
      <c r="Z10">
        <v>0</v>
      </c>
      <c r="AA10">
        <v>414.09</v>
      </c>
      <c r="AB10">
        <v>416.23</v>
      </c>
      <c r="AC10">
        <v>931034.61</v>
      </c>
      <c r="AD10">
        <v>931034.61</v>
      </c>
      <c r="AG10">
        <f>AG9</f>
        <v>931034.61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639</v>
      </c>
      <c r="B11" t="s">
        <v>191</v>
      </c>
      <c r="C11" t="s">
        <v>188</v>
      </c>
      <c r="D11">
        <v>0</v>
      </c>
      <c r="E11">
        <v>160</v>
      </c>
      <c r="F11">
        <v>160</v>
      </c>
      <c r="G11">
        <v>160</v>
      </c>
      <c r="H11">
        <v>100</v>
      </c>
      <c r="I11">
        <v>100</v>
      </c>
      <c r="J11">
        <v>1</v>
      </c>
      <c r="K11">
        <v>100</v>
      </c>
      <c r="L11" t="b">
        <v>0</v>
      </c>
      <c r="M11" t="b">
        <v>1</v>
      </c>
      <c r="N11">
        <v>160</v>
      </c>
      <c r="O11">
        <v>12720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160</v>
      </c>
      <c r="Y11">
        <v>12720</v>
      </c>
      <c r="Z11">
        <v>0</v>
      </c>
      <c r="AA11">
        <v>3892.81</v>
      </c>
      <c r="AB11">
        <v>3897.44</v>
      </c>
      <c r="AC11">
        <v>1332067.75</v>
      </c>
      <c r="AD11">
        <v>1332067.75</v>
      </c>
      <c r="AG11">
        <f>AG10</f>
        <v>931034.61</v>
      </c>
      <c r="AH11">
        <f t="shared" si="6"/>
        <v>1.4307392396508225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640</v>
      </c>
      <c r="B12" t="s">
        <v>637</v>
      </c>
      <c r="C12" t="s">
        <v>638</v>
      </c>
      <c r="D12">
        <v>0</v>
      </c>
      <c r="E12">
        <v>160</v>
      </c>
      <c r="F12">
        <v>160</v>
      </c>
      <c r="G12">
        <v>160</v>
      </c>
      <c r="H12">
        <v>100</v>
      </c>
      <c r="I12">
        <v>100</v>
      </c>
      <c r="J12">
        <v>1</v>
      </c>
      <c r="K12">
        <v>100</v>
      </c>
      <c r="L12" t="b">
        <v>0</v>
      </c>
      <c r="M12" t="b">
        <v>1</v>
      </c>
      <c r="N12">
        <v>160</v>
      </c>
      <c r="O12">
        <v>12720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160</v>
      </c>
      <c r="Y12">
        <v>12720</v>
      </c>
      <c r="Z12">
        <v>0</v>
      </c>
      <c r="AA12">
        <v>3603.24</v>
      </c>
      <c r="AB12">
        <v>3606.54</v>
      </c>
      <c r="AC12">
        <v>958954.83</v>
      </c>
      <c r="AD12">
        <v>929799</v>
      </c>
      <c r="AG12">
        <f>AG11</f>
        <v>931034.61</v>
      </c>
      <c r="AH12">
        <f t="shared" si="6"/>
        <v>1.0299883803460324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641</v>
      </c>
      <c r="B13" t="s">
        <v>757</v>
      </c>
      <c r="C13" t="s">
        <v>758</v>
      </c>
      <c r="D13">
        <v>0</v>
      </c>
      <c r="E13">
        <v>160</v>
      </c>
      <c r="F13">
        <v>160</v>
      </c>
      <c r="G13">
        <v>160</v>
      </c>
      <c r="H13">
        <v>100</v>
      </c>
      <c r="I13">
        <v>100</v>
      </c>
      <c r="J13">
        <v>1</v>
      </c>
      <c r="K13">
        <v>100</v>
      </c>
      <c r="L13" t="b">
        <v>0</v>
      </c>
      <c r="M13" t="b">
        <v>1</v>
      </c>
      <c r="N13">
        <v>160</v>
      </c>
      <c r="O13">
        <v>12720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160</v>
      </c>
      <c r="Y13">
        <v>12720</v>
      </c>
      <c r="Z13">
        <v>0</v>
      </c>
      <c r="AA13">
        <v>309.57</v>
      </c>
      <c r="AB13">
        <v>313.72000000000003</v>
      </c>
      <c r="AC13">
        <v>943929.03</v>
      </c>
      <c r="AD13">
        <v>943929.03</v>
      </c>
      <c r="AG13">
        <f>AG12</f>
        <v>931034.61</v>
      </c>
      <c r="AH13">
        <f t="shared" si="6"/>
        <v>1.0138495603294491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642</v>
      </c>
      <c r="B14" t="s">
        <v>192</v>
      </c>
      <c r="C14" t="s">
        <v>193</v>
      </c>
      <c r="D14">
        <v>0</v>
      </c>
      <c r="E14">
        <v>160</v>
      </c>
      <c r="F14">
        <v>160</v>
      </c>
      <c r="G14">
        <v>160</v>
      </c>
      <c r="H14">
        <v>100</v>
      </c>
      <c r="I14">
        <v>100</v>
      </c>
      <c r="J14">
        <v>1</v>
      </c>
      <c r="K14">
        <v>100</v>
      </c>
      <c r="L14" t="b">
        <v>0</v>
      </c>
      <c r="M14" t="b">
        <v>1</v>
      </c>
      <c r="N14">
        <v>160</v>
      </c>
      <c r="O14">
        <v>12720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160</v>
      </c>
      <c r="Y14">
        <v>12720</v>
      </c>
      <c r="Z14">
        <v>0</v>
      </c>
      <c r="AA14">
        <v>4.38</v>
      </c>
      <c r="AB14">
        <v>7.51</v>
      </c>
      <c r="AC14">
        <v>1376230</v>
      </c>
      <c r="AD14">
        <v>1376230</v>
      </c>
      <c r="AG14">
        <f>MIN(AC14:AC19)</f>
        <v>930302.23</v>
      </c>
      <c r="AH14">
        <f>AC14/AG14</f>
        <v>1.4793364517679379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643</v>
      </c>
      <c r="B15" t="s">
        <v>194</v>
      </c>
      <c r="C15" t="s">
        <v>193</v>
      </c>
      <c r="D15">
        <v>0</v>
      </c>
      <c r="E15">
        <v>160</v>
      </c>
      <c r="F15">
        <v>160</v>
      </c>
      <c r="G15">
        <v>160</v>
      </c>
      <c r="H15">
        <v>100</v>
      </c>
      <c r="I15">
        <v>100</v>
      </c>
      <c r="J15">
        <v>1</v>
      </c>
      <c r="K15">
        <v>100</v>
      </c>
      <c r="L15" t="b">
        <v>0</v>
      </c>
      <c r="M15" t="b">
        <v>1</v>
      </c>
      <c r="N15">
        <v>160</v>
      </c>
      <c r="O15">
        <v>12720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160</v>
      </c>
      <c r="Y15">
        <v>12720</v>
      </c>
      <c r="Z15">
        <v>0</v>
      </c>
      <c r="AA15">
        <v>3600.57</v>
      </c>
      <c r="AB15">
        <v>3603.54</v>
      </c>
      <c r="AC15">
        <v>1285991.77</v>
      </c>
      <c r="AD15">
        <v>928505.93</v>
      </c>
      <c r="AG15">
        <f>AG14</f>
        <v>930302.23</v>
      </c>
      <c r="AH15">
        <f t="shared" ref="AH15:AH19" si="9">AC15/AG15</f>
        <v>1.3823376194637307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644</v>
      </c>
      <c r="B16" t="s">
        <v>195</v>
      </c>
      <c r="C16" t="s">
        <v>193</v>
      </c>
      <c r="D16">
        <v>0</v>
      </c>
      <c r="E16">
        <v>160</v>
      </c>
      <c r="F16">
        <v>160</v>
      </c>
      <c r="G16">
        <v>160</v>
      </c>
      <c r="H16">
        <v>100</v>
      </c>
      <c r="I16">
        <v>100</v>
      </c>
      <c r="J16">
        <v>1</v>
      </c>
      <c r="K16">
        <v>100</v>
      </c>
      <c r="L16" t="b">
        <v>0</v>
      </c>
      <c r="M16" t="b">
        <v>1</v>
      </c>
      <c r="N16">
        <v>160</v>
      </c>
      <c r="O16">
        <v>12720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160</v>
      </c>
      <c r="Y16">
        <v>12720</v>
      </c>
      <c r="Z16">
        <v>0</v>
      </c>
      <c r="AA16">
        <v>438.94</v>
      </c>
      <c r="AB16">
        <v>441.08</v>
      </c>
      <c r="AC16">
        <v>930302.23</v>
      </c>
      <c r="AD16">
        <v>930302.23</v>
      </c>
      <c r="AG16">
        <f>AG15</f>
        <v>930302.23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645</v>
      </c>
      <c r="B17" t="s">
        <v>196</v>
      </c>
      <c r="C17" t="s">
        <v>193</v>
      </c>
      <c r="D17">
        <v>0</v>
      </c>
      <c r="E17">
        <v>160</v>
      </c>
      <c r="F17">
        <v>160</v>
      </c>
      <c r="G17">
        <v>160</v>
      </c>
      <c r="H17">
        <v>100</v>
      </c>
      <c r="I17">
        <v>100</v>
      </c>
      <c r="J17">
        <v>1</v>
      </c>
      <c r="K17">
        <v>100</v>
      </c>
      <c r="L17" t="b">
        <v>0</v>
      </c>
      <c r="M17" t="b">
        <v>1</v>
      </c>
      <c r="N17">
        <v>160</v>
      </c>
      <c r="O17">
        <v>12720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160</v>
      </c>
      <c r="Y17">
        <v>12720</v>
      </c>
      <c r="Z17">
        <v>0</v>
      </c>
      <c r="AA17">
        <v>4259.84</v>
      </c>
      <c r="AB17">
        <v>4264.99</v>
      </c>
      <c r="AC17">
        <v>1331029.75</v>
      </c>
      <c r="AD17">
        <v>1331029.75</v>
      </c>
      <c r="AG17">
        <f>AG16</f>
        <v>930302.23</v>
      </c>
      <c r="AH17">
        <f t="shared" si="9"/>
        <v>1.4307498220228925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646</v>
      </c>
      <c r="B18" t="s">
        <v>639</v>
      </c>
      <c r="C18" t="s">
        <v>640</v>
      </c>
      <c r="D18">
        <v>0</v>
      </c>
      <c r="E18">
        <v>160</v>
      </c>
      <c r="F18">
        <v>160</v>
      </c>
      <c r="G18">
        <v>160</v>
      </c>
      <c r="H18">
        <v>100</v>
      </c>
      <c r="I18">
        <v>100</v>
      </c>
      <c r="J18">
        <v>1</v>
      </c>
      <c r="K18">
        <v>100</v>
      </c>
      <c r="L18" t="b">
        <v>0</v>
      </c>
      <c r="M18" t="b">
        <v>1</v>
      </c>
      <c r="N18">
        <v>160</v>
      </c>
      <c r="O18">
        <v>12720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160</v>
      </c>
      <c r="Y18">
        <v>12720</v>
      </c>
      <c r="Z18">
        <v>0</v>
      </c>
      <c r="AA18">
        <v>3603.94</v>
      </c>
      <c r="AB18">
        <v>3606.92</v>
      </c>
      <c r="AC18">
        <v>958638.82</v>
      </c>
      <c r="AD18">
        <v>929034</v>
      </c>
      <c r="AG18">
        <f>AG17</f>
        <v>930302.23</v>
      </c>
      <c r="AH18">
        <f t="shared" si="9"/>
        <v>1.0304595529132505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647</v>
      </c>
      <c r="B19" t="s">
        <v>759</v>
      </c>
      <c r="C19" t="s">
        <v>760</v>
      </c>
      <c r="D19">
        <v>0</v>
      </c>
      <c r="E19">
        <v>160</v>
      </c>
      <c r="F19">
        <v>160</v>
      </c>
      <c r="G19">
        <v>160</v>
      </c>
      <c r="H19">
        <v>100</v>
      </c>
      <c r="I19">
        <v>100</v>
      </c>
      <c r="J19">
        <v>1</v>
      </c>
      <c r="K19">
        <v>100</v>
      </c>
      <c r="L19" t="b">
        <v>0</v>
      </c>
      <c r="M19" t="b">
        <v>1</v>
      </c>
      <c r="N19">
        <v>160</v>
      </c>
      <c r="O19">
        <v>12720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160</v>
      </c>
      <c r="Y19">
        <v>12720</v>
      </c>
      <c r="Z19">
        <v>0</v>
      </c>
      <c r="AA19">
        <v>291.63</v>
      </c>
      <c r="AB19">
        <v>296.12</v>
      </c>
      <c r="AC19">
        <v>943302.58</v>
      </c>
      <c r="AD19">
        <v>943302.58</v>
      </c>
      <c r="AG19">
        <f>AG18</f>
        <v>930302.23</v>
      </c>
      <c r="AH19">
        <f t="shared" si="9"/>
        <v>1.0139743296111414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85" spans="34:36" x14ac:dyDescent="0.2">
      <c r="AH85">
        <f>GEOMEAN(AH2,AH7,AH12,AH17,AH22,AH27,AH32,AH37,AH42,AH47,AH52,AH57,AH62,AH67,AH72)</f>
        <v>1.2192851024941975</v>
      </c>
      <c r="AI85" t="s">
        <v>28</v>
      </c>
      <c r="AJ85" t="b">
        <v>1</v>
      </c>
    </row>
    <row r="86" spans="34:36" x14ac:dyDescent="0.2">
      <c r="AH86">
        <f t="shared" ref="AH86:AH89" si="12">GEOMEAN(AH3,AH8,AH13,AH18,AH23,AH28,AH33,AH38,AH43,AH48,AH53,AH58,AH63,AH68,AH73)</f>
        <v>1.2087606568897846</v>
      </c>
      <c r="AI86" t="s">
        <v>29</v>
      </c>
      <c r="AJ86" t="b">
        <v>1</v>
      </c>
    </row>
    <row r="87" spans="34:36" x14ac:dyDescent="0.2">
      <c r="AH87">
        <f t="shared" si="12"/>
        <v>1.2013602822522891</v>
      </c>
      <c r="AI87" t="s">
        <v>30</v>
      </c>
      <c r="AJ87" t="b">
        <v>1</v>
      </c>
    </row>
    <row r="88" spans="34:36" x14ac:dyDescent="0.2">
      <c r="AH88">
        <f t="shared" si="12"/>
        <v>1.254026580140694</v>
      </c>
      <c r="AI88" t="s">
        <v>31</v>
      </c>
      <c r="AJ88" t="b">
        <v>1</v>
      </c>
    </row>
    <row r="89" spans="34:36" x14ac:dyDescent="0.2">
      <c r="AH89">
        <f t="shared" si="12"/>
        <v>1.1379965618457584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F117-DDA4-8A40-AECE-655E2F6AD69B}">
  <dimension ref="A1:AQ89"/>
  <sheetViews>
    <sheetView topLeftCell="Z1" workbookViewId="0">
      <selection activeCell="AG1" sqref="AG1:AR25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648</v>
      </c>
      <c r="B2" t="s">
        <v>197</v>
      </c>
      <c r="C2" t="s">
        <v>198</v>
      </c>
      <c r="D2">
        <v>0</v>
      </c>
      <c r="E2">
        <v>200</v>
      </c>
      <c r="F2">
        <v>5</v>
      </c>
      <c r="G2">
        <v>200</v>
      </c>
      <c r="H2">
        <v>0</v>
      </c>
      <c r="I2">
        <v>100</v>
      </c>
      <c r="J2">
        <v>0.14000000000000001</v>
      </c>
      <c r="K2">
        <v>4</v>
      </c>
      <c r="L2" t="b">
        <v>0</v>
      </c>
      <c r="M2" t="b">
        <v>1</v>
      </c>
      <c r="N2">
        <v>200</v>
      </c>
      <c r="O2">
        <v>790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200</v>
      </c>
      <c r="Y2">
        <v>790</v>
      </c>
      <c r="Z2">
        <v>0</v>
      </c>
      <c r="AA2">
        <v>0.34</v>
      </c>
      <c r="AB2">
        <v>1.39</v>
      </c>
      <c r="AC2">
        <v>396</v>
      </c>
      <c r="AD2">
        <v>396</v>
      </c>
      <c r="AG2">
        <f>MIN(AC2:AC7)</f>
        <v>199</v>
      </c>
      <c r="AH2">
        <f>AC2/AG2</f>
        <v>1.9899497487437185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GEOMEAN(AH2,AH8,AH14,AH20)</f>
        <v>1.4481738500544536</v>
      </c>
      <c r="AO2" t="s">
        <v>28</v>
      </c>
      <c r="AP2" t="b">
        <v>1</v>
      </c>
      <c r="AQ2">
        <f>AK2</f>
        <v>0</v>
      </c>
    </row>
    <row r="3" spans="1:43" x14ac:dyDescent="0.2">
      <c r="A3">
        <v>649</v>
      </c>
      <c r="B3" t="s">
        <v>199</v>
      </c>
      <c r="C3" t="s">
        <v>198</v>
      </c>
      <c r="D3">
        <v>0</v>
      </c>
      <c r="E3">
        <v>200</v>
      </c>
      <c r="F3">
        <v>5</v>
      </c>
      <c r="G3">
        <v>200</v>
      </c>
      <c r="H3">
        <v>0</v>
      </c>
      <c r="I3">
        <v>100</v>
      </c>
      <c r="J3">
        <v>0.14000000000000001</v>
      </c>
      <c r="K3">
        <v>4</v>
      </c>
      <c r="L3" t="b">
        <v>0</v>
      </c>
      <c r="M3" t="b">
        <v>1</v>
      </c>
      <c r="N3">
        <v>200</v>
      </c>
      <c r="O3">
        <v>790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200</v>
      </c>
      <c r="Y3">
        <v>790</v>
      </c>
      <c r="Z3">
        <v>0</v>
      </c>
      <c r="AA3">
        <v>427.73</v>
      </c>
      <c r="AB3">
        <v>428.89</v>
      </c>
      <c r="AC3">
        <v>199</v>
      </c>
      <c r="AD3">
        <v>199</v>
      </c>
      <c r="AG3">
        <f>AG2</f>
        <v>199</v>
      </c>
      <c r="AH3">
        <f t="shared" ref="AH3:AH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GEOMEAN(AH3,AH9,AH15,AH21)</f>
        <v>1.0051180085062428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650</v>
      </c>
      <c r="B4" t="s">
        <v>710</v>
      </c>
      <c r="C4" t="s">
        <v>198</v>
      </c>
      <c r="D4">
        <v>0</v>
      </c>
      <c r="E4">
        <v>200</v>
      </c>
      <c r="F4">
        <v>5</v>
      </c>
      <c r="G4">
        <v>200</v>
      </c>
      <c r="H4">
        <v>0</v>
      </c>
      <c r="I4">
        <v>100</v>
      </c>
      <c r="J4">
        <v>0.14000000000000001</v>
      </c>
      <c r="K4">
        <v>4</v>
      </c>
      <c r="L4" t="b">
        <v>0</v>
      </c>
      <c r="M4" t="b">
        <v>1</v>
      </c>
      <c r="N4">
        <v>200</v>
      </c>
      <c r="O4">
        <v>790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200</v>
      </c>
      <c r="Y4">
        <v>790</v>
      </c>
      <c r="Z4">
        <v>0</v>
      </c>
      <c r="AA4">
        <v>2123.9699999999998</v>
      </c>
      <c r="AB4">
        <v>2124.9</v>
      </c>
      <c r="AC4">
        <v>216.42</v>
      </c>
      <c r="AD4">
        <v>216.42</v>
      </c>
      <c r="AG4">
        <f>AG3</f>
        <v>199</v>
      </c>
      <c r="AH4">
        <f t="shared" si="1"/>
        <v>1.087537688442211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1.063584623883282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651</v>
      </c>
      <c r="B5" t="s">
        <v>200</v>
      </c>
      <c r="C5" t="s">
        <v>198</v>
      </c>
      <c r="D5">
        <v>0</v>
      </c>
      <c r="E5">
        <v>200</v>
      </c>
      <c r="F5">
        <v>5</v>
      </c>
      <c r="G5">
        <v>200</v>
      </c>
      <c r="H5">
        <v>0</v>
      </c>
      <c r="I5">
        <v>100</v>
      </c>
      <c r="J5">
        <v>0.14000000000000001</v>
      </c>
      <c r="K5">
        <v>4</v>
      </c>
      <c r="L5" t="b">
        <v>0</v>
      </c>
      <c r="M5" t="b">
        <v>1</v>
      </c>
      <c r="N5">
        <v>200</v>
      </c>
      <c r="O5">
        <v>790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200</v>
      </c>
      <c r="Y5">
        <v>790</v>
      </c>
      <c r="Z5">
        <v>0</v>
      </c>
      <c r="AA5">
        <v>0.85</v>
      </c>
      <c r="AB5">
        <v>1.9</v>
      </c>
      <c r="AC5">
        <v>209.86</v>
      </c>
      <c r="AD5">
        <v>209.86</v>
      </c>
      <c r="AG5">
        <f>AG4</f>
        <v>199</v>
      </c>
      <c r="AH5">
        <f t="shared" si="1"/>
        <v>1.0545728643216081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1.0387523384767499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652</v>
      </c>
      <c r="B6" t="s">
        <v>711</v>
      </c>
      <c r="C6" t="s">
        <v>712</v>
      </c>
      <c r="D6">
        <v>0</v>
      </c>
      <c r="E6">
        <v>200</v>
      </c>
      <c r="F6">
        <v>5</v>
      </c>
      <c r="G6">
        <v>200</v>
      </c>
      <c r="H6">
        <v>0</v>
      </c>
      <c r="I6">
        <v>100</v>
      </c>
      <c r="J6">
        <v>0.14000000000000001</v>
      </c>
      <c r="K6">
        <v>4</v>
      </c>
      <c r="L6" t="b">
        <v>0</v>
      </c>
      <c r="M6" t="b">
        <v>1</v>
      </c>
      <c r="N6">
        <v>200</v>
      </c>
      <c r="O6">
        <v>790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200</v>
      </c>
      <c r="Y6">
        <v>790</v>
      </c>
      <c r="Z6">
        <v>0</v>
      </c>
      <c r="AA6">
        <v>27.95</v>
      </c>
      <c r="AB6">
        <v>28.91</v>
      </c>
      <c r="AC6">
        <v>199</v>
      </c>
      <c r="AD6">
        <v>199</v>
      </c>
      <c r="AG6">
        <f>AG5</f>
        <v>199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1.0019948879294744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653</v>
      </c>
      <c r="B7" t="s">
        <v>753</v>
      </c>
      <c r="C7" t="s">
        <v>754</v>
      </c>
      <c r="D7">
        <v>0</v>
      </c>
      <c r="E7">
        <v>200</v>
      </c>
      <c r="F7">
        <v>5</v>
      </c>
      <c r="G7">
        <v>200</v>
      </c>
      <c r="H7">
        <v>0</v>
      </c>
      <c r="I7">
        <v>100</v>
      </c>
      <c r="J7">
        <v>0.14000000000000001</v>
      </c>
      <c r="K7">
        <v>4</v>
      </c>
      <c r="L7" t="b">
        <v>0</v>
      </c>
      <c r="M7" t="b">
        <v>1</v>
      </c>
      <c r="N7">
        <v>200</v>
      </c>
      <c r="O7">
        <v>790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200</v>
      </c>
      <c r="Y7">
        <v>790</v>
      </c>
      <c r="Z7">
        <v>0</v>
      </c>
      <c r="AA7">
        <v>884.03</v>
      </c>
      <c r="AB7">
        <v>886.75</v>
      </c>
      <c r="AC7">
        <v>484.22</v>
      </c>
      <c r="AD7">
        <v>484.22</v>
      </c>
      <c r="AG7">
        <f>AG6</f>
        <v>199</v>
      </c>
      <c r="AH7">
        <f t="shared" si="1"/>
        <v>2.4332663316582916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2.1193030434294555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654</v>
      </c>
      <c r="B8" t="s">
        <v>201</v>
      </c>
      <c r="C8" t="s">
        <v>202</v>
      </c>
      <c r="D8">
        <v>0</v>
      </c>
      <c r="E8">
        <v>200</v>
      </c>
      <c r="F8">
        <v>6</v>
      </c>
      <c r="G8">
        <v>200</v>
      </c>
      <c r="H8">
        <v>0</v>
      </c>
      <c r="I8">
        <v>100</v>
      </c>
      <c r="J8">
        <v>0.17</v>
      </c>
      <c r="K8">
        <v>5</v>
      </c>
      <c r="L8" t="b">
        <v>0</v>
      </c>
      <c r="M8" t="b">
        <v>1</v>
      </c>
      <c r="N8">
        <v>200</v>
      </c>
      <c r="O8">
        <v>985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200</v>
      </c>
      <c r="Y8">
        <v>985</v>
      </c>
      <c r="Z8">
        <v>0</v>
      </c>
      <c r="AA8">
        <v>0.31</v>
      </c>
      <c r="AB8">
        <v>1.19</v>
      </c>
      <c r="AC8">
        <v>494</v>
      </c>
      <c r="AD8">
        <v>494</v>
      </c>
      <c r="AG8">
        <f>MIN(AC8:AC13)</f>
        <v>231.15</v>
      </c>
      <c r="AH8">
        <f>AC8/AG8</f>
        <v>2.1371403850313651</v>
      </c>
      <c r="AI8" t="str">
        <f>R8</f>
        <v>A-MILO</v>
      </c>
      <c r="AJ8" t="b">
        <f>Q8</f>
        <v>1</v>
      </c>
      <c r="AK8">
        <f t="shared" ref="AK8:AK25" si="6">V8</f>
        <v>0</v>
      </c>
    </row>
    <row r="9" spans="1:43" x14ac:dyDescent="0.2">
      <c r="A9">
        <v>655</v>
      </c>
      <c r="B9" t="s">
        <v>203</v>
      </c>
      <c r="C9" t="s">
        <v>202</v>
      </c>
      <c r="D9">
        <v>0</v>
      </c>
      <c r="E9">
        <v>200</v>
      </c>
      <c r="F9">
        <v>6</v>
      </c>
      <c r="G9">
        <v>200</v>
      </c>
      <c r="H9">
        <v>0</v>
      </c>
      <c r="I9">
        <v>100</v>
      </c>
      <c r="J9">
        <v>0.17</v>
      </c>
      <c r="K9">
        <v>5</v>
      </c>
      <c r="L9" t="b">
        <v>0</v>
      </c>
      <c r="M9" t="b">
        <v>1</v>
      </c>
      <c r="N9">
        <v>200</v>
      </c>
      <c r="O9">
        <v>985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200</v>
      </c>
      <c r="Y9">
        <v>985</v>
      </c>
      <c r="Z9">
        <v>0</v>
      </c>
      <c r="AA9">
        <v>3600.08</v>
      </c>
      <c r="AB9">
        <v>3601.02</v>
      </c>
      <c r="AC9">
        <v>231.15</v>
      </c>
      <c r="AD9">
        <v>208</v>
      </c>
      <c r="AG9">
        <f>AG8</f>
        <v>231.15</v>
      </c>
      <c r="AH9">
        <f t="shared" ref="AH9:AH13" si="7">AC9/AG9</f>
        <v>1</v>
      </c>
      <c r="AI9" t="str">
        <f t="shared" ref="AI9:AI13" si="8">R9</f>
        <v>BQO</v>
      </c>
      <c r="AJ9" t="b">
        <f t="shared" ref="AJ9:AJ13" si="9">Q9</f>
        <v>1</v>
      </c>
      <c r="AK9">
        <f t="shared" si="6"/>
        <v>0</v>
      </c>
    </row>
    <row r="10" spans="1:43" x14ac:dyDescent="0.2">
      <c r="A10">
        <v>656</v>
      </c>
      <c r="B10" t="s">
        <v>204</v>
      </c>
      <c r="C10" t="s">
        <v>202</v>
      </c>
      <c r="D10">
        <v>0</v>
      </c>
      <c r="E10">
        <v>200</v>
      </c>
      <c r="F10">
        <v>6</v>
      </c>
      <c r="G10">
        <v>200</v>
      </c>
      <c r="H10">
        <v>0</v>
      </c>
      <c r="I10">
        <v>100</v>
      </c>
      <c r="J10">
        <v>0.17</v>
      </c>
      <c r="K10">
        <v>5</v>
      </c>
      <c r="L10" t="b">
        <v>0</v>
      </c>
      <c r="M10" t="b">
        <v>1</v>
      </c>
      <c r="N10">
        <v>200</v>
      </c>
      <c r="O10">
        <v>985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200</v>
      </c>
      <c r="Y10">
        <v>985</v>
      </c>
      <c r="Z10">
        <v>0</v>
      </c>
      <c r="AA10">
        <v>1881.15</v>
      </c>
      <c r="AB10">
        <v>1882.84</v>
      </c>
      <c r="AC10">
        <v>264.04000000000002</v>
      </c>
      <c r="AD10">
        <v>264.04000000000002</v>
      </c>
      <c r="AG10">
        <f>AG9</f>
        <v>231.15</v>
      </c>
      <c r="AH10">
        <f t="shared" si="7"/>
        <v>1.1422885572139303</v>
      </c>
      <c r="AI10" t="str">
        <f t="shared" si="8"/>
        <v>MISDO</v>
      </c>
      <c r="AJ10" t="b">
        <f t="shared" si="9"/>
        <v>1</v>
      </c>
      <c r="AK10">
        <f t="shared" si="6"/>
        <v>0</v>
      </c>
    </row>
    <row r="11" spans="1:43" x14ac:dyDescent="0.2">
      <c r="A11">
        <v>657</v>
      </c>
      <c r="B11" t="s">
        <v>205</v>
      </c>
      <c r="C11" t="s">
        <v>202</v>
      </c>
      <c r="D11">
        <v>0</v>
      </c>
      <c r="E11">
        <v>200</v>
      </c>
      <c r="F11">
        <v>6</v>
      </c>
      <c r="G11">
        <v>200</v>
      </c>
      <c r="H11">
        <v>0</v>
      </c>
      <c r="I11">
        <v>100</v>
      </c>
      <c r="J11">
        <v>0.17</v>
      </c>
      <c r="K11">
        <v>5</v>
      </c>
      <c r="L11" t="b">
        <v>0</v>
      </c>
      <c r="M11" t="b">
        <v>1</v>
      </c>
      <c r="N11">
        <v>200</v>
      </c>
      <c r="O11">
        <v>985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200</v>
      </c>
      <c r="Y11">
        <v>985</v>
      </c>
      <c r="Z11">
        <v>0</v>
      </c>
      <c r="AA11">
        <v>1.28</v>
      </c>
      <c r="AB11">
        <v>2.2200000000000002</v>
      </c>
      <c r="AC11">
        <v>247.35</v>
      </c>
      <c r="AD11">
        <v>247.35</v>
      </c>
      <c r="AG11">
        <f>AG10</f>
        <v>231.15</v>
      </c>
      <c r="AH11">
        <f t="shared" si="7"/>
        <v>1.0700843608046722</v>
      </c>
      <c r="AI11" t="str">
        <f t="shared" si="8"/>
        <v>RP-MILO</v>
      </c>
      <c r="AJ11" t="b">
        <f t="shared" si="9"/>
        <v>1</v>
      </c>
      <c r="AK11">
        <f t="shared" si="6"/>
        <v>0</v>
      </c>
    </row>
    <row r="12" spans="1:43" x14ac:dyDescent="0.2">
      <c r="A12">
        <v>658</v>
      </c>
      <c r="B12" t="s">
        <v>713</v>
      </c>
      <c r="C12" t="s">
        <v>714</v>
      </c>
      <c r="D12">
        <v>0</v>
      </c>
      <c r="E12">
        <v>200</v>
      </c>
      <c r="F12">
        <v>6</v>
      </c>
      <c r="G12">
        <v>200</v>
      </c>
      <c r="H12">
        <v>0</v>
      </c>
      <c r="I12">
        <v>100</v>
      </c>
      <c r="J12">
        <v>0.17</v>
      </c>
      <c r="K12">
        <v>5</v>
      </c>
      <c r="L12" t="b">
        <v>0</v>
      </c>
      <c r="M12" t="b">
        <v>1</v>
      </c>
      <c r="N12">
        <v>200</v>
      </c>
      <c r="O12">
        <v>985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200</v>
      </c>
      <c r="Y12">
        <v>985</v>
      </c>
      <c r="Z12">
        <v>0</v>
      </c>
      <c r="AA12">
        <v>3600.12</v>
      </c>
      <c r="AB12">
        <v>3601.08</v>
      </c>
      <c r="AC12">
        <v>233</v>
      </c>
      <c r="AD12">
        <v>224</v>
      </c>
      <c r="AG12">
        <f>AG11</f>
        <v>231.15</v>
      </c>
      <c r="AH12">
        <f t="shared" si="7"/>
        <v>1.0080034609560891</v>
      </c>
      <c r="AI12" t="str">
        <f t="shared" si="8"/>
        <v>BQO</v>
      </c>
      <c r="AJ12">
        <f t="shared" si="9"/>
        <v>0</v>
      </c>
      <c r="AK12">
        <f t="shared" si="6"/>
        <v>0</v>
      </c>
    </row>
    <row r="13" spans="1:43" x14ac:dyDescent="0.2">
      <c r="A13">
        <v>659</v>
      </c>
      <c r="B13" t="s">
        <v>747</v>
      </c>
      <c r="C13" t="s">
        <v>748</v>
      </c>
      <c r="D13">
        <v>0</v>
      </c>
      <c r="E13">
        <v>200</v>
      </c>
      <c r="F13">
        <v>6</v>
      </c>
      <c r="G13">
        <v>200</v>
      </c>
      <c r="H13">
        <v>0</v>
      </c>
      <c r="I13">
        <v>100</v>
      </c>
      <c r="J13">
        <v>0.17</v>
      </c>
      <c r="K13">
        <v>5</v>
      </c>
      <c r="L13" t="b">
        <v>0</v>
      </c>
      <c r="M13" t="b">
        <v>1</v>
      </c>
      <c r="N13">
        <v>200</v>
      </c>
      <c r="O13">
        <v>985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200</v>
      </c>
      <c r="Y13">
        <v>985</v>
      </c>
      <c r="Z13">
        <v>0</v>
      </c>
      <c r="AA13">
        <v>827.47</v>
      </c>
      <c r="AB13">
        <v>830.23</v>
      </c>
      <c r="AC13">
        <v>588.61</v>
      </c>
      <c r="AD13">
        <v>588.61</v>
      </c>
      <c r="AG13">
        <f>AG12</f>
        <v>231.15</v>
      </c>
      <c r="AH13">
        <f t="shared" si="7"/>
        <v>2.5464417045208738</v>
      </c>
      <c r="AI13" t="str">
        <f t="shared" si="8"/>
        <v>BQO</v>
      </c>
      <c r="AJ13" t="b">
        <f t="shared" si="9"/>
        <v>1</v>
      </c>
      <c r="AK13" t="str">
        <f t="shared" si="6"/>
        <v>concave</v>
      </c>
    </row>
    <row r="14" spans="1:43" x14ac:dyDescent="0.2">
      <c r="A14">
        <v>660</v>
      </c>
      <c r="B14" t="s">
        <v>206</v>
      </c>
      <c r="C14" t="s">
        <v>207</v>
      </c>
      <c r="D14">
        <v>0</v>
      </c>
      <c r="E14">
        <v>202</v>
      </c>
      <c r="F14">
        <v>9</v>
      </c>
      <c r="G14">
        <v>202</v>
      </c>
      <c r="H14">
        <v>0</v>
      </c>
      <c r="I14">
        <v>84</v>
      </c>
      <c r="J14">
        <v>0.43</v>
      </c>
      <c r="K14">
        <v>6</v>
      </c>
      <c r="L14" t="b">
        <v>0</v>
      </c>
      <c r="M14" t="b">
        <v>0</v>
      </c>
      <c r="N14">
        <v>202</v>
      </c>
      <c r="O14">
        <v>1227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202</v>
      </c>
      <c r="Y14">
        <v>1227</v>
      </c>
      <c r="Z14">
        <v>0</v>
      </c>
      <c r="AA14">
        <v>0.38</v>
      </c>
      <c r="AB14">
        <v>1.76</v>
      </c>
      <c r="AC14">
        <v>1227</v>
      </c>
      <c r="AD14">
        <v>1227</v>
      </c>
      <c r="AG14">
        <f>MIN(AC14:AC19)</f>
        <v>1205</v>
      </c>
      <c r="AH14">
        <f>AC14/AG14</f>
        <v>1.0182572614107883</v>
      </c>
      <c r="AI14" t="str">
        <f>R14</f>
        <v>A-MILO</v>
      </c>
      <c r="AJ14" t="b">
        <f>Q14</f>
        <v>1</v>
      </c>
      <c r="AK14">
        <f t="shared" si="6"/>
        <v>0</v>
      </c>
    </row>
    <row r="15" spans="1:43" x14ac:dyDescent="0.2">
      <c r="A15">
        <v>661</v>
      </c>
      <c r="B15" t="s">
        <v>208</v>
      </c>
      <c r="C15" t="s">
        <v>207</v>
      </c>
      <c r="D15">
        <v>0</v>
      </c>
      <c r="E15">
        <v>202</v>
      </c>
      <c r="F15">
        <v>9</v>
      </c>
      <c r="G15">
        <v>202</v>
      </c>
      <c r="H15">
        <v>0</v>
      </c>
      <c r="I15">
        <v>84</v>
      </c>
      <c r="J15">
        <v>0.43</v>
      </c>
      <c r="K15">
        <v>6</v>
      </c>
      <c r="L15" t="b">
        <v>0</v>
      </c>
      <c r="M15" t="b">
        <v>0</v>
      </c>
      <c r="N15">
        <v>202</v>
      </c>
      <c r="O15">
        <v>1227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202</v>
      </c>
      <c r="Y15">
        <v>1227</v>
      </c>
      <c r="Z15">
        <v>0</v>
      </c>
      <c r="AA15">
        <v>3600.09</v>
      </c>
      <c r="AB15">
        <v>3605.29</v>
      </c>
      <c r="AC15">
        <v>1221.22</v>
      </c>
      <c r="AD15">
        <v>1191</v>
      </c>
      <c r="AG15">
        <f>AG14</f>
        <v>1205</v>
      </c>
      <c r="AH15">
        <f t="shared" ref="AH15:AH19" si="10">AC15/AG15</f>
        <v>1.0134605809128632</v>
      </c>
      <c r="AI15" t="str">
        <f t="shared" ref="AI15:AI19" si="11">R15</f>
        <v>BQO</v>
      </c>
      <c r="AJ15" t="b">
        <f t="shared" ref="AJ15:AJ19" si="12">Q15</f>
        <v>1</v>
      </c>
      <c r="AK15">
        <f t="shared" si="6"/>
        <v>0</v>
      </c>
    </row>
    <row r="16" spans="1:43" x14ac:dyDescent="0.2">
      <c r="A16">
        <v>662</v>
      </c>
      <c r="B16" t="s">
        <v>209</v>
      </c>
      <c r="C16" t="s">
        <v>207</v>
      </c>
      <c r="D16">
        <v>0</v>
      </c>
      <c r="E16">
        <v>202</v>
      </c>
      <c r="F16">
        <v>9</v>
      </c>
      <c r="G16">
        <v>202</v>
      </c>
      <c r="H16">
        <v>0</v>
      </c>
      <c r="I16">
        <v>84</v>
      </c>
      <c r="J16">
        <v>0.43</v>
      </c>
      <c r="K16">
        <v>6</v>
      </c>
      <c r="L16" t="b">
        <v>0</v>
      </c>
      <c r="M16" t="b">
        <v>0</v>
      </c>
      <c r="N16">
        <v>202</v>
      </c>
      <c r="O16">
        <v>1227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202</v>
      </c>
      <c r="Y16">
        <v>1227</v>
      </c>
      <c r="Z16">
        <v>0</v>
      </c>
      <c r="AA16">
        <v>822.21</v>
      </c>
      <c r="AB16">
        <v>823.31</v>
      </c>
      <c r="AC16">
        <v>1227</v>
      </c>
      <c r="AD16">
        <v>1227</v>
      </c>
      <c r="AG16">
        <f>AG15</f>
        <v>1205</v>
      </c>
      <c r="AH16">
        <f t="shared" si="10"/>
        <v>1.0182572614107883</v>
      </c>
      <c r="AI16" t="str">
        <f t="shared" si="11"/>
        <v>MISDO</v>
      </c>
      <c r="AJ16" t="b">
        <f t="shared" si="12"/>
        <v>1</v>
      </c>
      <c r="AK16">
        <f t="shared" si="6"/>
        <v>0</v>
      </c>
    </row>
    <row r="17" spans="1:37" x14ac:dyDescent="0.2">
      <c r="A17">
        <v>663</v>
      </c>
      <c r="B17" t="s">
        <v>210</v>
      </c>
      <c r="C17" t="s">
        <v>207</v>
      </c>
      <c r="D17">
        <v>0</v>
      </c>
      <c r="E17">
        <v>202</v>
      </c>
      <c r="F17">
        <v>9</v>
      </c>
      <c r="G17">
        <v>202</v>
      </c>
      <c r="H17">
        <v>0</v>
      </c>
      <c r="I17">
        <v>84</v>
      </c>
      <c r="J17">
        <v>0.43</v>
      </c>
      <c r="K17">
        <v>6</v>
      </c>
      <c r="L17" t="b">
        <v>0</v>
      </c>
      <c r="M17" t="b">
        <v>0</v>
      </c>
      <c r="N17">
        <v>202</v>
      </c>
      <c r="O17">
        <v>1227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202</v>
      </c>
      <c r="Y17">
        <v>1227</v>
      </c>
      <c r="Z17">
        <v>0</v>
      </c>
      <c r="AA17">
        <v>1491.88</v>
      </c>
      <c r="AB17">
        <v>1505.45</v>
      </c>
      <c r="AC17">
        <v>1227</v>
      </c>
      <c r="AD17">
        <v>1227</v>
      </c>
      <c r="AG17">
        <f>AG16</f>
        <v>1205</v>
      </c>
      <c r="AH17">
        <f t="shared" si="10"/>
        <v>1.0182572614107883</v>
      </c>
      <c r="AI17" t="str">
        <f t="shared" si="11"/>
        <v>RP-MILO</v>
      </c>
      <c r="AJ17" t="b">
        <f t="shared" si="12"/>
        <v>1</v>
      </c>
      <c r="AK17">
        <f t="shared" si="6"/>
        <v>0</v>
      </c>
    </row>
    <row r="18" spans="1:37" x14ac:dyDescent="0.2">
      <c r="A18">
        <v>664</v>
      </c>
      <c r="B18" t="s">
        <v>715</v>
      </c>
      <c r="C18" t="s">
        <v>716</v>
      </c>
      <c r="D18">
        <v>0</v>
      </c>
      <c r="E18">
        <v>202</v>
      </c>
      <c r="F18">
        <v>9</v>
      </c>
      <c r="G18">
        <v>202</v>
      </c>
      <c r="H18">
        <v>0</v>
      </c>
      <c r="I18">
        <v>84</v>
      </c>
      <c r="J18">
        <v>0.43</v>
      </c>
      <c r="K18">
        <v>6</v>
      </c>
      <c r="L18" t="b">
        <v>0</v>
      </c>
      <c r="M18" t="b">
        <v>0</v>
      </c>
      <c r="N18">
        <v>202</v>
      </c>
      <c r="O18">
        <v>1227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202</v>
      </c>
      <c r="Y18">
        <v>1227</v>
      </c>
      <c r="Z18">
        <v>0</v>
      </c>
      <c r="AA18">
        <v>3603.47</v>
      </c>
      <c r="AB18">
        <v>3604.67</v>
      </c>
      <c r="AC18">
        <v>1205</v>
      </c>
      <c r="AD18">
        <v>1191</v>
      </c>
      <c r="AG18">
        <f>AG17</f>
        <v>1205</v>
      </c>
      <c r="AH18">
        <f t="shared" si="10"/>
        <v>1</v>
      </c>
      <c r="AI18" t="str">
        <f t="shared" si="11"/>
        <v>BQO</v>
      </c>
      <c r="AJ18">
        <f t="shared" si="12"/>
        <v>0</v>
      </c>
      <c r="AK18">
        <f t="shared" si="6"/>
        <v>0</v>
      </c>
    </row>
    <row r="19" spans="1:37" x14ac:dyDescent="0.2">
      <c r="A19">
        <v>665</v>
      </c>
      <c r="B19" t="s">
        <v>749</v>
      </c>
      <c r="C19" t="s">
        <v>750</v>
      </c>
      <c r="D19">
        <v>0</v>
      </c>
      <c r="E19">
        <v>202</v>
      </c>
      <c r="F19">
        <v>9</v>
      </c>
      <c r="G19">
        <v>202</v>
      </c>
      <c r="H19">
        <v>0</v>
      </c>
      <c r="I19">
        <v>84</v>
      </c>
      <c r="J19">
        <v>0.43</v>
      </c>
      <c r="K19">
        <v>6</v>
      </c>
      <c r="L19" t="b">
        <v>0</v>
      </c>
      <c r="M19" t="b">
        <v>0</v>
      </c>
      <c r="N19">
        <v>202</v>
      </c>
      <c r="O19">
        <v>1227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202</v>
      </c>
      <c r="Y19">
        <v>1227</v>
      </c>
      <c r="Z19">
        <v>0</v>
      </c>
      <c r="AA19">
        <v>815.81</v>
      </c>
      <c r="AB19">
        <v>818.74</v>
      </c>
      <c r="AC19">
        <v>2137.02</v>
      </c>
      <c r="AD19">
        <v>2137.02</v>
      </c>
      <c r="AG19">
        <f>AG18</f>
        <v>1205</v>
      </c>
      <c r="AH19">
        <f t="shared" si="10"/>
        <v>1.773460580912863</v>
      </c>
      <c r="AI19" t="str">
        <f t="shared" si="11"/>
        <v>BQO</v>
      </c>
      <c r="AJ19" t="b">
        <f t="shared" si="12"/>
        <v>1</v>
      </c>
      <c r="AK19" t="str">
        <f t="shared" si="6"/>
        <v>concave</v>
      </c>
    </row>
    <row r="20" spans="1:37" x14ac:dyDescent="0.2">
      <c r="A20">
        <v>666</v>
      </c>
      <c r="B20" t="s">
        <v>211</v>
      </c>
      <c r="C20" t="s">
        <v>212</v>
      </c>
      <c r="D20">
        <v>0</v>
      </c>
      <c r="E20">
        <v>212</v>
      </c>
      <c r="F20">
        <v>11</v>
      </c>
      <c r="G20">
        <v>212</v>
      </c>
      <c r="H20">
        <v>0</v>
      </c>
      <c r="I20">
        <v>89</v>
      </c>
      <c r="J20">
        <v>0.45</v>
      </c>
      <c r="K20">
        <v>7</v>
      </c>
      <c r="L20" t="b">
        <v>0</v>
      </c>
      <c r="M20" t="b">
        <v>0</v>
      </c>
      <c r="N20">
        <v>212</v>
      </c>
      <c r="O20">
        <v>1621</v>
      </c>
      <c r="P20">
        <v>3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212</v>
      </c>
      <c r="Y20">
        <v>1621</v>
      </c>
      <c r="Z20">
        <v>0</v>
      </c>
      <c r="AA20">
        <v>0.4</v>
      </c>
      <c r="AB20">
        <v>1.49</v>
      </c>
      <c r="AC20">
        <v>1621</v>
      </c>
      <c r="AD20">
        <v>1621</v>
      </c>
      <c r="AG20">
        <f>MIN(AC20:AC25)</f>
        <v>1596</v>
      </c>
      <c r="AH20">
        <f>AC20/AG20</f>
        <v>1.0156641604010026</v>
      </c>
      <c r="AI20" t="str">
        <f>R20</f>
        <v>A-MILO</v>
      </c>
      <c r="AJ20" t="b">
        <f>Q20</f>
        <v>1</v>
      </c>
      <c r="AK20">
        <f t="shared" si="6"/>
        <v>0</v>
      </c>
    </row>
    <row r="21" spans="1:37" x14ac:dyDescent="0.2">
      <c r="A21">
        <v>667</v>
      </c>
      <c r="B21" t="s">
        <v>213</v>
      </c>
      <c r="C21" t="s">
        <v>212</v>
      </c>
      <c r="D21">
        <v>0</v>
      </c>
      <c r="E21">
        <v>212</v>
      </c>
      <c r="F21">
        <v>11</v>
      </c>
      <c r="G21">
        <v>212</v>
      </c>
      <c r="H21">
        <v>0</v>
      </c>
      <c r="I21">
        <v>89</v>
      </c>
      <c r="J21">
        <v>0.45</v>
      </c>
      <c r="K21">
        <v>7</v>
      </c>
      <c r="L21" t="b">
        <v>0</v>
      </c>
      <c r="M21" t="b">
        <v>0</v>
      </c>
      <c r="N21">
        <v>212</v>
      </c>
      <c r="O21">
        <v>1621</v>
      </c>
      <c r="P21">
        <v>3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212</v>
      </c>
      <c r="Y21">
        <v>1621</v>
      </c>
      <c r="Z21">
        <v>0</v>
      </c>
      <c r="AA21">
        <v>3600.12</v>
      </c>
      <c r="AB21">
        <v>3602.66</v>
      </c>
      <c r="AC21">
        <v>1607.29</v>
      </c>
      <c r="AD21">
        <v>1596</v>
      </c>
      <c r="AG21">
        <f>AG20</f>
        <v>1596</v>
      </c>
      <c r="AH21">
        <f t="shared" ref="AH21:AH25" si="13">AC21/AG21</f>
        <v>1.0070739348370927</v>
      </c>
      <c r="AI21" t="str">
        <f t="shared" ref="AI21:AI25" si="14">R21</f>
        <v>BQO</v>
      </c>
      <c r="AJ21" t="b">
        <f t="shared" ref="AJ21:AJ25" si="15">Q21</f>
        <v>1</v>
      </c>
      <c r="AK21">
        <f t="shared" si="6"/>
        <v>0</v>
      </c>
    </row>
    <row r="22" spans="1:37" x14ac:dyDescent="0.2">
      <c r="A22">
        <v>668</v>
      </c>
      <c r="B22" t="s">
        <v>214</v>
      </c>
      <c r="C22" t="s">
        <v>212</v>
      </c>
      <c r="D22">
        <v>0</v>
      </c>
      <c r="E22">
        <v>212</v>
      </c>
      <c r="F22">
        <v>11</v>
      </c>
      <c r="G22">
        <v>212</v>
      </c>
      <c r="H22">
        <v>0</v>
      </c>
      <c r="I22">
        <v>89</v>
      </c>
      <c r="J22">
        <v>0.45</v>
      </c>
      <c r="K22">
        <v>7</v>
      </c>
      <c r="L22" t="b">
        <v>0</v>
      </c>
      <c r="M22" t="b">
        <v>0</v>
      </c>
      <c r="N22">
        <v>212</v>
      </c>
      <c r="O22">
        <v>1621</v>
      </c>
      <c r="P22">
        <v>3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212</v>
      </c>
      <c r="Y22">
        <v>1621</v>
      </c>
      <c r="Z22">
        <v>0</v>
      </c>
      <c r="AA22">
        <v>2562.7399999999998</v>
      </c>
      <c r="AB22">
        <v>2565.59</v>
      </c>
      <c r="AC22">
        <v>1614.52</v>
      </c>
      <c r="AD22">
        <v>1614.52</v>
      </c>
      <c r="AG22">
        <f>AG21</f>
        <v>1596</v>
      </c>
      <c r="AH22">
        <f t="shared" si="13"/>
        <v>1.0116040100250627</v>
      </c>
      <c r="AI22" t="str">
        <f t="shared" si="14"/>
        <v>MISDO</v>
      </c>
      <c r="AJ22" t="b">
        <f t="shared" si="15"/>
        <v>1</v>
      </c>
      <c r="AK22">
        <f t="shared" si="6"/>
        <v>0</v>
      </c>
    </row>
    <row r="23" spans="1:37" x14ac:dyDescent="0.2">
      <c r="A23">
        <v>669</v>
      </c>
      <c r="B23" t="s">
        <v>215</v>
      </c>
      <c r="C23" t="s">
        <v>212</v>
      </c>
      <c r="D23">
        <v>0</v>
      </c>
      <c r="E23">
        <v>212</v>
      </c>
      <c r="F23">
        <v>11</v>
      </c>
      <c r="G23">
        <v>212</v>
      </c>
      <c r="H23">
        <v>0</v>
      </c>
      <c r="I23">
        <v>89</v>
      </c>
      <c r="J23">
        <v>0.45</v>
      </c>
      <c r="K23">
        <v>7</v>
      </c>
      <c r="L23" t="b">
        <v>0</v>
      </c>
      <c r="M23" t="b">
        <v>0</v>
      </c>
      <c r="N23">
        <v>212</v>
      </c>
      <c r="O23">
        <v>1621</v>
      </c>
      <c r="P23">
        <v>3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212</v>
      </c>
      <c r="Y23">
        <v>1621</v>
      </c>
      <c r="Z23">
        <v>0</v>
      </c>
      <c r="AA23">
        <v>3554.36</v>
      </c>
      <c r="AB23">
        <v>3558.86</v>
      </c>
      <c r="AC23">
        <v>1617.07</v>
      </c>
      <c r="AD23">
        <v>1617.07</v>
      </c>
      <c r="AG23">
        <f>AG22</f>
        <v>1596</v>
      </c>
      <c r="AH23">
        <f t="shared" si="13"/>
        <v>1.0132017543859648</v>
      </c>
      <c r="AI23" t="str">
        <f t="shared" si="14"/>
        <v>RP-MILO</v>
      </c>
      <c r="AJ23" t="b">
        <f t="shared" si="15"/>
        <v>1</v>
      </c>
      <c r="AK23">
        <f t="shared" si="6"/>
        <v>0</v>
      </c>
    </row>
    <row r="24" spans="1:37" x14ac:dyDescent="0.2">
      <c r="A24">
        <v>670</v>
      </c>
      <c r="B24" t="s">
        <v>717</v>
      </c>
      <c r="C24" t="s">
        <v>718</v>
      </c>
      <c r="D24">
        <v>0</v>
      </c>
      <c r="E24">
        <v>212</v>
      </c>
      <c r="F24">
        <v>11</v>
      </c>
      <c r="G24">
        <v>212</v>
      </c>
      <c r="H24">
        <v>0</v>
      </c>
      <c r="I24">
        <v>89</v>
      </c>
      <c r="J24">
        <v>0.45</v>
      </c>
      <c r="K24">
        <v>7</v>
      </c>
      <c r="L24" t="b">
        <v>0</v>
      </c>
      <c r="M24" t="b">
        <v>0</v>
      </c>
      <c r="N24">
        <v>212</v>
      </c>
      <c r="O24">
        <v>1621</v>
      </c>
      <c r="P24">
        <v>3</v>
      </c>
      <c r="R24" t="s">
        <v>29</v>
      </c>
      <c r="S24" t="b">
        <v>0</v>
      </c>
      <c r="T24" t="b">
        <v>0</v>
      </c>
      <c r="U24" t="b">
        <v>0</v>
      </c>
      <c r="X24">
        <v>212</v>
      </c>
      <c r="Y24">
        <v>1621</v>
      </c>
      <c r="Z24">
        <v>0</v>
      </c>
      <c r="AA24">
        <v>2392.59</v>
      </c>
      <c r="AB24">
        <v>2394.27</v>
      </c>
      <c r="AC24">
        <v>1596</v>
      </c>
      <c r="AD24">
        <v>1596</v>
      </c>
      <c r="AG24">
        <f>AG23</f>
        <v>1596</v>
      </c>
      <c r="AH24">
        <f t="shared" si="13"/>
        <v>1</v>
      </c>
      <c r="AI24" t="str">
        <f t="shared" si="14"/>
        <v>BQO</v>
      </c>
      <c r="AJ24">
        <f t="shared" si="15"/>
        <v>0</v>
      </c>
      <c r="AK24">
        <f t="shared" si="6"/>
        <v>0</v>
      </c>
    </row>
    <row r="25" spans="1:37" x14ac:dyDescent="0.2">
      <c r="A25">
        <v>671</v>
      </c>
      <c r="B25" t="s">
        <v>751</v>
      </c>
      <c r="C25" t="s">
        <v>752</v>
      </c>
      <c r="D25">
        <v>0</v>
      </c>
      <c r="E25">
        <v>212</v>
      </c>
      <c r="F25">
        <v>11</v>
      </c>
      <c r="G25">
        <v>212</v>
      </c>
      <c r="H25">
        <v>0</v>
      </c>
      <c r="I25">
        <v>89</v>
      </c>
      <c r="J25">
        <v>0.45</v>
      </c>
      <c r="K25">
        <v>7</v>
      </c>
      <c r="L25" t="b">
        <v>0</v>
      </c>
      <c r="M25" t="b">
        <v>0</v>
      </c>
      <c r="N25">
        <v>212</v>
      </c>
      <c r="O25">
        <v>1621</v>
      </c>
      <c r="P25">
        <v>3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735</v>
      </c>
      <c r="X25">
        <v>212</v>
      </c>
      <c r="Y25">
        <v>1621</v>
      </c>
      <c r="Z25">
        <v>0</v>
      </c>
      <c r="AA25">
        <v>1121.49</v>
      </c>
      <c r="AB25">
        <v>1124.27</v>
      </c>
      <c r="AC25">
        <v>2929.95</v>
      </c>
      <c r="AD25">
        <v>2929.95</v>
      </c>
      <c r="AG25">
        <f>AG24</f>
        <v>1596</v>
      </c>
      <c r="AH25">
        <f t="shared" si="13"/>
        <v>1.8358082706766916</v>
      </c>
      <c r="AI25" t="str">
        <f t="shared" si="14"/>
        <v>BQO</v>
      </c>
      <c r="AJ25" t="b">
        <f t="shared" si="15"/>
        <v>1</v>
      </c>
      <c r="AK25" t="str">
        <f t="shared" si="6"/>
        <v>concave</v>
      </c>
    </row>
    <row r="85" spans="34:36" x14ac:dyDescent="0.2">
      <c r="AH85">
        <f>GEOMEAN(AH2,AH7,AH12,AH17,AH22,AH27,AH32,AH37,AH42,AH47,AH52,AH57,AH62,AH67,AH72)</f>
        <v>1.3812502433895768</v>
      </c>
      <c r="AI85" t="s">
        <v>28</v>
      </c>
      <c r="AJ85" t="b">
        <v>1</v>
      </c>
    </row>
    <row r="86" spans="34:36" x14ac:dyDescent="0.2">
      <c r="AH86">
        <f t="shared" ref="AH86:AH89" si="16">GEOMEAN(AH3,AH8,AH13,AH18,AH23,AH28,AH33,AH38,AH43,AH48,AH53,AH58,AH63,AH68,AH73)</f>
        <v>1.4069949689859909</v>
      </c>
      <c r="AI86" t="s">
        <v>29</v>
      </c>
      <c r="AJ86" t="b">
        <v>1</v>
      </c>
    </row>
    <row r="87" spans="34:36" x14ac:dyDescent="0.2">
      <c r="AH87">
        <f t="shared" si="16"/>
        <v>1.1445233948303182</v>
      </c>
      <c r="AI87" t="s">
        <v>30</v>
      </c>
      <c r="AJ87" t="b">
        <v>1</v>
      </c>
    </row>
    <row r="88" spans="34:36" x14ac:dyDescent="0.2">
      <c r="AH88">
        <f t="shared" si="16"/>
        <v>1.1788195939066113</v>
      </c>
      <c r="AI88" t="s">
        <v>31</v>
      </c>
      <c r="AJ88" t="b">
        <v>1</v>
      </c>
    </row>
    <row r="89" spans="34:36" x14ac:dyDescent="0.2">
      <c r="AH89">
        <f t="shared" si="16"/>
        <v>1.0234914572600795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5BD9-DC74-D34A-AA74-F194F617DE91}">
  <dimension ref="A1:AQ89"/>
  <sheetViews>
    <sheetView topLeftCell="AE1" workbookViewId="0">
      <selection activeCell="AG1" sqref="AG1:AQ7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672</v>
      </c>
      <c r="B2" t="s">
        <v>216</v>
      </c>
      <c r="C2" t="s">
        <v>217</v>
      </c>
      <c r="D2">
        <v>0</v>
      </c>
      <c r="E2">
        <v>225</v>
      </c>
      <c r="F2">
        <v>43</v>
      </c>
      <c r="G2">
        <v>225</v>
      </c>
      <c r="H2">
        <v>1</v>
      </c>
      <c r="I2">
        <v>99</v>
      </c>
      <c r="J2">
        <v>0.6</v>
      </c>
      <c r="K2">
        <v>21</v>
      </c>
      <c r="L2" t="b">
        <v>0</v>
      </c>
      <c r="M2" t="b">
        <v>0</v>
      </c>
      <c r="N2">
        <v>225</v>
      </c>
      <c r="O2">
        <v>5180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225</v>
      </c>
      <c r="Y2">
        <v>5180</v>
      </c>
      <c r="Z2">
        <v>0</v>
      </c>
      <c r="AA2">
        <v>1.29</v>
      </c>
      <c r="AB2">
        <v>2.96</v>
      </c>
      <c r="AC2">
        <v>5180</v>
      </c>
      <c r="AD2">
        <v>5180</v>
      </c>
      <c r="AG2">
        <f>MIN(AC2:AC7)</f>
        <v>3750.66</v>
      </c>
      <c r="AH2">
        <f>AC2/AG2</f>
        <v>1.3810902614473186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1.3810902614473186</v>
      </c>
      <c r="AO2" t="s">
        <v>28</v>
      </c>
      <c r="AP2" t="b">
        <v>1</v>
      </c>
      <c r="AQ2">
        <f>AK2</f>
        <v>0</v>
      </c>
    </row>
    <row r="3" spans="1:43" x14ac:dyDescent="0.2">
      <c r="A3">
        <v>673</v>
      </c>
      <c r="B3" t="s">
        <v>218</v>
      </c>
      <c r="C3" t="s">
        <v>217</v>
      </c>
      <c r="D3">
        <v>0</v>
      </c>
      <c r="E3">
        <v>225</v>
      </c>
      <c r="F3">
        <v>43</v>
      </c>
      <c r="G3">
        <v>225</v>
      </c>
      <c r="H3">
        <v>1</v>
      </c>
      <c r="I3">
        <v>99</v>
      </c>
      <c r="J3">
        <v>0.6</v>
      </c>
      <c r="K3">
        <v>21</v>
      </c>
      <c r="L3" t="b">
        <v>0</v>
      </c>
      <c r="M3" t="b">
        <v>0</v>
      </c>
      <c r="N3">
        <v>225</v>
      </c>
      <c r="O3">
        <v>5180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225</v>
      </c>
      <c r="Y3">
        <v>5180</v>
      </c>
      <c r="Z3">
        <v>0</v>
      </c>
      <c r="AA3">
        <v>3600.9</v>
      </c>
      <c r="AB3">
        <v>3602.65</v>
      </c>
      <c r="AC3">
        <v>4401.62</v>
      </c>
      <c r="AD3">
        <v>3635.14</v>
      </c>
      <c r="AG3">
        <f>AG2</f>
        <v>3750.66</v>
      </c>
      <c r="AH3">
        <f t="shared" ref="AH3:AH7" si="1">AC3/AG3</f>
        <v>1.1735587869868236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1.1735587869868236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674</v>
      </c>
      <c r="B4" t="s">
        <v>219</v>
      </c>
      <c r="C4" t="s">
        <v>217</v>
      </c>
      <c r="D4">
        <v>0</v>
      </c>
      <c r="E4">
        <v>225</v>
      </c>
      <c r="F4">
        <v>43</v>
      </c>
      <c r="G4">
        <v>225</v>
      </c>
      <c r="H4">
        <v>1</v>
      </c>
      <c r="I4">
        <v>99</v>
      </c>
      <c r="J4">
        <v>0.6</v>
      </c>
      <c r="K4">
        <v>21</v>
      </c>
      <c r="L4" t="b">
        <v>0</v>
      </c>
      <c r="M4" t="b">
        <v>0</v>
      </c>
      <c r="N4">
        <v>225</v>
      </c>
      <c r="O4">
        <v>5180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225</v>
      </c>
      <c r="Y4">
        <v>5180</v>
      </c>
      <c r="Z4">
        <v>0</v>
      </c>
      <c r="AA4">
        <v>1790.18</v>
      </c>
      <c r="AB4">
        <v>1791.63</v>
      </c>
      <c r="AC4">
        <v>3750.66</v>
      </c>
      <c r="AD4">
        <v>3750.66</v>
      </c>
      <c r="AG4">
        <f>AG3</f>
        <v>3750.66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675</v>
      </c>
      <c r="B5" t="s">
        <v>220</v>
      </c>
      <c r="C5" t="s">
        <v>217</v>
      </c>
      <c r="D5">
        <v>0</v>
      </c>
      <c r="E5">
        <v>225</v>
      </c>
      <c r="F5">
        <v>43</v>
      </c>
      <c r="G5">
        <v>225</v>
      </c>
      <c r="H5">
        <v>1</v>
      </c>
      <c r="I5">
        <v>99</v>
      </c>
      <c r="J5">
        <v>0.6</v>
      </c>
      <c r="K5">
        <v>21</v>
      </c>
      <c r="L5" t="b">
        <v>0</v>
      </c>
      <c r="M5" t="b">
        <v>0</v>
      </c>
      <c r="N5">
        <v>225</v>
      </c>
      <c r="O5">
        <v>5180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225</v>
      </c>
      <c r="Y5">
        <v>5180</v>
      </c>
      <c r="Z5">
        <v>0</v>
      </c>
      <c r="AA5">
        <v>1685.28</v>
      </c>
      <c r="AB5">
        <v>1712.62</v>
      </c>
      <c r="AC5">
        <v>5168.58</v>
      </c>
      <c r="AD5">
        <v>5168.58</v>
      </c>
      <c r="AG5">
        <f>AG4</f>
        <v>3750.66</v>
      </c>
      <c r="AH5">
        <f t="shared" si="1"/>
        <v>1.3780454639983364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>GEOMEAN(AH5,AH11)</f>
        <v>1.3780454639983364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676</v>
      </c>
      <c r="B6" t="s">
        <v>719</v>
      </c>
      <c r="C6" t="s">
        <v>720</v>
      </c>
      <c r="D6">
        <v>0</v>
      </c>
      <c r="E6">
        <v>225</v>
      </c>
      <c r="F6">
        <v>43</v>
      </c>
      <c r="G6">
        <v>225</v>
      </c>
      <c r="H6">
        <v>1</v>
      </c>
      <c r="I6">
        <v>99</v>
      </c>
      <c r="J6">
        <v>0.6</v>
      </c>
      <c r="K6">
        <v>21</v>
      </c>
      <c r="L6" t="b">
        <v>0</v>
      </c>
      <c r="M6" t="b">
        <v>0</v>
      </c>
      <c r="N6">
        <v>225</v>
      </c>
      <c r="O6">
        <v>5180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225</v>
      </c>
      <c r="Y6">
        <v>5180</v>
      </c>
      <c r="Z6">
        <v>0</v>
      </c>
      <c r="AA6">
        <v>3600.23</v>
      </c>
      <c r="AB6">
        <v>3602.72</v>
      </c>
      <c r="AC6">
        <v>4556</v>
      </c>
      <c r="AD6">
        <v>3730</v>
      </c>
      <c r="AG6">
        <f>AG5</f>
        <v>3750.66</v>
      </c>
      <c r="AH6">
        <f t="shared" si="1"/>
        <v>1.2147195426938193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1.2147195426938193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677</v>
      </c>
      <c r="B7" t="s">
        <v>745</v>
      </c>
      <c r="C7" t="s">
        <v>746</v>
      </c>
      <c r="D7">
        <v>0</v>
      </c>
      <c r="E7">
        <v>225</v>
      </c>
      <c r="F7">
        <v>43</v>
      </c>
      <c r="G7">
        <v>225</v>
      </c>
      <c r="H7">
        <v>1</v>
      </c>
      <c r="I7">
        <v>99</v>
      </c>
      <c r="J7">
        <v>0.6</v>
      </c>
      <c r="K7">
        <v>21</v>
      </c>
      <c r="L7" t="b">
        <v>0</v>
      </c>
      <c r="M7" t="b">
        <v>0</v>
      </c>
      <c r="N7">
        <v>225</v>
      </c>
      <c r="O7">
        <v>5180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225</v>
      </c>
      <c r="Y7">
        <v>5180</v>
      </c>
      <c r="Z7">
        <v>0</v>
      </c>
      <c r="AA7">
        <v>1323.45</v>
      </c>
      <c r="AB7">
        <v>1326.97</v>
      </c>
      <c r="AC7">
        <v>4049.08</v>
      </c>
      <c r="AD7">
        <v>4049.08</v>
      </c>
      <c r="AG7">
        <f>AG6</f>
        <v>3750.66</v>
      </c>
      <c r="AH7">
        <f t="shared" si="1"/>
        <v>1.0795646632859284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1.0795646632859284</v>
      </c>
      <c r="AO7" t="s">
        <v>29</v>
      </c>
      <c r="AP7" t="b">
        <v>1</v>
      </c>
      <c r="AQ7" t="str">
        <f t="shared" si="5"/>
        <v>concave</v>
      </c>
    </row>
    <row r="85" spans="34:36" x14ac:dyDescent="0.2">
      <c r="AH85">
        <f>GEOMEAN(AH2,AH7,AH12,AH17,AH22,AH27,AH32,AH37,AH42,AH47,AH52,AH57,AH62,AH67,AH72)</f>
        <v>1.221055380835304</v>
      </c>
      <c r="AI85" t="s">
        <v>28</v>
      </c>
      <c r="AJ85" t="b">
        <v>1</v>
      </c>
    </row>
    <row r="86" spans="34:36" x14ac:dyDescent="0.2">
      <c r="AH86">
        <f t="shared" ref="AH86:AH89" si="6">GEOMEAN(AH3,AH8,AH13,AH18,AH23,AH28,AH33,AH38,AH43,AH48,AH53,AH58,AH63,AH68,AH73)</f>
        <v>1.1735587869868236</v>
      </c>
      <c r="AI86" t="s">
        <v>29</v>
      </c>
      <c r="AJ86" t="b">
        <v>1</v>
      </c>
    </row>
    <row r="87" spans="34:36" x14ac:dyDescent="0.2">
      <c r="AH87">
        <f t="shared" si="6"/>
        <v>1</v>
      </c>
      <c r="AI87" t="s">
        <v>30</v>
      </c>
      <c r="AJ87" t="b">
        <v>1</v>
      </c>
    </row>
    <row r="88" spans="34:36" x14ac:dyDescent="0.2">
      <c r="AH88">
        <f t="shared" si="6"/>
        <v>1.3780454639983364</v>
      </c>
      <c r="AI88" t="s">
        <v>31</v>
      </c>
      <c r="AJ88" t="b">
        <v>1</v>
      </c>
    </row>
    <row r="89" spans="34:36" x14ac:dyDescent="0.2">
      <c r="AH89">
        <f t="shared" si="6"/>
        <v>1.2147195426938193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B3B7-3DB9-754A-9AC1-C72A20A2097A}">
  <dimension ref="A1:AQ19"/>
  <sheetViews>
    <sheetView topLeftCell="Y1" workbookViewId="0">
      <selection activeCell="AG1" sqref="AG1:AQ7"/>
    </sheetView>
  </sheetViews>
  <sheetFormatPr baseColWidth="10" defaultRowHeight="16" x14ac:dyDescent="0.2"/>
  <cols>
    <col min="3" max="3" width="17.83203125" bestFit="1" customWidth="1"/>
  </cols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16" si="0">V1</f>
        <v>Curvature Type</v>
      </c>
    </row>
    <row r="2" spans="1:43" x14ac:dyDescent="0.2">
      <c r="A2">
        <v>678</v>
      </c>
      <c r="B2" t="s">
        <v>221</v>
      </c>
      <c r="C2" t="s">
        <v>222</v>
      </c>
      <c r="D2">
        <v>0</v>
      </c>
      <c r="E2">
        <v>250</v>
      </c>
      <c r="F2">
        <v>5</v>
      </c>
      <c r="G2">
        <v>250</v>
      </c>
      <c r="H2">
        <v>0</v>
      </c>
      <c r="I2">
        <v>100</v>
      </c>
      <c r="J2">
        <v>0.12</v>
      </c>
      <c r="K2">
        <v>3</v>
      </c>
      <c r="L2" t="b">
        <v>0</v>
      </c>
      <c r="M2" t="b">
        <v>1</v>
      </c>
      <c r="N2">
        <v>250</v>
      </c>
      <c r="O2">
        <v>990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250</v>
      </c>
      <c r="Y2">
        <v>990</v>
      </c>
      <c r="Z2">
        <v>0</v>
      </c>
      <c r="AA2">
        <v>0.42</v>
      </c>
      <c r="AB2">
        <v>1.68</v>
      </c>
      <c r="AC2">
        <v>496</v>
      </c>
      <c r="AD2">
        <v>496</v>
      </c>
      <c r="AG2">
        <f>MIN(AC2:AC7)</f>
        <v>249</v>
      </c>
      <c r="AH2">
        <f>AC2/AG2</f>
        <v>1.9919678714859437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1.6483484353296249</v>
      </c>
      <c r="AO2" t="s">
        <v>28</v>
      </c>
      <c r="AP2" t="b">
        <v>1</v>
      </c>
      <c r="AQ2">
        <f>AK2</f>
        <v>0</v>
      </c>
    </row>
    <row r="3" spans="1:43" x14ac:dyDescent="0.2">
      <c r="A3">
        <v>679</v>
      </c>
      <c r="B3" t="s">
        <v>223</v>
      </c>
      <c r="C3" t="s">
        <v>222</v>
      </c>
      <c r="D3">
        <v>0</v>
      </c>
      <c r="E3">
        <v>250</v>
      </c>
      <c r="F3">
        <v>5</v>
      </c>
      <c r="G3">
        <v>250</v>
      </c>
      <c r="H3">
        <v>0</v>
      </c>
      <c r="I3">
        <v>100</v>
      </c>
      <c r="J3">
        <v>0.12</v>
      </c>
      <c r="K3">
        <v>3</v>
      </c>
      <c r="L3" t="b">
        <v>0</v>
      </c>
      <c r="M3" t="b">
        <v>1</v>
      </c>
      <c r="N3">
        <v>250</v>
      </c>
      <c r="O3">
        <v>990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250</v>
      </c>
      <c r="Y3">
        <v>990</v>
      </c>
      <c r="Z3">
        <v>0</v>
      </c>
      <c r="AA3">
        <v>960.43</v>
      </c>
      <c r="AB3">
        <v>961.72</v>
      </c>
      <c r="AC3">
        <v>249</v>
      </c>
      <c r="AD3">
        <v>249</v>
      </c>
      <c r="AG3">
        <f>AG2</f>
        <v>249</v>
      </c>
      <c r="AH3">
        <f t="shared" ref="AH3:AH19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1.0038245620841861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680</v>
      </c>
      <c r="B4" t="s">
        <v>224</v>
      </c>
      <c r="C4" t="s">
        <v>222</v>
      </c>
      <c r="D4">
        <v>0</v>
      </c>
      <c r="E4">
        <v>250</v>
      </c>
      <c r="F4">
        <v>5</v>
      </c>
      <c r="G4">
        <v>250</v>
      </c>
      <c r="H4">
        <v>0</v>
      </c>
      <c r="I4">
        <v>100</v>
      </c>
      <c r="J4">
        <v>0.12</v>
      </c>
      <c r="K4">
        <v>3</v>
      </c>
      <c r="L4" t="b">
        <v>0</v>
      </c>
      <c r="M4" t="b">
        <v>1</v>
      </c>
      <c r="N4">
        <v>250</v>
      </c>
      <c r="O4">
        <v>990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AG4">
        <f>AG3</f>
        <v>249</v>
      </c>
      <c r="AH4">
        <f t="shared" si="1"/>
        <v>0</v>
      </c>
      <c r="AI4" t="str">
        <f t="shared" si="2"/>
        <v>MISDO</v>
      </c>
      <c r="AJ4" t="b">
        <f t="shared" si="3"/>
        <v>1</v>
      </c>
      <c r="AK4">
        <f t="shared" si="0"/>
        <v>0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681</v>
      </c>
      <c r="B5" t="s">
        <v>225</v>
      </c>
      <c r="C5" t="s">
        <v>222</v>
      </c>
      <c r="D5">
        <v>0</v>
      </c>
      <c r="E5">
        <v>250</v>
      </c>
      <c r="F5">
        <v>5</v>
      </c>
      <c r="G5">
        <v>250</v>
      </c>
      <c r="H5">
        <v>0</v>
      </c>
      <c r="I5">
        <v>100</v>
      </c>
      <c r="J5">
        <v>0.12</v>
      </c>
      <c r="K5">
        <v>3</v>
      </c>
      <c r="L5" t="b">
        <v>0</v>
      </c>
      <c r="M5" t="b">
        <v>1</v>
      </c>
      <c r="N5">
        <v>250</v>
      </c>
      <c r="O5">
        <v>990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250</v>
      </c>
      <c r="Y5">
        <v>990</v>
      </c>
      <c r="Z5">
        <v>0</v>
      </c>
      <c r="AA5">
        <v>1.1599999999999999</v>
      </c>
      <c r="AB5">
        <v>2.4900000000000002</v>
      </c>
      <c r="AC5">
        <v>262.64</v>
      </c>
      <c r="AD5">
        <v>262.64</v>
      </c>
      <c r="AG5">
        <f>AG4</f>
        <v>249</v>
      </c>
      <c r="AH5">
        <f t="shared" si="1"/>
        <v>1.0547791164658633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>GEOMEAN(AH5,AH11)</f>
        <v>1.0624129453884796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682</v>
      </c>
      <c r="B6" t="s">
        <v>721</v>
      </c>
      <c r="C6" t="s">
        <v>722</v>
      </c>
      <c r="D6">
        <v>0</v>
      </c>
      <c r="E6">
        <v>250</v>
      </c>
      <c r="F6">
        <v>5</v>
      </c>
      <c r="G6">
        <v>250</v>
      </c>
      <c r="H6">
        <v>0</v>
      </c>
      <c r="I6">
        <v>100</v>
      </c>
      <c r="J6">
        <v>0.12</v>
      </c>
      <c r="K6">
        <v>3</v>
      </c>
      <c r="L6" t="b">
        <v>0</v>
      </c>
      <c r="M6" t="b">
        <v>1</v>
      </c>
      <c r="N6">
        <v>250</v>
      </c>
      <c r="O6">
        <v>990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250</v>
      </c>
      <c r="Y6">
        <v>990</v>
      </c>
      <c r="Z6">
        <v>0</v>
      </c>
      <c r="AA6">
        <v>50.04</v>
      </c>
      <c r="AB6">
        <v>51.17</v>
      </c>
      <c r="AC6">
        <v>249</v>
      </c>
      <c r="AD6">
        <v>249</v>
      </c>
      <c r="AG6">
        <f>AG5</f>
        <v>249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1.005560128030724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683</v>
      </c>
      <c r="B7" t="s">
        <v>736</v>
      </c>
      <c r="C7" t="s">
        <v>737</v>
      </c>
      <c r="D7">
        <v>0</v>
      </c>
      <c r="E7">
        <v>250</v>
      </c>
      <c r="F7">
        <v>5</v>
      </c>
      <c r="G7">
        <v>250</v>
      </c>
      <c r="H7">
        <v>0</v>
      </c>
      <c r="I7">
        <v>100</v>
      </c>
      <c r="J7">
        <v>0.12</v>
      </c>
      <c r="K7">
        <v>3</v>
      </c>
      <c r="L7" t="b">
        <v>0</v>
      </c>
      <c r="M7" t="b">
        <v>1</v>
      </c>
      <c r="N7">
        <v>250</v>
      </c>
      <c r="O7">
        <v>990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250</v>
      </c>
      <c r="Y7">
        <v>990</v>
      </c>
      <c r="Z7">
        <v>0</v>
      </c>
      <c r="AA7">
        <v>2715.74</v>
      </c>
      <c r="AB7">
        <v>2718.24</v>
      </c>
      <c r="AC7">
        <v>606.5</v>
      </c>
      <c r="AD7">
        <v>606.5</v>
      </c>
      <c r="AG7">
        <f>AG6</f>
        <v>249</v>
      </c>
      <c r="AH7">
        <f t="shared" si="1"/>
        <v>2.4357429718875503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1.9329825780871752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684</v>
      </c>
      <c r="B8" t="s">
        <v>226</v>
      </c>
      <c r="C8" t="s">
        <v>227</v>
      </c>
      <c r="D8">
        <v>0</v>
      </c>
      <c r="E8">
        <v>250</v>
      </c>
      <c r="F8">
        <v>6</v>
      </c>
      <c r="G8">
        <v>250</v>
      </c>
      <c r="H8">
        <v>0</v>
      </c>
      <c r="I8">
        <v>100</v>
      </c>
      <c r="J8">
        <v>0.14000000000000001</v>
      </c>
      <c r="K8">
        <v>4</v>
      </c>
      <c r="L8" t="b">
        <v>0</v>
      </c>
      <c r="M8" t="b">
        <v>1</v>
      </c>
      <c r="N8">
        <v>250</v>
      </c>
      <c r="O8">
        <v>1235</v>
      </c>
      <c r="P8">
        <v>3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250</v>
      </c>
      <c r="Y8">
        <v>1235</v>
      </c>
      <c r="Z8">
        <v>0</v>
      </c>
      <c r="AA8">
        <v>0.46</v>
      </c>
      <c r="AB8">
        <v>1.72</v>
      </c>
      <c r="AC8">
        <v>619</v>
      </c>
      <c r="AD8">
        <v>619</v>
      </c>
      <c r="AG8">
        <f>MIN(AC8:AC13)</f>
        <v>289.14999999999998</v>
      </c>
      <c r="AH8">
        <f t="shared" si="1"/>
        <v>2.1407573923569085</v>
      </c>
      <c r="AI8" t="str">
        <f t="shared" ref="AI8:AI16" si="6">R8</f>
        <v>A-MILO</v>
      </c>
      <c r="AJ8" t="b">
        <f t="shared" ref="AJ8:AJ16" si="7">Q8</f>
        <v>1</v>
      </c>
      <c r="AK8">
        <f>V8</f>
        <v>0</v>
      </c>
    </row>
    <row r="9" spans="1:43" x14ac:dyDescent="0.2">
      <c r="A9">
        <v>685</v>
      </c>
      <c r="B9" t="s">
        <v>228</v>
      </c>
      <c r="C9" t="s">
        <v>227</v>
      </c>
      <c r="D9">
        <v>0</v>
      </c>
      <c r="E9">
        <v>250</v>
      </c>
      <c r="F9">
        <v>6</v>
      </c>
      <c r="G9">
        <v>250</v>
      </c>
      <c r="H9">
        <v>0</v>
      </c>
      <c r="I9">
        <v>100</v>
      </c>
      <c r="J9">
        <v>0.14000000000000001</v>
      </c>
      <c r="K9">
        <v>4</v>
      </c>
      <c r="L9" t="b">
        <v>0</v>
      </c>
      <c r="M9" t="b">
        <v>1</v>
      </c>
      <c r="N9">
        <v>250</v>
      </c>
      <c r="O9">
        <v>1235</v>
      </c>
      <c r="P9">
        <v>3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250</v>
      </c>
      <c r="Y9">
        <v>1235</v>
      </c>
      <c r="Z9">
        <v>0</v>
      </c>
      <c r="AA9">
        <v>3600.19</v>
      </c>
      <c r="AB9">
        <v>3601.36</v>
      </c>
      <c r="AC9">
        <v>289.14999999999998</v>
      </c>
      <c r="AD9">
        <v>274.55</v>
      </c>
      <c r="AG9">
        <f>AG8</f>
        <v>289.14999999999998</v>
      </c>
      <c r="AH9">
        <f t="shared" si="1"/>
        <v>1</v>
      </c>
      <c r="AI9" t="str">
        <f t="shared" si="6"/>
        <v>BQO</v>
      </c>
      <c r="AJ9" t="b">
        <f t="shared" si="7"/>
        <v>1</v>
      </c>
      <c r="AK9">
        <f t="shared" si="0"/>
        <v>0</v>
      </c>
    </row>
    <row r="10" spans="1:43" x14ac:dyDescent="0.2">
      <c r="A10">
        <v>686</v>
      </c>
      <c r="B10" t="s">
        <v>229</v>
      </c>
      <c r="C10" t="s">
        <v>227</v>
      </c>
      <c r="D10">
        <v>0</v>
      </c>
      <c r="E10">
        <v>250</v>
      </c>
      <c r="F10">
        <v>6</v>
      </c>
      <c r="G10">
        <v>250</v>
      </c>
      <c r="H10">
        <v>0</v>
      </c>
      <c r="I10">
        <v>100</v>
      </c>
      <c r="J10">
        <v>0.14000000000000001</v>
      </c>
      <c r="K10">
        <v>4</v>
      </c>
      <c r="L10" t="b">
        <v>0</v>
      </c>
      <c r="M10" t="b">
        <v>1</v>
      </c>
      <c r="N10">
        <v>250</v>
      </c>
      <c r="O10">
        <v>1235</v>
      </c>
      <c r="P10">
        <v>3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AG10">
        <f>AG9</f>
        <v>289.14999999999998</v>
      </c>
      <c r="AH10">
        <f t="shared" si="1"/>
        <v>0</v>
      </c>
      <c r="AI10" t="str">
        <f t="shared" si="6"/>
        <v>MISDO</v>
      </c>
      <c r="AJ10" t="b">
        <f t="shared" si="7"/>
        <v>1</v>
      </c>
      <c r="AK10">
        <f t="shared" si="0"/>
        <v>0</v>
      </c>
    </row>
    <row r="11" spans="1:43" x14ac:dyDescent="0.2">
      <c r="A11">
        <v>687</v>
      </c>
      <c r="B11" t="s">
        <v>230</v>
      </c>
      <c r="C11" t="s">
        <v>227</v>
      </c>
      <c r="D11">
        <v>0</v>
      </c>
      <c r="E11">
        <v>250</v>
      </c>
      <c r="F11">
        <v>6</v>
      </c>
      <c r="G11">
        <v>250</v>
      </c>
      <c r="H11">
        <v>0</v>
      </c>
      <c r="I11">
        <v>100</v>
      </c>
      <c r="J11">
        <v>0.14000000000000001</v>
      </c>
      <c r="K11">
        <v>4</v>
      </c>
      <c r="L11" t="b">
        <v>0</v>
      </c>
      <c r="M11" t="b">
        <v>1</v>
      </c>
      <c r="N11">
        <v>250</v>
      </c>
      <c r="O11">
        <v>1235</v>
      </c>
      <c r="P11">
        <v>3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250</v>
      </c>
      <c r="Y11">
        <v>1235</v>
      </c>
      <c r="Z11">
        <v>0</v>
      </c>
      <c r="AA11">
        <v>2.2999999999999998</v>
      </c>
      <c r="AB11">
        <v>3.64</v>
      </c>
      <c r="AC11">
        <v>309.42</v>
      </c>
      <c r="AD11">
        <v>309.42</v>
      </c>
      <c r="AG11">
        <f>AG10</f>
        <v>289.14999999999998</v>
      </c>
      <c r="AH11">
        <f t="shared" si="1"/>
        <v>1.0701020231713645</v>
      </c>
      <c r="AI11" t="str">
        <f t="shared" si="6"/>
        <v>RP-MILO</v>
      </c>
      <c r="AJ11" t="b">
        <f t="shared" si="7"/>
        <v>1</v>
      </c>
      <c r="AK11">
        <f t="shared" si="0"/>
        <v>0</v>
      </c>
    </row>
    <row r="12" spans="1:43" x14ac:dyDescent="0.2">
      <c r="A12">
        <v>688</v>
      </c>
      <c r="B12" t="s">
        <v>723</v>
      </c>
      <c r="C12" t="s">
        <v>724</v>
      </c>
      <c r="D12">
        <v>0</v>
      </c>
      <c r="E12">
        <v>250</v>
      </c>
      <c r="F12">
        <v>6</v>
      </c>
      <c r="G12">
        <v>250</v>
      </c>
      <c r="H12">
        <v>0</v>
      </c>
      <c r="I12">
        <v>100</v>
      </c>
      <c r="J12">
        <v>0.14000000000000001</v>
      </c>
      <c r="K12">
        <v>4</v>
      </c>
      <c r="L12" t="b">
        <v>0</v>
      </c>
      <c r="M12" t="b">
        <v>1</v>
      </c>
      <c r="N12">
        <v>250</v>
      </c>
      <c r="O12">
        <v>1235</v>
      </c>
      <c r="P12">
        <v>3</v>
      </c>
      <c r="R12" t="s">
        <v>29</v>
      </c>
      <c r="S12" t="b">
        <v>0</v>
      </c>
      <c r="T12" t="b">
        <v>0</v>
      </c>
      <c r="U12" t="b">
        <v>0</v>
      </c>
      <c r="X12">
        <v>250</v>
      </c>
      <c r="Y12">
        <v>1235</v>
      </c>
      <c r="Z12">
        <v>0</v>
      </c>
      <c r="AA12">
        <v>3600.13</v>
      </c>
      <c r="AB12">
        <v>3601.54</v>
      </c>
      <c r="AC12">
        <v>294</v>
      </c>
      <c r="AD12">
        <v>280</v>
      </c>
      <c r="AG12">
        <f>AG11</f>
        <v>289.14999999999998</v>
      </c>
      <c r="AH12">
        <f t="shared" si="1"/>
        <v>1.0167733010548159</v>
      </c>
      <c r="AI12" t="str">
        <f t="shared" si="6"/>
        <v>BQO</v>
      </c>
      <c r="AJ12">
        <f t="shared" si="7"/>
        <v>0</v>
      </c>
      <c r="AK12">
        <f t="shared" si="0"/>
        <v>0</v>
      </c>
    </row>
    <row r="13" spans="1:43" x14ac:dyDescent="0.2">
      <c r="A13">
        <v>689</v>
      </c>
      <c r="B13" t="s">
        <v>738</v>
      </c>
      <c r="C13" t="s">
        <v>739</v>
      </c>
      <c r="D13">
        <v>0</v>
      </c>
      <c r="E13">
        <v>250</v>
      </c>
      <c r="F13">
        <v>6</v>
      </c>
      <c r="G13">
        <v>250</v>
      </c>
      <c r="H13">
        <v>0</v>
      </c>
      <c r="I13">
        <v>100</v>
      </c>
      <c r="J13">
        <v>0.14000000000000001</v>
      </c>
      <c r="K13">
        <v>4</v>
      </c>
      <c r="L13" t="b">
        <v>0</v>
      </c>
      <c r="M13" t="b">
        <v>1</v>
      </c>
      <c r="N13">
        <v>250</v>
      </c>
      <c r="O13">
        <v>1235</v>
      </c>
      <c r="P13">
        <v>3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735</v>
      </c>
      <c r="X13">
        <v>250</v>
      </c>
      <c r="Y13">
        <v>1235</v>
      </c>
      <c r="Z13">
        <v>0</v>
      </c>
      <c r="AA13">
        <v>2444.5300000000002</v>
      </c>
      <c r="AB13">
        <v>2447.0700000000002</v>
      </c>
      <c r="AC13">
        <v>737.33</v>
      </c>
      <c r="AD13">
        <v>737.33</v>
      </c>
      <c r="AG13">
        <f>AG12</f>
        <v>289.14999999999998</v>
      </c>
      <c r="AH13">
        <f t="shared" si="1"/>
        <v>2.5499913539685286</v>
      </c>
      <c r="AI13" t="str">
        <f t="shared" si="6"/>
        <v>BQO</v>
      </c>
      <c r="AJ13" t="b">
        <f t="shared" si="7"/>
        <v>1</v>
      </c>
      <c r="AK13" t="str">
        <f t="shared" si="0"/>
        <v>concave</v>
      </c>
    </row>
    <row r="14" spans="1:43" x14ac:dyDescent="0.2">
      <c r="A14">
        <v>690</v>
      </c>
      <c r="B14" t="s">
        <v>231</v>
      </c>
      <c r="C14" t="s">
        <v>232</v>
      </c>
      <c r="D14">
        <v>0</v>
      </c>
      <c r="E14">
        <v>250</v>
      </c>
      <c r="F14">
        <v>19</v>
      </c>
      <c r="G14">
        <v>250</v>
      </c>
      <c r="H14">
        <v>0</v>
      </c>
      <c r="I14">
        <v>98</v>
      </c>
      <c r="J14">
        <v>0.54</v>
      </c>
      <c r="K14">
        <v>10</v>
      </c>
      <c r="L14" t="b">
        <v>0</v>
      </c>
      <c r="M14" t="b">
        <v>0</v>
      </c>
      <c r="N14">
        <v>250</v>
      </c>
      <c r="O14">
        <v>3218</v>
      </c>
      <c r="P14">
        <v>3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250</v>
      </c>
      <c r="Y14">
        <v>3218</v>
      </c>
      <c r="Z14">
        <v>0</v>
      </c>
      <c r="AA14">
        <v>1.1200000000000001</v>
      </c>
      <c r="AB14">
        <v>2.93</v>
      </c>
      <c r="AC14">
        <v>3218</v>
      </c>
      <c r="AD14">
        <v>3218</v>
      </c>
      <c r="AG14">
        <f>MIN(AC14:AC19)</f>
        <v>3064</v>
      </c>
      <c r="AH14">
        <f t="shared" si="1"/>
        <v>1.0502610966057442</v>
      </c>
      <c r="AI14" t="str">
        <f t="shared" si="6"/>
        <v>A-MILO</v>
      </c>
      <c r="AJ14" t="b">
        <f t="shared" si="7"/>
        <v>1</v>
      </c>
      <c r="AK14">
        <f t="shared" si="0"/>
        <v>0</v>
      </c>
    </row>
    <row r="15" spans="1:43" x14ac:dyDescent="0.2">
      <c r="A15">
        <v>691</v>
      </c>
      <c r="B15" t="s">
        <v>233</v>
      </c>
      <c r="C15" t="s">
        <v>232</v>
      </c>
      <c r="D15">
        <v>0</v>
      </c>
      <c r="E15">
        <v>250</v>
      </c>
      <c r="F15">
        <v>19</v>
      </c>
      <c r="G15">
        <v>250</v>
      </c>
      <c r="H15">
        <v>0</v>
      </c>
      <c r="I15">
        <v>98</v>
      </c>
      <c r="J15">
        <v>0.54</v>
      </c>
      <c r="K15">
        <v>10</v>
      </c>
      <c r="L15" t="b">
        <v>0</v>
      </c>
      <c r="M15" t="b">
        <v>0</v>
      </c>
      <c r="N15">
        <v>250</v>
      </c>
      <c r="O15">
        <v>3218</v>
      </c>
      <c r="P15">
        <v>3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250</v>
      </c>
      <c r="Y15">
        <v>3218</v>
      </c>
      <c r="Z15">
        <v>0</v>
      </c>
      <c r="AA15">
        <v>3600.14</v>
      </c>
      <c r="AB15">
        <v>3601.84</v>
      </c>
      <c r="AC15">
        <v>3099.29</v>
      </c>
      <c r="AD15">
        <v>2638.05</v>
      </c>
      <c r="AG15">
        <f>AG14</f>
        <v>3064</v>
      </c>
      <c r="AH15">
        <f t="shared" si="1"/>
        <v>1.0115176240208876</v>
      </c>
      <c r="AI15" t="str">
        <f t="shared" si="6"/>
        <v>BQO</v>
      </c>
      <c r="AJ15" t="b">
        <f t="shared" si="7"/>
        <v>1</v>
      </c>
      <c r="AK15">
        <f t="shared" si="0"/>
        <v>0</v>
      </c>
    </row>
    <row r="16" spans="1:43" x14ac:dyDescent="0.2">
      <c r="A16">
        <v>692</v>
      </c>
      <c r="B16" t="s">
        <v>234</v>
      </c>
      <c r="C16" t="s">
        <v>232</v>
      </c>
      <c r="D16">
        <v>0</v>
      </c>
      <c r="E16">
        <v>250</v>
      </c>
      <c r="F16">
        <v>19</v>
      </c>
      <c r="G16">
        <v>250</v>
      </c>
      <c r="H16">
        <v>0</v>
      </c>
      <c r="I16">
        <v>96</v>
      </c>
      <c r="J16">
        <v>0.54</v>
      </c>
      <c r="K16">
        <v>10</v>
      </c>
      <c r="L16" t="b">
        <v>0</v>
      </c>
      <c r="M16" t="b">
        <v>0</v>
      </c>
      <c r="N16">
        <v>250</v>
      </c>
      <c r="O16">
        <v>3218</v>
      </c>
      <c r="P16">
        <v>3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AG16">
        <f>AG15</f>
        <v>3064</v>
      </c>
      <c r="AH16">
        <f t="shared" si="1"/>
        <v>0</v>
      </c>
      <c r="AI16" t="str">
        <f t="shared" si="6"/>
        <v>MISDO</v>
      </c>
      <c r="AJ16" t="b">
        <f t="shared" si="7"/>
        <v>1</v>
      </c>
      <c r="AK16">
        <f t="shared" si="0"/>
        <v>0</v>
      </c>
    </row>
    <row r="17" spans="1:37" x14ac:dyDescent="0.2">
      <c r="A17">
        <v>693</v>
      </c>
      <c r="B17" t="s">
        <v>235</v>
      </c>
      <c r="C17" t="s">
        <v>232</v>
      </c>
      <c r="D17">
        <v>0</v>
      </c>
      <c r="E17">
        <v>250</v>
      </c>
      <c r="F17">
        <v>19</v>
      </c>
      <c r="G17">
        <v>250</v>
      </c>
      <c r="H17">
        <v>0</v>
      </c>
      <c r="I17">
        <v>96</v>
      </c>
      <c r="J17">
        <v>0.54</v>
      </c>
      <c r="K17">
        <v>10</v>
      </c>
      <c r="L17" t="b">
        <v>0</v>
      </c>
      <c r="M17" t="b">
        <v>0</v>
      </c>
      <c r="N17">
        <v>250</v>
      </c>
      <c r="O17">
        <v>3218</v>
      </c>
      <c r="P17">
        <v>3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AG17">
        <f>AG16</f>
        <v>3064</v>
      </c>
      <c r="AH17">
        <f t="shared" si="1"/>
        <v>0</v>
      </c>
      <c r="AI17" t="str">
        <f t="shared" ref="AI17:AI19" si="8">R17</f>
        <v>RP-MILO</v>
      </c>
      <c r="AJ17" t="b">
        <f t="shared" ref="AJ17:AJ19" si="9">Q17</f>
        <v>1</v>
      </c>
      <c r="AK17">
        <f t="shared" ref="AK17:AK19" si="10">V17</f>
        <v>0</v>
      </c>
    </row>
    <row r="18" spans="1:37" x14ac:dyDescent="0.2">
      <c r="A18">
        <v>694</v>
      </c>
      <c r="B18" t="s">
        <v>725</v>
      </c>
      <c r="C18" t="s">
        <v>726</v>
      </c>
      <c r="D18">
        <v>0</v>
      </c>
      <c r="E18">
        <v>250</v>
      </c>
      <c r="F18">
        <v>19</v>
      </c>
      <c r="G18">
        <v>250</v>
      </c>
      <c r="H18">
        <v>0</v>
      </c>
      <c r="I18">
        <v>96</v>
      </c>
      <c r="J18">
        <v>0.54</v>
      </c>
      <c r="K18">
        <v>10</v>
      </c>
      <c r="L18" t="b">
        <v>0</v>
      </c>
      <c r="M18" t="b">
        <v>0</v>
      </c>
      <c r="N18">
        <v>250</v>
      </c>
      <c r="O18">
        <v>3218</v>
      </c>
      <c r="P18">
        <v>3</v>
      </c>
      <c r="R18" t="s">
        <v>29</v>
      </c>
      <c r="S18" t="b">
        <v>0</v>
      </c>
      <c r="T18" t="b">
        <v>0</v>
      </c>
      <c r="U18" t="b">
        <v>0</v>
      </c>
      <c r="X18">
        <v>250</v>
      </c>
      <c r="Y18">
        <v>3218</v>
      </c>
      <c r="Z18">
        <v>0</v>
      </c>
      <c r="AA18">
        <v>3600.16</v>
      </c>
      <c r="AB18">
        <v>3601.7</v>
      </c>
      <c r="AC18">
        <v>3064</v>
      </c>
      <c r="AD18">
        <v>2620</v>
      </c>
      <c r="AG18">
        <f>AG17</f>
        <v>3064</v>
      </c>
      <c r="AH18">
        <f t="shared" si="1"/>
        <v>1</v>
      </c>
      <c r="AI18" t="str">
        <f t="shared" si="8"/>
        <v>BQO</v>
      </c>
      <c r="AJ18">
        <f t="shared" si="9"/>
        <v>0</v>
      </c>
      <c r="AK18">
        <f t="shared" si="10"/>
        <v>0</v>
      </c>
    </row>
    <row r="19" spans="1:37" x14ac:dyDescent="0.2">
      <c r="A19">
        <v>695</v>
      </c>
      <c r="B19" t="s">
        <v>740</v>
      </c>
      <c r="C19" t="s">
        <v>741</v>
      </c>
      <c r="D19">
        <v>0</v>
      </c>
      <c r="E19">
        <v>250</v>
      </c>
      <c r="F19">
        <v>19</v>
      </c>
      <c r="G19">
        <v>250</v>
      </c>
      <c r="H19">
        <v>0</v>
      </c>
      <c r="I19">
        <v>97</v>
      </c>
      <c r="J19">
        <v>0.54</v>
      </c>
      <c r="K19">
        <v>10</v>
      </c>
      <c r="L19" t="b">
        <v>0</v>
      </c>
      <c r="M19" t="b">
        <v>0</v>
      </c>
      <c r="N19">
        <v>250</v>
      </c>
      <c r="O19">
        <v>3218</v>
      </c>
      <c r="P19">
        <v>3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735</v>
      </c>
      <c r="X19">
        <v>250</v>
      </c>
      <c r="Y19">
        <v>3218</v>
      </c>
      <c r="Z19">
        <v>0</v>
      </c>
      <c r="AA19">
        <v>3009.44</v>
      </c>
      <c r="AB19">
        <v>3012.39</v>
      </c>
      <c r="AC19">
        <v>3562.89</v>
      </c>
      <c r="AD19">
        <v>3562.89</v>
      </c>
      <c r="AG19">
        <f>AG18</f>
        <v>3064</v>
      </c>
      <c r="AH19">
        <f t="shared" si="1"/>
        <v>1.1628231070496082</v>
      </c>
      <c r="AI19" t="str">
        <f t="shared" si="8"/>
        <v>BQO</v>
      </c>
      <c r="AJ19" t="b">
        <f t="shared" si="9"/>
        <v>1</v>
      </c>
      <c r="AK19" t="str">
        <f t="shared" si="10"/>
        <v>concave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11E9-EA66-6B40-9F9E-9D85582196C9}">
  <dimension ref="A1:AQ89"/>
  <sheetViews>
    <sheetView topLeftCell="Z1" workbookViewId="0">
      <selection activeCell="AG1" sqref="AG1:AQ7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696</v>
      </c>
      <c r="B2" t="s">
        <v>236</v>
      </c>
      <c r="C2" t="s">
        <v>237</v>
      </c>
      <c r="D2">
        <v>0</v>
      </c>
      <c r="E2">
        <v>250</v>
      </c>
      <c r="F2">
        <v>110</v>
      </c>
      <c r="G2">
        <v>250</v>
      </c>
      <c r="H2">
        <v>12</v>
      </c>
      <c r="I2">
        <v>100</v>
      </c>
      <c r="J2">
        <v>0.75</v>
      </c>
      <c r="K2">
        <v>50</v>
      </c>
      <c r="L2" t="b">
        <v>0</v>
      </c>
      <c r="M2" t="b">
        <v>0</v>
      </c>
      <c r="N2">
        <v>250</v>
      </c>
      <c r="O2">
        <v>15668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250</v>
      </c>
      <c r="Y2">
        <v>15668</v>
      </c>
      <c r="Z2">
        <v>0</v>
      </c>
      <c r="AA2">
        <v>4.38</v>
      </c>
      <c r="AB2">
        <v>7.51</v>
      </c>
      <c r="AC2">
        <v>15668</v>
      </c>
      <c r="AD2">
        <v>15668</v>
      </c>
      <c r="AG2">
        <f>MIN(AC2:AC7)</f>
        <v>11760.37</v>
      </c>
      <c r="AH2">
        <f>AC2/AG2</f>
        <v>1.3322710084801752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1.3322710084801752</v>
      </c>
      <c r="AO2" t="s">
        <v>28</v>
      </c>
      <c r="AP2" t="b">
        <v>1</v>
      </c>
      <c r="AQ2">
        <f>AK2</f>
        <v>0</v>
      </c>
    </row>
    <row r="3" spans="1:43" x14ac:dyDescent="0.2">
      <c r="A3">
        <v>697</v>
      </c>
      <c r="B3" t="s">
        <v>238</v>
      </c>
      <c r="C3" t="s">
        <v>237</v>
      </c>
      <c r="D3">
        <v>0</v>
      </c>
      <c r="E3">
        <v>250</v>
      </c>
      <c r="F3">
        <v>110</v>
      </c>
      <c r="G3">
        <v>250</v>
      </c>
      <c r="H3">
        <v>12</v>
      </c>
      <c r="I3">
        <v>100</v>
      </c>
      <c r="J3">
        <v>0.75</v>
      </c>
      <c r="K3">
        <v>50</v>
      </c>
      <c r="L3" t="b">
        <v>0</v>
      </c>
      <c r="M3" t="b">
        <v>0</v>
      </c>
      <c r="N3">
        <v>250</v>
      </c>
      <c r="O3">
        <v>15668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250</v>
      </c>
      <c r="Y3">
        <v>15668</v>
      </c>
      <c r="Z3">
        <v>0</v>
      </c>
      <c r="AA3">
        <v>3600.52</v>
      </c>
      <c r="AB3">
        <v>3603.57</v>
      </c>
      <c r="AC3">
        <v>14492.52</v>
      </c>
      <c r="AD3">
        <v>11369</v>
      </c>
      <c r="AG3">
        <f>AG2</f>
        <v>11760.37</v>
      </c>
      <c r="AH3">
        <f t="shared" ref="AH3:AH7" si="1">AC3/AG3</f>
        <v>1.2323183709356083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1.2323183709356083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698</v>
      </c>
      <c r="B4" t="s">
        <v>239</v>
      </c>
      <c r="C4" t="s">
        <v>237</v>
      </c>
      <c r="D4">
        <v>0</v>
      </c>
      <c r="E4">
        <v>250</v>
      </c>
      <c r="F4">
        <v>110</v>
      </c>
      <c r="G4">
        <v>250</v>
      </c>
      <c r="H4">
        <v>12</v>
      </c>
      <c r="I4">
        <v>99</v>
      </c>
      <c r="J4">
        <v>0.75</v>
      </c>
      <c r="K4">
        <v>50</v>
      </c>
      <c r="L4" t="b">
        <v>0</v>
      </c>
      <c r="M4" t="b">
        <v>0</v>
      </c>
      <c r="N4">
        <v>250</v>
      </c>
      <c r="O4">
        <v>15668</v>
      </c>
      <c r="P4">
        <v>3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AG4">
        <f>AG3</f>
        <v>11760.37</v>
      </c>
      <c r="AH4">
        <f t="shared" si="1"/>
        <v>0</v>
      </c>
      <c r="AI4" t="str">
        <f t="shared" si="2"/>
        <v>MISDO</v>
      </c>
      <c r="AJ4" t="b">
        <f t="shared" si="3"/>
        <v>1</v>
      </c>
      <c r="AK4">
        <f t="shared" si="0"/>
        <v>0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699</v>
      </c>
      <c r="B5" t="s">
        <v>240</v>
      </c>
      <c r="C5" t="s">
        <v>237</v>
      </c>
      <c r="D5">
        <v>0</v>
      </c>
      <c r="E5">
        <v>250</v>
      </c>
      <c r="F5">
        <v>110</v>
      </c>
      <c r="G5">
        <v>250</v>
      </c>
      <c r="H5">
        <v>12</v>
      </c>
      <c r="I5">
        <v>99</v>
      </c>
      <c r="J5">
        <v>0.75</v>
      </c>
      <c r="K5">
        <v>50</v>
      </c>
      <c r="L5" t="b">
        <v>0</v>
      </c>
      <c r="M5" t="b">
        <v>0</v>
      </c>
      <c r="N5">
        <v>250</v>
      </c>
      <c r="O5">
        <v>15668</v>
      </c>
      <c r="P5">
        <v>3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AG5">
        <f>AG4</f>
        <v>11760.37</v>
      </c>
      <c r="AH5">
        <f t="shared" si="1"/>
        <v>0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700</v>
      </c>
      <c r="B6" t="s">
        <v>727</v>
      </c>
      <c r="C6" t="s">
        <v>728</v>
      </c>
      <c r="D6">
        <v>0</v>
      </c>
      <c r="E6">
        <v>250</v>
      </c>
      <c r="F6">
        <v>110</v>
      </c>
      <c r="G6">
        <v>250</v>
      </c>
      <c r="H6">
        <v>12</v>
      </c>
      <c r="I6">
        <v>99</v>
      </c>
      <c r="J6">
        <v>0.75</v>
      </c>
      <c r="K6">
        <v>50</v>
      </c>
      <c r="L6" t="b">
        <v>0</v>
      </c>
      <c r="M6" t="b">
        <v>0</v>
      </c>
      <c r="N6">
        <v>250</v>
      </c>
      <c r="O6">
        <v>15668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250</v>
      </c>
      <c r="Y6">
        <v>15668</v>
      </c>
      <c r="Z6">
        <v>0</v>
      </c>
      <c r="AA6">
        <v>3601.38</v>
      </c>
      <c r="AB6">
        <v>3605.15</v>
      </c>
      <c r="AC6">
        <v>11760.37</v>
      </c>
      <c r="AD6">
        <v>11379</v>
      </c>
      <c r="AG6">
        <f>AG5</f>
        <v>11760.37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701</v>
      </c>
      <c r="B7" t="s">
        <v>743</v>
      </c>
      <c r="C7" t="s">
        <v>744</v>
      </c>
      <c r="D7">
        <v>0</v>
      </c>
      <c r="E7">
        <v>250</v>
      </c>
      <c r="F7">
        <v>110</v>
      </c>
      <c r="G7">
        <v>250</v>
      </c>
      <c r="H7">
        <v>12</v>
      </c>
      <c r="I7">
        <v>99</v>
      </c>
      <c r="J7">
        <v>0.75</v>
      </c>
      <c r="K7">
        <v>50</v>
      </c>
      <c r="L7" t="b">
        <v>0</v>
      </c>
      <c r="M7" t="b">
        <v>0</v>
      </c>
      <c r="N7">
        <v>250</v>
      </c>
      <c r="O7">
        <v>15668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250</v>
      </c>
      <c r="Y7">
        <v>15668</v>
      </c>
      <c r="Z7">
        <v>0</v>
      </c>
      <c r="AA7">
        <v>2724.64</v>
      </c>
      <c r="AB7">
        <v>2728.87</v>
      </c>
      <c r="AC7">
        <v>12908.78</v>
      </c>
      <c r="AD7">
        <v>12908.78</v>
      </c>
      <c r="AG7">
        <f>AG6</f>
        <v>11760.37</v>
      </c>
      <c r="AH7">
        <f t="shared" si="1"/>
        <v>1.0976508392167934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1.0976508392167934</v>
      </c>
      <c r="AO7" t="s">
        <v>29</v>
      </c>
      <c r="AP7" t="b">
        <v>1</v>
      </c>
      <c r="AQ7" t="str">
        <f t="shared" si="5"/>
        <v>concave</v>
      </c>
    </row>
    <row r="85" spans="34:36" x14ac:dyDescent="0.2">
      <c r="AH85">
        <f>GEOMEAN(AH2,AH7,AH12,AH17,AH22,AH27,AH32,AH37,AH42,AH47,AH52,AH57,AH62,AH67,AH72)</f>
        <v>1.2092842471985104</v>
      </c>
      <c r="AI85" t="s">
        <v>28</v>
      </c>
      <c r="AJ85" t="b">
        <v>1</v>
      </c>
    </row>
    <row r="86" spans="34:36" x14ac:dyDescent="0.2">
      <c r="AH86">
        <f t="shared" ref="AH86:AH89" si="6">GEOMEAN(AH3,AH8,AH13,AH18,AH23,AH28,AH33,AH38,AH43,AH48,AH53,AH58,AH63,AH68,AH73)</f>
        <v>1.2323183709356083</v>
      </c>
      <c r="AI86" t="s">
        <v>29</v>
      </c>
      <c r="AJ86" t="b">
        <v>1</v>
      </c>
    </row>
    <row r="87" spans="34:36" x14ac:dyDescent="0.2">
      <c r="AI87" t="s">
        <v>30</v>
      </c>
      <c r="AJ87" t="b">
        <v>1</v>
      </c>
    </row>
    <row r="88" spans="34:36" x14ac:dyDescent="0.2">
      <c r="AI88" t="s">
        <v>31</v>
      </c>
      <c r="AJ88" t="b">
        <v>1</v>
      </c>
    </row>
    <row r="89" spans="34:36" x14ac:dyDescent="0.2">
      <c r="AH89">
        <f t="shared" si="6"/>
        <v>1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ACF8-9797-3947-8661-65DFBC97BC27}">
  <dimension ref="A1:AQ91"/>
  <sheetViews>
    <sheetView topLeftCell="W1" workbookViewId="0">
      <selection activeCell="AG1" sqref="AG1:AQ7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322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428</v>
      </c>
      <c r="AH1" t="s">
        <v>429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480</v>
      </c>
      <c r="B2" t="s">
        <v>241</v>
      </c>
      <c r="C2" t="s">
        <v>242</v>
      </c>
      <c r="D2">
        <v>0</v>
      </c>
      <c r="E2">
        <v>250</v>
      </c>
      <c r="F2">
        <v>212</v>
      </c>
      <c r="G2">
        <v>250</v>
      </c>
      <c r="H2">
        <v>71</v>
      </c>
      <c r="I2">
        <v>100</v>
      </c>
      <c r="J2">
        <v>0.95</v>
      </c>
      <c r="K2">
        <v>90</v>
      </c>
      <c r="L2" t="b">
        <v>0</v>
      </c>
      <c r="M2" t="b">
        <v>0</v>
      </c>
      <c r="N2">
        <v>250</v>
      </c>
      <c r="O2">
        <v>27897</v>
      </c>
      <c r="P2">
        <v>3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250</v>
      </c>
      <c r="Y2">
        <v>27897</v>
      </c>
      <c r="Z2">
        <v>0</v>
      </c>
      <c r="AA2">
        <v>9.24</v>
      </c>
      <c r="AB2">
        <v>14.43</v>
      </c>
      <c r="AC2">
        <v>27897</v>
      </c>
      <c r="AD2">
        <v>27897</v>
      </c>
      <c r="AG2">
        <f>MIN(AC2:AC7)</f>
        <v>19453.349999999999</v>
      </c>
      <c r="AH2">
        <f>AC2/AG2</f>
        <v>1.4340460640455244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1.4340460640455244</v>
      </c>
      <c r="AO2" t="s">
        <v>28</v>
      </c>
      <c r="AP2" t="b">
        <v>1</v>
      </c>
      <c r="AQ2">
        <f>AK2</f>
        <v>0</v>
      </c>
    </row>
    <row r="3" spans="1:43" x14ac:dyDescent="0.2">
      <c r="A3">
        <v>481</v>
      </c>
      <c r="B3" t="s">
        <v>243</v>
      </c>
      <c r="C3" t="s">
        <v>242</v>
      </c>
      <c r="D3">
        <v>0</v>
      </c>
      <c r="E3">
        <v>250</v>
      </c>
      <c r="F3">
        <v>212</v>
      </c>
      <c r="G3">
        <v>250</v>
      </c>
      <c r="H3">
        <v>71</v>
      </c>
      <c r="I3">
        <v>100</v>
      </c>
      <c r="J3">
        <v>0.95</v>
      </c>
      <c r="K3">
        <v>90</v>
      </c>
      <c r="L3" t="b">
        <v>0</v>
      </c>
      <c r="M3" t="b">
        <v>0</v>
      </c>
      <c r="N3">
        <v>250</v>
      </c>
      <c r="O3">
        <v>27897</v>
      </c>
      <c r="P3">
        <v>3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250</v>
      </c>
      <c r="Y3">
        <v>27897</v>
      </c>
      <c r="Z3">
        <v>0</v>
      </c>
      <c r="AA3">
        <v>3601.35</v>
      </c>
      <c r="AB3">
        <v>3605.86</v>
      </c>
      <c r="AC3">
        <v>27113.8</v>
      </c>
      <c r="AD3">
        <v>19196</v>
      </c>
      <c r="AG3">
        <f>AG2</f>
        <v>19453.349999999999</v>
      </c>
      <c r="AH3">
        <f t="shared" ref="AH3:AH7" si="1">AC3/AG3</f>
        <v>1.3937856461740523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1.3937856461740523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G4">
        <f>AG3</f>
        <v>19453.349999999999</v>
      </c>
      <c r="AH4">
        <f t="shared" si="1"/>
        <v>0</v>
      </c>
      <c r="AI4">
        <f t="shared" si="2"/>
        <v>0</v>
      </c>
      <c r="AJ4">
        <f t="shared" si="3"/>
        <v>0</v>
      </c>
      <c r="AK4">
        <f t="shared" si="0"/>
        <v>0</v>
      </c>
      <c r="AO4" t="s">
        <v>30</v>
      </c>
      <c r="AP4" t="b">
        <v>1</v>
      </c>
      <c r="AQ4">
        <f t="shared" si="5"/>
        <v>0</v>
      </c>
    </row>
    <row r="5" spans="1:43" ht="18" x14ac:dyDescent="0.2">
      <c r="AC5" s="3"/>
      <c r="AG5">
        <f>AG4</f>
        <v>19453.349999999999</v>
      </c>
      <c r="AH5">
        <f t="shared" si="1"/>
        <v>0</v>
      </c>
      <c r="AI5">
        <f t="shared" si="2"/>
        <v>0</v>
      </c>
      <c r="AJ5">
        <f t="shared" si="3"/>
        <v>0</v>
      </c>
      <c r="AK5">
        <f t="shared" si="0"/>
        <v>0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482</v>
      </c>
      <c r="B6" t="s">
        <v>729</v>
      </c>
      <c r="C6" t="s">
        <v>730</v>
      </c>
      <c r="D6">
        <v>0</v>
      </c>
      <c r="E6">
        <v>250</v>
      </c>
      <c r="F6">
        <v>212</v>
      </c>
      <c r="G6">
        <v>250</v>
      </c>
      <c r="H6">
        <v>71</v>
      </c>
      <c r="I6">
        <v>100</v>
      </c>
      <c r="J6">
        <v>0.95</v>
      </c>
      <c r="K6">
        <v>90</v>
      </c>
      <c r="L6" t="b">
        <v>0</v>
      </c>
      <c r="M6" t="b">
        <v>0</v>
      </c>
      <c r="N6">
        <v>250</v>
      </c>
      <c r="O6">
        <v>27897</v>
      </c>
      <c r="P6">
        <v>3</v>
      </c>
      <c r="R6" t="s">
        <v>29</v>
      </c>
      <c r="S6" t="b">
        <v>0</v>
      </c>
      <c r="T6" t="b">
        <v>0</v>
      </c>
      <c r="U6" t="b">
        <v>0</v>
      </c>
      <c r="X6">
        <v>250</v>
      </c>
      <c r="Y6">
        <v>27897</v>
      </c>
      <c r="Z6">
        <v>0</v>
      </c>
      <c r="AA6">
        <v>3601.24</v>
      </c>
      <c r="AB6">
        <v>3606.83</v>
      </c>
      <c r="AC6">
        <v>19453.349999999999</v>
      </c>
      <c r="AD6">
        <v>19216</v>
      </c>
      <c r="AG6">
        <f>AG5</f>
        <v>19453.349999999999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705</v>
      </c>
      <c r="B7" t="s">
        <v>733</v>
      </c>
      <c r="C7" t="s">
        <v>734</v>
      </c>
      <c r="D7">
        <v>0</v>
      </c>
      <c r="E7">
        <v>250</v>
      </c>
      <c r="F7">
        <v>212</v>
      </c>
      <c r="G7">
        <v>250</v>
      </c>
      <c r="H7">
        <v>71</v>
      </c>
      <c r="I7">
        <v>100</v>
      </c>
      <c r="J7">
        <v>0.95</v>
      </c>
      <c r="K7">
        <v>90</v>
      </c>
      <c r="L7" t="b">
        <v>0</v>
      </c>
      <c r="M7" t="b">
        <v>0</v>
      </c>
      <c r="N7">
        <v>250</v>
      </c>
      <c r="O7">
        <v>27897</v>
      </c>
      <c r="P7">
        <v>3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735</v>
      </c>
      <c r="X7">
        <v>250</v>
      </c>
      <c r="Y7">
        <v>27897</v>
      </c>
      <c r="Z7">
        <v>0</v>
      </c>
      <c r="AA7">
        <v>2719.09</v>
      </c>
      <c r="AB7">
        <v>2724.58</v>
      </c>
      <c r="AC7">
        <v>20174.11</v>
      </c>
      <c r="AD7">
        <v>20174.11</v>
      </c>
      <c r="AG7">
        <f>AG6</f>
        <v>19453.349999999999</v>
      </c>
      <c r="AH7">
        <f t="shared" si="1"/>
        <v>1.0370506879277863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1.0370506879277863</v>
      </c>
      <c r="AO7" t="s">
        <v>29</v>
      </c>
      <c r="AP7" t="b">
        <v>1</v>
      </c>
      <c r="AQ7" t="str">
        <f t="shared" si="5"/>
        <v>concave</v>
      </c>
    </row>
    <row r="87" spans="34:36" x14ac:dyDescent="0.2">
      <c r="AH87">
        <f>GEOMEAN(AH2,AH9,AH14,AH19,AH24,AH29,AH34,AH39,AH44,AH49,AH54,AH59,AH64,AH69,AH74)</f>
        <v>1.4340460640455244</v>
      </c>
      <c r="AI87" t="s">
        <v>28</v>
      </c>
      <c r="AJ87" t="b">
        <v>1</v>
      </c>
    </row>
    <row r="88" spans="34:36" x14ac:dyDescent="0.2">
      <c r="AH88">
        <f t="shared" ref="AH88:AH91" si="6">GEOMEAN(AH3,AH10,AH15,AH20,AH25,AH30,AH35,AH40,AH45,AH50,AH55,AH60,AH65,AH70,AH75)</f>
        <v>1.3937856461740523</v>
      </c>
      <c r="AI88" t="s">
        <v>29</v>
      </c>
      <c r="AJ88" t="b">
        <v>1</v>
      </c>
    </row>
    <row r="89" spans="34:36" x14ac:dyDescent="0.2">
      <c r="AI89" t="s">
        <v>30</v>
      </c>
      <c r="AJ89" t="b">
        <v>1</v>
      </c>
    </row>
    <row r="90" spans="34:36" x14ac:dyDescent="0.2">
      <c r="AI90" t="s">
        <v>31</v>
      </c>
      <c r="AJ90" t="b">
        <v>1</v>
      </c>
    </row>
    <row r="91" spans="34:36" x14ac:dyDescent="0.2">
      <c r="AH91">
        <f t="shared" si="6"/>
        <v>1</v>
      </c>
      <c r="AI91" t="s">
        <v>29</v>
      </c>
      <c r="A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final result</vt:lpstr>
      <vt:lpstr>n050_d005</vt:lpstr>
      <vt:lpstr>n050_d015</vt:lpstr>
      <vt:lpstr>n050_d030</vt:lpstr>
      <vt:lpstr>n050_d050</vt:lpstr>
      <vt:lpstr>n050_d070</vt:lpstr>
      <vt:lpstr>n100_d005</vt:lpstr>
      <vt:lpstr>n100_d015</vt:lpstr>
      <vt:lpstr>n100_d030</vt:lpstr>
      <vt:lpstr>n100_d050</vt:lpstr>
      <vt:lpstr>n100_d070</vt:lpstr>
      <vt:lpstr>n150_d005</vt:lpstr>
      <vt:lpstr>n150_d015</vt:lpstr>
      <vt:lpstr>n150_d100</vt:lpstr>
      <vt:lpstr>n200_d005</vt:lpstr>
      <vt:lpstr>n200_d015</vt:lpstr>
      <vt:lpstr>n250_d005</vt:lpstr>
      <vt:lpstr>n250_d050</vt:lpstr>
      <vt:lpstr>n250_d070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2022-11-20T00:09:47Z</dcterms:created>
  <dcterms:modified xsi:type="dcterms:W3CDTF">2023-01-23T23:58:59Z</dcterms:modified>
</cp:coreProperties>
</file>