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OX\Box Sync\InnXware\00.- General\"/>
    </mc:Choice>
  </mc:AlternateContent>
  <bookViews>
    <workbookView xWindow="0" yWindow="0" windowWidth="20490" windowHeight="7755" tabRatio="882"/>
  </bookViews>
  <sheets>
    <sheet name="Instrucciones" sheetId="21" r:id="rId1"/>
    <sheet name="General" sheetId="1" r:id="rId2"/>
    <sheet name="TeknoCuero" sheetId="2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E9" i="1" l="1"/>
  <c r="C9" i="1"/>
  <c r="B9" i="1"/>
  <c r="C21" i="20" l="1"/>
  <c r="C53" i="20" l="1"/>
  <c r="C52" i="20"/>
  <c r="C51" i="20"/>
  <c r="C50" i="20"/>
  <c r="C49" i="20"/>
  <c r="C48" i="20"/>
  <c r="C47" i="20"/>
  <c r="C46" i="20"/>
  <c r="C45" i="20"/>
  <c r="C7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7" i="20"/>
  <c r="C26" i="20"/>
  <c r="C28" i="20"/>
  <c r="C25" i="20"/>
  <c r="C24" i="20"/>
  <c r="C23" i="20"/>
  <c r="C22" i="20"/>
  <c r="C20" i="20"/>
  <c r="C19" i="20"/>
  <c r="C18" i="20"/>
  <c r="C17" i="20"/>
  <c r="C16" i="20"/>
  <c r="C15" i="20"/>
  <c r="C14" i="20"/>
  <c r="C13" i="20"/>
  <c r="E8" i="20"/>
  <c r="E7" i="20"/>
  <c r="C8" i="20" l="1"/>
  <c r="C9" i="20" s="1"/>
</calcChain>
</file>

<file path=xl/comments1.xml><?xml version="1.0" encoding="utf-8"?>
<comments xmlns="http://schemas.openxmlformats.org/spreadsheetml/2006/main">
  <authors>
    <author>zxavyer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Nombre del proyecto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Total de actividades, proviene de la pestaña del proyecto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Total de actividades realizadas, proviene de la pestaña del proyecto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Actividades retrazadas en base al líder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Resta de las actividades realizaadas vs planeadas, proviene de la pestaña del proyecto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Fecha fin del proyecto planeada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Estatus actual del proyecto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>Recursos involucrados en el proyecto</t>
        </r>
      </text>
    </comment>
  </commentList>
</comments>
</file>

<file path=xl/comments2.xml><?xml version="1.0" encoding="utf-8"?>
<comments xmlns="http://schemas.openxmlformats.org/spreadsheetml/2006/main">
  <authors>
    <author>zxavyer</author>
  </authors>
  <commentList>
    <comment ref="A12" authorId="0" shapeId="0">
      <text>
        <r>
          <rPr>
            <sz val="9"/>
            <color indexed="81"/>
            <rFont val="Tahoma"/>
            <family val="2"/>
          </rPr>
          <t>La actividad se contabilizará o será de agrupación
Si/No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Nombre de la tarea o actividad a realizar</t>
        </r>
      </text>
    </comment>
    <comment ref="C12" authorId="0" shapeId="0">
      <text>
        <r>
          <rPr>
            <sz val="9"/>
            <color indexed="81"/>
            <rFont val="Tahoma"/>
            <family val="2"/>
          </rPr>
          <t>Promedio de los avances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>% de avance de análiss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>% de avance de diseño</t>
        </r>
      </text>
    </comment>
    <comment ref="F12" authorId="0" shapeId="0">
      <text>
        <r>
          <rPr>
            <sz val="9"/>
            <color indexed="81"/>
            <rFont val="Tahoma"/>
            <family val="2"/>
          </rPr>
          <t>% de avance de desarrollo</t>
        </r>
      </text>
    </comment>
    <comment ref="G12" authorId="0" shapeId="0">
      <text>
        <r>
          <rPr>
            <sz val="9"/>
            <color indexed="81"/>
            <rFont val="Tahoma"/>
            <family val="2"/>
          </rPr>
          <t>Indicar si ya se realizarón las pruebas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>Fecha que se comienza la actividad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>Fecha fin para realizar la actividad</t>
        </r>
      </text>
    </comment>
    <comment ref="J12" authorId="0" shapeId="0">
      <text>
        <r>
          <rPr>
            <sz val="9"/>
            <color indexed="81"/>
            <rFont val="Tahoma"/>
            <family val="2"/>
          </rPr>
          <t>Fecha limite para la entrega con el cliente</t>
        </r>
      </text>
    </comment>
    <comment ref="K12" authorId="0" shapeId="0">
      <text>
        <r>
          <rPr>
            <sz val="9"/>
            <color indexed="81"/>
            <rFont val="Tahoma"/>
            <family val="2"/>
          </rPr>
          <t>Horas de trabajo previtas</t>
        </r>
      </text>
    </comment>
    <comment ref="L12" authorId="0" shapeId="0">
      <text>
        <r>
          <rPr>
            <sz val="9"/>
            <color indexed="81"/>
            <rFont val="Tahoma"/>
            <family val="2"/>
          </rPr>
          <t>Horas de trabajo real</t>
        </r>
      </text>
    </comment>
    <comment ref="M12" authorId="0" shapeId="0">
      <text>
        <r>
          <rPr>
            <sz val="9"/>
            <color indexed="81"/>
            <rFont val="Tahoma"/>
            <family val="2"/>
          </rPr>
          <t>Registrar alguna posible observación si aplica</t>
        </r>
      </text>
    </comment>
  </commentList>
</comments>
</file>

<file path=xl/sharedStrings.xml><?xml version="1.0" encoding="utf-8"?>
<sst xmlns="http://schemas.openxmlformats.org/spreadsheetml/2006/main" count="167" uniqueCount="85">
  <si>
    <t>Proyecto</t>
  </si>
  <si>
    <t>Actividades Atrazadas</t>
  </si>
  <si>
    <t>Recursos</t>
  </si>
  <si>
    <t>Estatus</t>
  </si>
  <si>
    <t>Fecha Fin Planeada</t>
  </si>
  <si>
    <t>Total de Actividades</t>
  </si>
  <si>
    <t>Actividades Realizadadas</t>
  </si>
  <si>
    <t>Comentarios(Obervaciones, Acuerdos, Riesgos)</t>
  </si>
  <si>
    <t>Pruebas</t>
  </si>
  <si>
    <t>Nombre de tarea</t>
  </si>
  <si>
    <t>Comienzo</t>
  </si>
  <si>
    <t>Fin</t>
  </si>
  <si>
    <t>Fecha límite</t>
  </si>
  <si>
    <t>Trabajo previsto</t>
  </si>
  <si>
    <t>Trabajo</t>
  </si>
  <si>
    <t>Si</t>
  </si>
  <si>
    <t>No</t>
  </si>
  <si>
    <t>%Total</t>
  </si>
  <si>
    <t>% Analisis</t>
  </si>
  <si>
    <t>% Diseño</t>
  </si>
  <si>
    <t>% Desarrollo</t>
  </si>
  <si>
    <t>Observación</t>
  </si>
  <si>
    <t>Actividades Totales</t>
  </si>
  <si>
    <t>Actividades Realizadas</t>
  </si>
  <si>
    <t>Actividades Pendientes</t>
  </si>
  <si>
    <t>Hrs. Planeadas</t>
  </si>
  <si>
    <t>Hrs. Reales</t>
  </si>
  <si>
    <t>Actividad</t>
  </si>
  <si>
    <t>Riesgos/Observaciones Generales generales</t>
  </si>
  <si>
    <t>Actividades por terminar</t>
  </si>
  <si>
    <t>Activo</t>
  </si>
  <si>
    <t>NA</t>
  </si>
  <si>
    <t>Javier Fuentes
Manuel Perez</t>
  </si>
  <si>
    <t>COEPES</t>
  </si>
  <si>
    <t>Entrega parcial 19/01/17</t>
  </si>
  <si>
    <t>Creación de repositorio del proyecto</t>
  </si>
  <si>
    <t>Adaptaciones del proceso</t>
  </si>
  <si>
    <t>Verificacion Tailoring</t>
  </si>
  <si>
    <t>Generar calendario inicial del proyecto</t>
  </si>
  <si>
    <t>Solicitud de Recursos a Calidad</t>
  </si>
  <si>
    <t>Conciliacion de Planes con Calidad</t>
  </si>
  <si>
    <t>Revision Presencial de Asegurador de Calidad</t>
  </si>
  <si>
    <t>Reunión de arranque de proyecto</t>
  </si>
  <si>
    <t>Seleccionar Proveedor de Requerimientos</t>
  </si>
  <si>
    <t>Diseño del sistema</t>
  </si>
  <si>
    <t>Diseño de base de datos</t>
  </si>
  <si>
    <t>Análisis y diseño de requerimientos</t>
  </si>
  <si>
    <t>Registro de empleados</t>
  </si>
  <si>
    <t>Registro de maquiladores</t>
  </si>
  <si>
    <t>Registro de proveedores</t>
  </si>
  <si>
    <t>Registro de Vehiculos</t>
  </si>
  <si>
    <t>Registro de clientes</t>
  </si>
  <si>
    <t>Registro de módulos</t>
  </si>
  <si>
    <t>Configuración usuario a módulo</t>
  </si>
  <si>
    <t>Registro de acciones a usuarios</t>
  </si>
  <si>
    <t>Configuración de acciones de usuarios a módulos</t>
  </si>
  <si>
    <t>Cargar modulos, perfiles y permisos a plantillas</t>
  </si>
  <si>
    <t>Configuración de firmas a módulos</t>
  </si>
  <si>
    <t>Configuración de usuarios a firmas</t>
  </si>
  <si>
    <t>Registro de ordenes de compra</t>
  </si>
  <si>
    <t>Registro de recepción peso inicial - Peso por camión</t>
  </si>
  <si>
    <t>Descargue- Peso por palets</t>
  </si>
  <si>
    <t>Bateo (Se reciclan los palets)</t>
  </si>
  <si>
    <t>Rangueo</t>
  </si>
  <si>
    <t>Oden de maquila</t>
  </si>
  <si>
    <t>Orden de tranferencia</t>
  </si>
  <si>
    <t>Recepción de maquila</t>
  </si>
  <si>
    <t>Carnaza</t>
  </si>
  <si>
    <t>Devoluciones</t>
  </si>
  <si>
    <t>Clasificación WB</t>
  </si>
  <si>
    <t>Ventas</t>
  </si>
  <si>
    <t>Reporte de transito</t>
  </si>
  <si>
    <t>Validación</t>
  </si>
  <si>
    <t>Aseguramiento de calidad</t>
  </si>
  <si>
    <t>Implementación</t>
  </si>
  <si>
    <t>Falta incluir el proceso de calidad CMMI nivel 3</t>
  </si>
  <si>
    <r>
      <rPr>
        <b/>
        <sz val="12"/>
        <color rgb="FF003366"/>
        <rFont val="Arial"/>
        <family val="2"/>
      </rPr>
      <t>Universidad Tecnológica de León</t>
    </r>
    <r>
      <rPr>
        <sz val="14"/>
        <color rgb="FF003366"/>
        <rFont val="Arial"/>
        <family val="2"/>
      </rPr>
      <t xml:space="preserve">
</t>
    </r>
    <r>
      <rPr>
        <sz val="10"/>
        <color rgb="FF003366"/>
        <rFont val="Arial"/>
        <family val="2"/>
      </rPr>
      <t>Modelo de Madurez de la Capacidad Integrado - CMMI</t>
    </r>
    <r>
      <rPr>
        <sz val="10"/>
        <rFont val="Arial"/>
        <family val="2"/>
      </rPr>
      <t xml:space="preserve">
</t>
    </r>
    <r>
      <rPr>
        <b/>
        <sz val="10"/>
        <color rgb="FF000090"/>
        <rFont val="Arial"/>
        <family val="2"/>
      </rPr>
      <t>SOLUCIÓN TÉCNICA</t>
    </r>
    <r>
      <rPr>
        <sz val="10"/>
        <color rgb="FF000090"/>
        <rFont val="Arial"/>
        <family val="2"/>
      </rPr>
      <t xml:space="preserve"> </t>
    </r>
    <r>
      <rPr>
        <sz val="10"/>
        <rFont val="Arial"/>
        <family val="2"/>
      </rPr>
      <t xml:space="preserve">
</t>
    </r>
  </si>
  <si>
    <r>
      <rPr>
        <b/>
        <sz val="12"/>
        <color rgb="FF003366"/>
        <rFont val="Arial"/>
        <family val="2"/>
      </rPr>
      <t>Universidad Tecnológica de León</t>
    </r>
    <r>
      <rPr>
        <sz val="14"/>
        <color rgb="FF003366"/>
        <rFont val="Arial"/>
        <family val="2"/>
      </rPr>
      <t xml:space="preserve">
</t>
    </r>
    <r>
      <rPr>
        <sz val="10"/>
        <color rgb="FF003366"/>
        <rFont val="Arial"/>
        <family val="2"/>
      </rPr>
      <t>Modelo de Madurez de la Capacidad Integrado - CMMI</t>
    </r>
    <r>
      <rPr>
        <sz val="10"/>
        <rFont val="Arial"/>
        <family val="2"/>
      </rPr>
      <t xml:space="preserve">
</t>
    </r>
    <r>
      <rPr>
        <b/>
        <sz val="10"/>
        <color rgb="FF000090"/>
        <rFont val="Arial"/>
        <family val="2"/>
      </rPr>
      <t>REPORTE GENERAL DE PROYECTOS</t>
    </r>
    <r>
      <rPr>
        <sz val="10"/>
        <rFont val="Arial"/>
        <family val="2"/>
      </rPr>
      <t xml:space="preserve">
</t>
    </r>
  </si>
  <si>
    <t>Tekno Cuero</t>
  </si>
  <si>
    <t>31/04/17</t>
  </si>
  <si>
    <t>Instrucciones:</t>
  </si>
  <si>
    <t>Agregar una pestaña de excel por cada proyecto.</t>
  </si>
  <si>
    <t xml:space="preserve">En la columna nombre de la pestaña general, hacer ferencia al nombre del proyecto </t>
  </si>
  <si>
    <t>Tomar del calendario el avance de las actividades y las fechas planeadas y reales.</t>
  </si>
  <si>
    <t>Actualizar el reporte semanalmente y mandarlo a 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</si>
</sst>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3366"/>
      <name val="Arial"/>
      <family val="2"/>
    </font>
    <font>
      <sz val="14"/>
      <color rgb="FF003366"/>
      <name val="Arial"/>
      <family val="2"/>
    </font>
    <font>
      <sz val="10"/>
      <color rgb="FF003366"/>
      <name val="Arial"/>
      <family val="2"/>
    </font>
    <font>
      <b/>
      <sz val="10"/>
      <color rgb="FF000090"/>
      <name val="Arial"/>
      <family val="2"/>
    </font>
    <font>
      <sz val="10"/>
      <color rgb="FF00009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/>
    <xf numFmtId="0" fontId="1" fillId="2" borderId="1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4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9" fontId="0" fillId="0" borderId="0" xfId="0" applyNumberFormat="1"/>
    <xf numFmtId="0" fontId="0" fillId="0" borderId="0" xfId="0" applyFill="1"/>
    <xf numFmtId="0" fontId="0" fillId="0" borderId="5" xfId="0" applyFill="1" applyBorder="1"/>
    <xf numFmtId="0" fontId="0" fillId="0" borderId="22" xfId="0" applyFill="1" applyBorder="1"/>
    <xf numFmtId="4" fontId="0" fillId="0" borderId="6" xfId="0" applyNumberFormat="1" applyFill="1" applyBorder="1"/>
    <xf numFmtId="0" fontId="0" fillId="0" borderId="7" xfId="0" applyFill="1" applyBorder="1"/>
    <xf numFmtId="0" fontId="0" fillId="0" borderId="21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23" xfId="0" applyFill="1" applyBorder="1"/>
    <xf numFmtId="0" fontId="0" fillId="0" borderId="10" xfId="0" applyFill="1" applyBorder="1"/>
    <xf numFmtId="2" fontId="0" fillId="0" borderId="0" xfId="0" applyNumberFormat="1" applyFill="1"/>
    <xf numFmtId="0" fontId="0" fillId="0" borderId="4" xfId="0" applyFill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0" xfId="0"/>
    <xf numFmtId="14" fontId="0" fillId="0" borderId="0" xfId="0" applyNumberFormat="1" applyFill="1"/>
    <xf numFmtId="0" fontId="0" fillId="0" borderId="0" xfId="0"/>
    <xf numFmtId="0" fontId="3" fillId="3" borderId="24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Alignment="1"/>
    <xf numFmtId="14" fontId="0" fillId="0" borderId="0" xfId="0" applyNumberFormat="1" applyFill="1" applyBorder="1" applyAlignment="1">
      <alignment wrapText="1"/>
    </xf>
    <xf numFmtId="14" fontId="0" fillId="0" borderId="0" xfId="0" applyNumberFormat="1" applyFill="1" applyAlignment="1">
      <alignment wrapText="1"/>
    </xf>
    <xf numFmtId="164" fontId="0" fillId="0" borderId="0" xfId="0" applyNumberFormat="1"/>
    <xf numFmtId="1" fontId="0" fillId="0" borderId="0" xfId="0" applyNumberFormat="1"/>
    <xf numFmtId="164" fontId="2" fillId="3" borderId="24" xfId="0" applyNumberFormat="1" applyFont="1" applyFill="1" applyBorder="1" applyAlignment="1">
      <alignment vertical="center" wrapText="1"/>
    </xf>
    <xf numFmtId="1" fontId="0" fillId="0" borderId="0" xfId="0" applyNumberFormat="1" applyFill="1"/>
    <xf numFmtId="1" fontId="2" fillId="3" borderId="24" xfId="0" applyNumberFormat="1" applyFont="1" applyFill="1" applyBorder="1" applyAlignment="1">
      <alignment vertical="center" wrapText="1"/>
    </xf>
    <xf numFmtId="0" fontId="0" fillId="0" borderId="3" xfId="0" applyBorder="1"/>
    <xf numFmtId="14" fontId="0" fillId="0" borderId="2" xfId="0" applyNumberFormat="1" applyBorder="1"/>
    <xf numFmtId="0" fontId="4" fillId="0" borderId="0" xfId="0" applyFont="1" applyAlignment="1">
      <alignment horizont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588067</xdr:colOff>
      <xdr:row>0</xdr:row>
      <xdr:rowOff>57149</xdr:rowOff>
    </xdr:from>
    <xdr:to>
      <xdr:col>1</xdr:col>
      <xdr:colOff>251114</xdr:colOff>
      <xdr:row>4</xdr:row>
      <xdr:rowOff>0</xdr:rowOff>
    </xdr:to>
    <xdr:pic>
      <xdr:nvPicPr>
        <xdr:cNvPr id="2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067" y="57149"/>
          <a:ext cx="615547" cy="704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588067</xdr:colOff>
      <xdr:row>0</xdr:row>
      <xdr:rowOff>57149</xdr:rowOff>
    </xdr:from>
    <xdr:to>
      <xdr:col>0</xdr:col>
      <xdr:colOff>1203614</xdr:colOff>
      <xdr:row>4</xdr:row>
      <xdr:rowOff>0</xdr:rowOff>
    </xdr:to>
    <xdr:pic>
      <xdr:nvPicPr>
        <xdr:cNvPr id="2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067" y="57149"/>
          <a:ext cx="615547" cy="7048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588067</xdr:colOff>
      <xdr:row>0</xdr:row>
      <xdr:rowOff>57149</xdr:rowOff>
    </xdr:from>
    <xdr:to>
      <xdr:col>1</xdr:col>
      <xdr:colOff>441614</xdr:colOff>
      <xdr:row>4</xdr:row>
      <xdr:rowOff>0</xdr:rowOff>
    </xdr:to>
    <xdr:pic>
      <xdr:nvPicPr>
        <xdr:cNvPr id="2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067" y="57149"/>
          <a:ext cx="615547" cy="704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11" sqref="D11"/>
    </sheetView>
  </sheetViews>
  <sheetFormatPr baseColWidth="10" defaultRowHeight="15" x14ac:dyDescent="0.25"/>
  <cols>
    <col min="1" max="1" width="14.28515625" customWidth="1"/>
    <col min="2" max="2" width="9.28515625" customWidth="1"/>
  </cols>
  <sheetData>
    <row r="1" spans="1:9" x14ac:dyDescent="0.25">
      <c r="A1" s="37" t="s">
        <v>77</v>
      </c>
      <c r="B1" s="37"/>
      <c r="C1" s="37"/>
      <c r="D1" s="37"/>
      <c r="E1" s="37"/>
      <c r="F1" s="37"/>
      <c r="G1" s="37"/>
      <c r="H1" s="37"/>
      <c r="I1" s="37"/>
    </row>
    <row r="2" spans="1:9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9" x14ac:dyDescent="0.25">
      <c r="A3" s="37"/>
      <c r="B3" s="37"/>
      <c r="C3" s="37"/>
      <c r="D3" s="37"/>
      <c r="E3" s="37"/>
      <c r="F3" s="37"/>
      <c r="G3" s="37"/>
      <c r="H3" s="37"/>
      <c r="I3" s="37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7"/>
      <c r="B5" s="37"/>
      <c r="C5" s="37"/>
      <c r="D5" s="37"/>
      <c r="E5" s="37"/>
      <c r="F5" s="37"/>
      <c r="G5" s="37"/>
      <c r="H5" s="37"/>
      <c r="I5" s="37"/>
    </row>
    <row r="7" spans="1:9" x14ac:dyDescent="0.25">
      <c r="A7" t="s">
        <v>80</v>
      </c>
      <c r="C7" t="s">
        <v>81</v>
      </c>
    </row>
    <row r="8" spans="1:9" x14ac:dyDescent="0.25">
      <c r="C8" t="s">
        <v>82</v>
      </c>
    </row>
    <row r="9" spans="1:9" x14ac:dyDescent="0.25">
      <c r="C9" t="s">
        <v>83</v>
      </c>
    </row>
    <row r="10" spans="1:9" x14ac:dyDescent="0.25">
      <c r="C10" t="s">
        <v>84</v>
      </c>
    </row>
  </sheetData>
  <mergeCells count="1">
    <mergeCell ref="A1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"/>
  <sheetViews>
    <sheetView topLeftCell="B1" zoomScaleNormal="100" workbookViewId="0">
      <selection activeCell="E9" sqref="E9"/>
    </sheetView>
  </sheetViews>
  <sheetFormatPr baseColWidth="10" defaultRowHeight="15" x14ac:dyDescent="0.25"/>
  <cols>
    <col min="1" max="1" width="25.140625" bestFit="1" customWidth="1"/>
    <col min="2" max="2" width="12" customWidth="1"/>
    <col min="3" max="3" width="13.7109375" customWidth="1"/>
    <col min="4" max="4" width="11.140625" customWidth="1"/>
    <col min="5" max="5" width="12.5703125" customWidth="1"/>
    <col min="6" max="6" width="18.7109375" customWidth="1"/>
    <col min="7" max="7" width="20" bestFit="1" customWidth="1"/>
    <col min="8" max="8" width="22.140625" customWidth="1"/>
    <col min="9" max="9" width="59.140625" customWidth="1"/>
  </cols>
  <sheetData>
    <row r="1" spans="1:9" s="23" customFormat="1" ht="15" customHeight="1" x14ac:dyDescent="0.25">
      <c r="A1" s="37" t="s">
        <v>77</v>
      </c>
      <c r="B1" s="37"/>
      <c r="C1" s="37"/>
      <c r="D1" s="37"/>
      <c r="E1" s="37"/>
      <c r="F1" s="37"/>
      <c r="G1" s="37"/>
      <c r="H1" s="37"/>
      <c r="I1" s="37"/>
    </row>
    <row r="2" spans="1:9" s="23" customForma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9" s="23" customFormat="1" x14ac:dyDescent="0.25">
      <c r="A3" s="37"/>
      <c r="B3" s="37"/>
      <c r="C3" s="37"/>
      <c r="D3" s="37"/>
      <c r="E3" s="37"/>
      <c r="F3" s="37"/>
      <c r="G3" s="37"/>
      <c r="H3" s="37"/>
      <c r="I3" s="37"/>
    </row>
    <row r="4" spans="1:9" s="23" customFormat="1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s="23" customFormat="1" x14ac:dyDescent="0.25">
      <c r="A5" s="37"/>
      <c r="B5" s="37"/>
      <c r="C5" s="37"/>
      <c r="D5" s="37"/>
      <c r="E5" s="37"/>
      <c r="F5" s="37"/>
      <c r="G5" s="37"/>
      <c r="H5" s="37"/>
      <c r="I5" s="37"/>
    </row>
    <row r="6" spans="1:9" s="23" customFormat="1" ht="15.75" thickBot="1" x14ac:dyDescent="0.3"/>
    <row r="7" spans="1:9" ht="39" customHeight="1" thickBot="1" x14ac:dyDescent="0.3">
      <c r="A7" s="2" t="s">
        <v>0</v>
      </c>
      <c r="B7" s="3" t="s">
        <v>5</v>
      </c>
      <c r="C7" s="3" t="s">
        <v>6</v>
      </c>
      <c r="D7" s="3" t="s">
        <v>1</v>
      </c>
      <c r="E7" s="3" t="s">
        <v>29</v>
      </c>
      <c r="F7" s="3" t="s">
        <v>4</v>
      </c>
      <c r="G7" s="3" t="s">
        <v>3</v>
      </c>
      <c r="H7" s="3" t="s">
        <v>2</v>
      </c>
      <c r="I7" s="3" t="s">
        <v>7</v>
      </c>
    </row>
    <row r="8" spans="1:9" ht="66" customHeight="1" thickBot="1" x14ac:dyDescent="0.3">
      <c r="A8" s="19" t="s">
        <v>33</v>
      </c>
      <c r="B8" s="6">
        <v>10</v>
      </c>
      <c r="C8" s="5">
        <v>9</v>
      </c>
      <c r="D8" s="5">
        <v>0</v>
      </c>
      <c r="E8" s="5">
        <v>34</v>
      </c>
      <c r="F8" s="20" t="s">
        <v>34</v>
      </c>
      <c r="G8" s="4" t="s">
        <v>30</v>
      </c>
      <c r="H8" s="20" t="s">
        <v>32</v>
      </c>
      <c r="I8" s="20" t="str">
        <f>(TeknoCuero!J7)</f>
        <v>Falta incluir el proceso de calidad CMMI nivel 3</v>
      </c>
    </row>
    <row r="9" spans="1:9" ht="15.75" thickBot="1" x14ac:dyDescent="0.3">
      <c r="A9" s="19" t="s">
        <v>78</v>
      </c>
      <c r="B9" s="1">
        <f>TeknoCuero!C7</f>
        <v>41</v>
      </c>
      <c r="C9" s="1">
        <f>(TeknoCuero!C8)</f>
        <v>16</v>
      </c>
      <c r="D9" s="1"/>
      <c r="E9" s="1">
        <f>(TeknoCuero!C9)</f>
        <v>25</v>
      </c>
      <c r="F9" s="36" t="s">
        <v>79</v>
      </c>
      <c r="G9" s="1" t="s">
        <v>30</v>
      </c>
      <c r="H9" s="1"/>
      <c r="I9" s="35"/>
    </row>
  </sheetData>
  <mergeCells count="1">
    <mergeCell ref="A1:I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workbookViewId="0">
      <selection activeCell="A11" sqref="A11"/>
    </sheetView>
  </sheetViews>
  <sheetFormatPr baseColWidth="10" defaultRowHeight="15" x14ac:dyDescent="0.25"/>
  <cols>
    <col min="1" max="1" width="11.42578125" style="21"/>
    <col min="2" max="2" width="26.28515625" style="8" customWidth="1"/>
    <col min="3" max="10" width="11.42578125" style="21"/>
    <col min="11" max="11" width="11.42578125" style="31"/>
    <col min="12" max="12" width="11.42578125" style="30"/>
    <col min="13" max="16384" width="11.42578125" style="21"/>
  </cols>
  <sheetData>
    <row r="1" spans="1:18" s="23" customFormat="1" ht="15" customHeight="1" x14ac:dyDescent="0.25">
      <c r="A1" s="37" t="s">
        <v>76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8" s="23" customForma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8" s="23" customForma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8" s="23" customForma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8" s="23" customForma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8" ht="15.75" thickBot="1" x14ac:dyDescent="0.3">
      <c r="A6" s="8"/>
      <c r="C6" s="8"/>
      <c r="D6" s="8"/>
      <c r="E6" s="8"/>
      <c r="F6" s="8"/>
      <c r="G6" s="8"/>
      <c r="H6" s="8"/>
      <c r="I6" s="8"/>
      <c r="J6" s="8"/>
      <c r="K6" s="33"/>
      <c r="L6" s="18"/>
      <c r="M6" s="8"/>
      <c r="N6" s="8"/>
      <c r="O6" s="8"/>
      <c r="P6" s="8"/>
      <c r="Q6" s="8"/>
      <c r="R6" s="8"/>
    </row>
    <row r="7" spans="1:18" x14ac:dyDescent="0.25">
      <c r="A7" s="8"/>
      <c r="B7" s="9" t="s">
        <v>22</v>
      </c>
      <c r="C7" s="10">
        <f>COUNTIF(A13:A611,"si")</f>
        <v>41</v>
      </c>
      <c r="D7" s="10" t="s">
        <v>25</v>
      </c>
      <c r="E7" s="11">
        <f>SUM(K13:K680)</f>
        <v>650.5</v>
      </c>
      <c r="F7" s="8"/>
      <c r="G7" s="38" t="s">
        <v>28</v>
      </c>
      <c r="H7" s="39"/>
      <c r="I7" s="40"/>
      <c r="J7" s="47" t="s">
        <v>75</v>
      </c>
      <c r="K7" s="48"/>
      <c r="L7" s="48"/>
      <c r="M7" s="48"/>
      <c r="N7" s="48"/>
      <c r="O7" s="48"/>
      <c r="P7" s="48"/>
      <c r="Q7" s="48"/>
      <c r="R7" s="48"/>
    </row>
    <row r="8" spans="1:18" x14ac:dyDescent="0.25">
      <c r="A8" s="8"/>
      <c r="B8" s="12" t="s">
        <v>23</v>
      </c>
      <c r="C8" s="13">
        <f>COUNTIF(C13:C575,"100%")</f>
        <v>16</v>
      </c>
      <c r="D8" s="13" t="s">
        <v>26</v>
      </c>
      <c r="E8" s="14">
        <f>SUM(L13:L1048576)</f>
        <v>48.8</v>
      </c>
      <c r="F8" s="8"/>
      <c r="G8" s="41"/>
      <c r="H8" s="42"/>
      <c r="I8" s="43"/>
      <c r="J8" s="47"/>
      <c r="K8" s="48"/>
      <c r="L8" s="48"/>
      <c r="M8" s="48"/>
      <c r="N8" s="48"/>
      <c r="O8" s="48"/>
      <c r="P8" s="48"/>
      <c r="Q8" s="48"/>
      <c r="R8" s="48"/>
    </row>
    <row r="9" spans="1:18" ht="15.75" thickBot="1" x14ac:dyDescent="0.3">
      <c r="A9" s="8"/>
      <c r="B9" s="15" t="s">
        <v>24</v>
      </c>
      <c r="C9" s="16">
        <f>(C7-C8)</f>
        <v>25</v>
      </c>
      <c r="D9" s="16"/>
      <c r="E9" s="17"/>
      <c r="F9" s="8"/>
      <c r="G9" s="44"/>
      <c r="H9" s="45"/>
      <c r="I9" s="46"/>
      <c r="J9" s="47"/>
      <c r="K9" s="48"/>
      <c r="L9" s="48"/>
      <c r="M9" s="48"/>
      <c r="N9" s="48"/>
      <c r="O9" s="48"/>
      <c r="P9" s="48"/>
      <c r="Q9" s="48"/>
      <c r="R9" s="48"/>
    </row>
    <row r="10" spans="1:18" x14ac:dyDescent="0.25">
      <c r="A10" s="8"/>
      <c r="C10" s="8"/>
      <c r="D10" s="8"/>
      <c r="E10" s="8"/>
      <c r="F10" s="8"/>
      <c r="G10" s="8"/>
      <c r="H10" s="8"/>
      <c r="I10" s="8"/>
      <c r="J10" s="8"/>
      <c r="K10" s="33"/>
      <c r="L10" s="18"/>
      <c r="M10" s="8"/>
      <c r="N10" s="8"/>
      <c r="O10" s="8"/>
      <c r="P10" s="8"/>
      <c r="Q10" s="8"/>
      <c r="R10" s="8"/>
    </row>
    <row r="11" spans="1:18" x14ac:dyDescent="0.25">
      <c r="A11" s="8"/>
      <c r="C11" s="8"/>
      <c r="D11" s="8"/>
      <c r="E11" s="8"/>
      <c r="F11" s="8"/>
      <c r="G11" s="8"/>
      <c r="H11" s="8"/>
      <c r="I11" s="8"/>
      <c r="J11" s="8"/>
      <c r="K11" s="33"/>
      <c r="L11" s="18"/>
      <c r="M11" s="8"/>
      <c r="N11" s="8"/>
      <c r="O11" s="8"/>
      <c r="P11" s="8"/>
      <c r="Q11" s="8"/>
      <c r="R11" s="8"/>
    </row>
    <row r="12" spans="1:18" x14ac:dyDescent="0.25">
      <c r="A12" s="49" t="s">
        <v>27</v>
      </c>
      <c r="B12" s="49" t="s">
        <v>9</v>
      </c>
      <c r="C12" s="49" t="s">
        <v>17</v>
      </c>
      <c r="D12" s="49" t="s">
        <v>18</v>
      </c>
      <c r="E12" s="49" t="s">
        <v>19</v>
      </c>
      <c r="F12" s="49" t="s">
        <v>20</v>
      </c>
      <c r="G12" s="49" t="s">
        <v>8</v>
      </c>
      <c r="H12" s="49" t="s">
        <v>10</v>
      </c>
      <c r="I12" s="49" t="s">
        <v>11</v>
      </c>
      <c r="J12" s="49" t="s">
        <v>12</v>
      </c>
      <c r="K12" s="50" t="s">
        <v>13</v>
      </c>
      <c r="L12" s="51" t="s">
        <v>14</v>
      </c>
      <c r="M12" s="49" t="s">
        <v>21</v>
      </c>
      <c r="N12" s="8"/>
      <c r="O12" s="8"/>
      <c r="P12" s="8"/>
      <c r="Q12" s="8"/>
      <c r="R12" s="8"/>
    </row>
    <row r="13" spans="1:18" x14ac:dyDescent="0.25">
      <c r="A13" s="21" t="s">
        <v>15</v>
      </c>
      <c r="B13" s="26" t="s">
        <v>44</v>
      </c>
      <c r="C13" s="7">
        <f>AVERAGE(D13:F13)</f>
        <v>1</v>
      </c>
      <c r="D13" s="7">
        <v>1</v>
      </c>
      <c r="E13" s="7">
        <v>1</v>
      </c>
      <c r="F13" s="7">
        <v>1</v>
      </c>
      <c r="G13" s="21" t="s">
        <v>16</v>
      </c>
      <c r="H13" s="28">
        <v>42780</v>
      </c>
      <c r="I13" s="28">
        <v>42783</v>
      </c>
      <c r="J13" s="28">
        <v>42783</v>
      </c>
      <c r="K13" s="31">
        <v>32</v>
      </c>
      <c r="L13" s="30">
        <v>25.4</v>
      </c>
    </row>
    <row r="14" spans="1:18" x14ac:dyDescent="0.25">
      <c r="A14" s="21" t="s">
        <v>15</v>
      </c>
      <c r="B14" s="26" t="s">
        <v>45</v>
      </c>
      <c r="C14" s="7">
        <f t="shared" ref="C14:C44" si="0">AVERAGE(D14:F14)</f>
        <v>0.40000000000000008</v>
      </c>
      <c r="D14" s="7">
        <v>0.4</v>
      </c>
      <c r="E14" s="7">
        <v>0.4</v>
      </c>
      <c r="F14" s="7">
        <v>0.4</v>
      </c>
      <c r="G14" s="21" t="s">
        <v>16</v>
      </c>
      <c r="H14" s="28">
        <v>42786</v>
      </c>
      <c r="I14" s="28">
        <v>42789</v>
      </c>
      <c r="J14" s="28">
        <v>42789</v>
      </c>
      <c r="K14" s="31">
        <v>32</v>
      </c>
    </row>
    <row r="15" spans="1:18" x14ac:dyDescent="0.25">
      <c r="A15" s="21" t="s">
        <v>15</v>
      </c>
      <c r="B15" s="26" t="s">
        <v>46</v>
      </c>
      <c r="C15" s="7">
        <f t="shared" si="0"/>
        <v>0.5</v>
      </c>
      <c r="D15" s="7">
        <v>0.5</v>
      </c>
      <c r="E15" s="7">
        <v>0.5</v>
      </c>
      <c r="F15" s="7">
        <v>0.5</v>
      </c>
      <c r="G15" s="21" t="s">
        <v>16</v>
      </c>
      <c r="H15" s="28">
        <v>42781</v>
      </c>
      <c r="I15" s="28">
        <v>42783</v>
      </c>
      <c r="J15" s="28">
        <v>42783</v>
      </c>
      <c r="K15" s="31">
        <v>24</v>
      </c>
    </row>
    <row r="16" spans="1:18" x14ac:dyDescent="0.25">
      <c r="A16" s="21" t="s">
        <v>15</v>
      </c>
      <c r="B16" s="26" t="s">
        <v>47</v>
      </c>
      <c r="C16" s="7">
        <f t="shared" si="0"/>
        <v>1</v>
      </c>
      <c r="D16" s="7">
        <v>1</v>
      </c>
      <c r="E16" s="7">
        <v>1</v>
      </c>
      <c r="F16" s="7">
        <v>1</v>
      </c>
      <c r="G16" s="21" t="s">
        <v>16</v>
      </c>
      <c r="H16" s="28">
        <v>42790</v>
      </c>
      <c r="I16" s="28">
        <v>42790</v>
      </c>
      <c r="J16" s="28">
        <v>42790</v>
      </c>
      <c r="K16" s="31">
        <v>8</v>
      </c>
      <c r="L16" s="30">
        <v>7.8</v>
      </c>
    </row>
    <row r="17" spans="1:12" x14ac:dyDescent="0.25">
      <c r="A17" s="21" t="s">
        <v>15</v>
      </c>
      <c r="B17" s="26" t="s">
        <v>48</v>
      </c>
      <c r="C17" s="7">
        <f t="shared" si="0"/>
        <v>1</v>
      </c>
      <c r="D17" s="7">
        <v>1</v>
      </c>
      <c r="E17" s="7">
        <v>1</v>
      </c>
      <c r="F17" s="7">
        <v>1</v>
      </c>
      <c r="G17" s="21" t="s">
        <v>16</v>
      </c>
      <c r="H17" s="28">
        <v>42793</v>
      </c>
      <c r="I17" s="28">
        <v>42793</v>
      </c>
      <c r="J17" s="28">
        <v>42793</v>
      </c>
      <c r="K17" s="31">
        <v>8</v>
      </c>
    </row>
    <row r="18" spans="1:12" x14ac:dyDescent="0.25">
      <c r="A18" s="21" t="s">
        <v>15</v>
      </c>
      <c r="B18" s="26" t="s">
        <v>49</v>
      </c>
      <c r="C18" s="7">
        <f t="shared" si="0"/>
        <v>1</v>
      </c>
      <c r="D18" s="7">
        <v>1</v>
      </c>
      <c r="E18" s="7">
        <v>1</v>
      </c>
      <c r="F18" s="7">
        <v>1</v>
      </c>
      <c r="G18" s="21" t="s">
        <v>16</v>
      </c>
      <c r="H18" s="28">
        <v>42794</v>
      </c>
      <c r="I18" s="28">
        <v>42794</v>
      </c>
      <c r="J18" s="28">
        <v>42794</v>
      </c>
      <c r="K18" s="31">
        <v>8</v>
      </c>
    </row>
    <row r="19" spans="1:12" x14ac:dyDescent="0.25">
      <c r="A19" s="21" t="s">
        <v>15</v>
      </c>
      <c r="B19" s="26" t="s">
        <v>50</v>
      </c>
      <c r="C19" s="7">
        <f t="shared" si="0"/>
        <v>1</v>
      </c>
      <c r="D19" s="7">
        <v>1</v>
      </c>
      <c r="E19" s="7">
        <v>1</v>
      </c>
      <c r="F19" s="7">
        <v>1</v>
      </c>
      <c r="G19" s="21" t="s">
        <v>16</v>
      </c>
      <c r="H19" s="28">
        <v>42795</v>
      </c>
      <c r="I19" s="28">
        <v>42795</v>
      </c>
      <c r="J19" s="28">
        <v>42795</v>
      </c>
      <c r="K19" s="31">
        <v>8</v>
      </c>
      <c r="L19" s="30">
        <v>7.4</v>
      </c>
    </row>
    <row r="20" spans="1:12" x14ac:dyDescent="0.25">
      <c r="A20" s="21" t="s">
        <v>15</v>
      </c>
      <c r="B20" s="26" t="s">
        <v>51</v>
      </c>
      <c r="C20" s="7">
        <f t="shared" si="0"/>
        <v>1</v>
      </c>
      <c r="D20" s="7">
        <v>1</v>
      </c>
      <c r="E20" s="7">
        <v>1</v>
      </c>
      <c r="F20" s="7">
        <v>1</v>
      </c>
      <c r="G20" s="21" t="s">
        <v>16</v>
      </c>
      <c r="H20" s="28">
        <v>42796</v>
      </c>
      <c r="I20" s="28">
        <v>42796</v>
      </c>
      <c r="J20" s="28">
        <v>42796</v>
      </c>
      <c r="K20" s="31">
        <v>8</v>
      </c>
      <c r="L20" s="30">
        <v>8.1999999999999993</v>
      </c>
    </row>
    <row r="21" spans="1:12" x14ac:dyDescent="0.25">
      <c r="A21" s="21" t="s">
        <v>15</v>
      </c>
      <c r="B21" s="26" t="s">
        <v>52</v>
      </c>
      <c r="C21" s="7">
        <f t="shared" si="0"/>
        <v>1</v>
      </c>
      <c r="D21" s="7">
        <v>1</v>
      </c>
      <c r="E21" s="7">
        <v>1</v>
      </c>
      <c r="F21" s="7">
        <v>1</v>
      </c>
      <c r="G21" s="21" t="s">
        <v>16</v>
      </c>
      <c r="H21" s="28">
        <v>42797</v>
      </c>
      <c r="I21" s="28">
        <v>42797</v>
      </c>
      <c r="J21" s="28">
        <v>42797</v>
      </c>
      <c r="K21" s="31">
        <v>8</v>
      </c>
    </row>
    <row r="22" spans="1:12" x14ac:dyDescent="0.25">
      <c r="A22" s="21" t="s">
        <v>15</v>
      </c>
      <c r="B22" s="26" t="s">
        <v>53</v>
      </c>
      <c r="C22" s="7">
        <f t="shared" si="0"/>
        <v>1</v>
      </c>
      <c r="D22" s="7">
        <v>1</v>
      </c>
      <c r="E22" s="7">
        <v>1</v>
      </c>
      <c r="F22" s="7">
        <v>1</v>
      </c>
      <c r="G22" s="21" t="s">
        <v>16</v>
      </c>
      <c r="H22" s="28">
        <v>42800</v>
      </c>
      <c r="I22" s="28">
        <v>42802</v>
      </c>
      <c r="J22" s="28">
        <v>42802</v>
      </c>
      <c r="K22" s="34">
        <v>24</v>
      </c>
      <c r="L22" s="32"/>
    </row>
    <row r="23" spans="1:12" x14ac:dyDescent="0.25">
      <c r="A23" s="21" t="s">
        <v>15</v>
      </c>
      <c r="B23" s="26" t="s">
        <v>54</v>
      </c>
      <c r="C23" s="7">
        <f t="shared" si="0"/>
        <v>1</v>
      </c>
      <c r="D23" s="7">
        <v>1</v>
      </c>
      <c r="E23" s="7">
        <v>1</v>
      </c>
      <c r="F23" s="7">
        <v>1</v>
      </c>
      <c r="G23" s="21" t="s">
        <v>16</v>
      </c>
      <c r="H23" s="28">
        <v>42800</v>
      </c>
      <c r="I23" s="28">
        <v>42803</v>
      </c>
      <c r="J23" s="28">
        <v>42803</v>
      </c>
      <c r="K23" s="34">
        <v>32</v>
      </c>
      <c r="L23" s="32"/>
    </row>
    <row r="24" spans="1:12" x14ac:dyDescent="0.25">
      <c r="A24" s="21" t="s">
        <v>15</v>
      </c>
      <c r="B24" s="26" t="s">
        <v>55</v>
      </c>
      <c r="C24" s="7">
        <f t="shared" si="0"/>
        <v>1</v>
      </c>
      <c r="D24" s="7">
        <v>1</v>
      </c>
      <c r="E24" s="7">
        <v>1</v>
      </c>
      <c r="F24" s="7">
        <v>1</v>
      </c>
      <c r="G24" s="21" t="s">
        <v>16</v>
      </c>
      <c r="H24" s="28">
        <v>42804</v>
      </c>
      <c r="I24" s="28">
        <v>42809</v>
      </c>
      <c r="J24" s="28">
        <v>42809</v>
      </c>
      <c r="K24" s="34">
        <v>32</v>
      </c>
      <c r="L24" s="32"/>
    </row>
    <row r="25" spans="1:12" x14ac:dyDescent="0.25">
      <c r="A25" s="21" t="s">
        <v>15</v>
      </c>
      <c r="B25" s="26" t="s">
        <v>56</v>
      </c>
      <c r="C25" s="7">
        <f t="shared" si="0"/>
        <v>1</v>
      </c>
      <c r="D25" s="7">
        <v>1</v>
      </c>
      <c r="E25" s="7">
        <v>1</v>
      </c>
      <c r="F25" s="7">
        <v>1</v>
      </c>
      <c r="G25" s="21" t="s">
        <v>16</v>
      </c>
      <c r="H25" s="28">
        <v>42810</v>
      </c>
      <c r="I25" s="28">
        <v>42811</v>
      </c>
      <c r="J25" s="28">
        <v>42811</v>
      </c>
      <c r="K25" s="34">
        <v>16</v>
      </c>
      <c r="L25" s="32"/>
    </row>
    <row r="26" spans="1:12" x14ac:dyDescent="0.25">
      <c r="A26" s="21" t="s">
        <v>15</v>
      </c>
      <c r="B26" s="26" t="s">
        <v>57</v>
      </c>
      <c r="C26" s="7">
        <f t="shared" si="0"/>
        <v>0</v>
      </c>
      <c r="D26" s="7">
        <v>0</v>
      </c>
      <c r="E26" s="7">
        <v>0</v>
      </c>
      <c r="F26" s="7">
        <v>0</v>
      </c>
      <c r="G26" s="21" t="s">
        <v>16</v>
      </c>
      <c r="H26" s="28">
        <v>42807</v>
      </c>
      <c r="I26" s="28">
        <v>42809</v>
      </c>
      <c r="J26" s="28">
        <v>42809</v>
      </c>
      <c r="K26" s="34">
        <v>24</v>
      </c>
      <c r="L26" s="32"/>
    </row>
    <row r="27" spans="1:12" x14ac:dyDescent="0.25">
      <c r="A27" s="21" t="s">
        <v>15</v>
      </c>
      <c r="B27" s="26" t="s">
        <v>58</v>
      </c>
      <c r="C27" s="7">
        <f t="shared" si="0"/>
        <v>0</v>
      </c>
      <c r="D27" s="7">
        <v>0</v>
      </c>
      <c r="E27" s="7">
        <v>0</v>
      </c>
      <c r="F27" s="7">
        <v>0</v>
      </c>
      <c r="G27" s="21" t="s">
        <v>16</v>
      </c>
      <c r="H27" s="28">
        <v>42810</v>
      </c>
      <c r="I27" s="28">
        <v>42814</v>
      </c>
      <c r="J27" s="28">
        <v>42814</v>
      </c>
      <c r="K27" s="34">
        <v>24</v>
      </c>
      <c r="L27" s="32"/>
    </row>
    <row r="28" spans="1:12" x14ac:dyDescent="0.25">
      <c r="A28" s="21" t="s">
        <v>15</v>
      </c>
      <c r="B28" s="27" t="s">
        <v>59</v>
      </c>
      <c r="C28" s="7">
        <f t="shared" si="0"/>
        <v>0</v>
      </c>
      <c r="D28" s="7">
        <v>0</v>
      </c>
      <c r="E28" s="7">
        <v>0</v>
      </c>
      <c r="F28" s="7">
        <v>0</v>
      </c>
      <c r="G28" s="21" t="s">
        <v>16</v>
      </c>
      <c r="H28" s="28">
        <v>42814</v>
      </c>
      <c r="I28" s="28">
        <v>42816</v>
      </c>
      <c r="J28" s="28">
        <v>42816</v>
      </c>
      <c r="K28" s="34">
        <v>24</v>
      </c>
      <c r="L28" s="32"/>
    </row>
    <row r="29" spans="1:12" x14ac:dyDescent="0.25">
      <c r="A29" s="21" t="s">
        <v>15</v>
      </c>
      <c r="B29" s="27" t="s">
        <v>60</v>
      </c>
      <c r="C29" s="7">
        <f t="shared" si="0"/>
        <v>0</v>
      </c>
      <c r="D29" s="7">
        <v>0</v>
      </c>
      <c r="E29" s="7">
        <v>0</v>
      </c>
      <c r="F29" s="7">
        <v>0</v>
      </c>
      <c r="G29" s="21" t="s">
        <v>16</v>
      </c>
      <c r="H29" s="28">
        <v>42815</v>
      </c>
      <c r="I29" s="28">
        <v>42816</v>
      </c>
      <c r="J29" s="28">
        <v>42816</v>
      </c>
      <c r="K29" s="31">
        <v>16</v>
      </c>
    </row>
    <row r="30" spans="1:12" x14ac:dyDescent="0.25">
      <c r="A30" s="21" t="s">
        <v>15</v>
      </c>
      <c r="B30" s="27" t="s">
        <v>61</v>
      </c>
      <c r="C30" s="7">
        <f t="shared" si="0"/>
        <v>0</v>
      </c>
      <c r="D30" s="7">
        <v>0</v>
      </c>
      <c r="E30" s="7">
        <v>0</v>
      </c>
      <c r="F30" s="7">
        <v>0</v>
      </c>
      <c r="G30" s="21" t="s">
        <v>16</v>
      </c>
      <c r="H30" s="29">
        <v>42817</v>
      </c>
      <c r="I30" s="29">
        <v>42821</v>
      </c>
      <c r="J30" s="29">
        <v>42821</v>
      </c>
      <c r="K30" s="31">
        <v>24</v>
      </c>
    </row>
    <row r="31" spans="1:12" x14ac:dyDescent="0.25">
      <c r="A31" s="21" t="s">
        <v>15</v>
      </c>
      <c r="B31" s="27" t="s">
        <v>62</v>
      </c>
      <c r="C31" s="7">
        <f t="shared" si="0"/>
        <v>0</v>
      </c>
      <c r="D31" s="7">
        <v>0</v>
      </c>
      <c r="E31" s="7">
        <v>0</v>
      </c>
      <c r="F31" s="7">
        <v>0</v>
      </c>
      <c r="G31" s="21" t="s">
        <v>16</v>
      </c>
      <c r="H31" s="29">
        <v>42817</v>
      </c>
      <c r="I31" s="29">
        <v>42821</v>
      </c>
      <c r="J31" s="29">
        <v>42821</v>
      </c>
      <c r="K31" s="31">
        <v>24</v>
      </c>
    </row>
    <row r="32" spans="1:12" x14ac:dyDescent="0.25">
      <c r="A32" s="21" t="s">
        <v>15</v>
      </c>
      <c r="B32" s="27" t="s">
        <v>63</v>
      </c>
      <c r="C32" s="7">
        <f t="shared" si="0"/>
        <v>0</v>
      </c>
      <c r="D32" s="7">
        <v>0</v>
      </c>
      <c r="E32" s="7">
        <v>0</v>
      </c>
      <c r="F32" s="7">
        <v>0</v>
      </c>
      <c r="G32" s="21" t="s">
        <v>16</v>
      </c>
      <c r="H32" s="29">
        <v>42822</v>
      </c>
      <c r="I32" s="29">
        <v>42823</v>
      </c>
      <c r="J32" s="29">
        <v>42823</v>
      </c>
      <c r="K32" s="31">
        <v>16</v>
      </c>
    </row>
    <row r="33" spans="1:11" x14ac:dyDescent="0.25">
      <c r="A33" s="21" t="s">
        <v>15</v>
      </c>
      <c r="B33" s="27" t="s">
        <v>64</v>
      </c>
      <c r="C33" s="7">
        <f t="shared" si="0"/>
        <v>0</v>
      </c>
      <c r="D33" s="7">
        <v>0</v>
      </c>
      <c r="E33" s="7">
        <v>0</v>
      </c>
      <c r="F33" s="7">
        <v>0</v>
      </c>
      <c r="G33" s="21" t="s">
        <v>16</v>
      </c>
      <c r="H33" s="29">
        <v>42822</v>
      </c>
      <c r="I33" s="29">
        <v>42823</v>
      </c>
      <c r="J33" s="29">
        <v>42823</v>
      </c>
      <c r="K33" s="31">
        <v>16</v>
      </c>
    </row>
    <row r="34" spans="1:11" x14ac:dyDescent="0.25">
      <c r="A34" s="21" t="s">
        <v>15</v>
      </c>
      <c r="B34" s="27" t="s">
        <v>65</v>
      </c>
      <c r="C34" s="7">
        <f t="shared" si="0"/>
        <v>0</v>
      </c>
      <c r="D34" s="7">
        <v>0</v>
      </c>
      <c r="E34" s="7">
        <v>0</v>
      </c>
      <c r="F34" s="7">
        <v>0</v>
      </c>
      <c r="G34" s="21" t="s">
        <v>16</v>
      </c>
      <c r="H34" s="29">
        <v>42824</v>
      </c>
      <c r="I34" s="29">
        <v>42828</v>
      </c>
      <c r="J34" s="29">
        <v>42828</v>
      </c>
      <c r="K34" s="31">
        <v>24</v>
      </c>
    </row>
    <row r="35" spans="1:11" x14ac:dyDescent="0.25">
      <c r="A35" s="21" t="s">
        <v>15</v>
      </c>
      <c r="B35" s="27" t="s">
        <v>66</v>
      </c>
      <c r="C35" s="7">
        <f t="shared" si="0"/>
        <v>0</v>
      </c>
      <c r="D35" s="7">
        <v>0</v>
      </c>
      <c r="E35" s="7">
        <v>0</v>
      </c>
      <c r="F35" s="7">
        <v>0</v>
      </c>
      <c r="G35" s="21" t="s">
        <v>16</v>
      </c>
      <c r="H35" s="29">
        <v>42824</v>
      </c>
      <c r="I35" s="29">
        <v>42825</v>
      </c>
      <c r="J35" s="29">
        <v>42825</v>
      </c>
      <c r="K35" s="31">
        <v>16</v>
      </c>
    </row>
    <row r="36" spans="1:11" x14ac:dyDescent="0.25">
      <c r="A36" s="21" t="s">
        <v>15</v>
      </c>
      <c r="B36" s="27" t="s">
        <v>67</v>
      </c>
      <c r="C36" s="7">
        <f t="shared" si="0"/>
        <v>0</v>
      </c>
      <c r="D36" s="7">
        <v>0</v>
      </c>
      <c r="E36" s="7">
        <v>0</v>
      </c>
      <c r="F36" s="7">
        <v>0</v>
      </c>
      <c r="G36" s="21" t="s">
        <v>16</v>
      </c>
      <c r="H36" s="29">
        <v>42828</v>
      </c>
      <c r="I36" s="29">
        <v>42830</v>
      </c>
      <c r="J36" s="29">
        <v>42830</v>
      </c>
      <c r="K36" s="31">
        <v>24</v>
      </c>
    </row>
    <row r="37" spans="1:11" x14ac:dyDescent="0.25">
      <c r="A37" s="21" t="s">
        <v>15</v>
      </c>
      <c r="B37" s="27" t="s">
        <v>68</v>
      </c>
      <c r="C37" s="7">
        <f t="shared" si="0"/>
        <v>0</v>
      </c>
      <c r="D37" s="7">
        <v>0</v>
      </c>
      <c r="E37" s="7">
        <v>0</v>
      </c>
      <c r="F37" s="7">
        <v>0</v>
      </c>
      <c r="G37" s="21" t="s">
        <v>16</v>
      </c>
      <c r="H37" s="29">
        <v>42829</v>
      </c>
      <c r="I37" s="29">
        <v>42831</v>
      </c>
      <c r="J37" s="29">
        <v>42831</v>
      </c>
      <c r="K37" s="31">
        <v>24</v>
      </c>
    </row>
    <row r="38" spans="1:11" x14ac:dyDescent="0.25">
      <c r="A38" s="21" t="s">
        <v>15</v>
      </c>
      <c r="B38" s="27" t="s">
        <v>69</v>
      </c>
      <c r="C38" s="7">
        <f t="shared" si="0"/>
        <v>0</v>
      </c>
      <c r="D38" s="7">
        <v>0</v>
      </c>
      <c r="E38" s="7">
        <v>0</v>
      </c>
      <c r="F38" s="7">
        <v>0</v>
      </c>
      <c r="G38" s="21" t="s">
        <v>16</v>
      </c>
      <c r="H38" s="29">
        <v>42832</v>
      </c>
      <c r="I38" s="29">
        <v>42836</v>
      </c>
      <c r="J38" s="29">
        <v>42836</v>
      </c>
      <c r="K38" s="31">
        <v>24</v>
      </c>
    </row>
    <row r="39" spans="1:11" x14ac:dyDescent="0.25">
      <c r="A39" s="21" t="s">
        <v>15</v>
      </c>
      <c r="B39" s="27" t="s">
        <v>70</v>
      </c>
      <c r="C39" s="7">
        <f t="shared" si="0"/>
        <v>0</v>
      </c>
      <c r="D39" s="7">
        <v>0</v>
      </c>
      <c r="E39" s="7">
        <v>0</v>
      </c>
      <c r="F39" s="7">
        <v>0</v>
      </c>
      <c r="G39" s="21" t="s">
        <v>16</v>
      </c>
      <c r="H39" s="29">
        <v>42835</v>
      </c>
      <c r="I39" s="29">
        <v>42837</v>
      </c>
      <c r="J39" s="29">
        <v>42837</v>
      </c>
      <c r="K39" s="31">
        <v>24</v>
      </c>
    </row>
    <row r="40" spans="1:11" x14ac:dyDescent="0.25">
      <c r="A40" s="21" t="s">
        <v>15</v>
      </c>
      <c r="B40" s="27" t="s">
        <v>71</v>
      </c>
      <c r="C40" s="7">
        <f t="shared" si="0"/>
        <v>0</v>
      </c>
      <c r="D40" s="7">
        <v>0</v>
      </c>
      <c r="E40" s="7">
        <v>0</v>
      </c>
      <c r="F40" s="7">
        <v>0</v>
      </c>
      <c r="G40" s="21" t="s">
        <v>16</v>
      </c>
      <c r="H40" s="29">
        <v>42838</v>
      </c>
      <c r="I40" s="29">
        <v>42839</v>
      </c>
      <c r="J40" s="29">
        <v>42839</v>
      </c>
      <c r="K40" s="31">
        <v>16</v>
      </c>
    </row>
    <row r="41" spans="1:11" x14ac:dyDescent="0.25">
      <c r="A41" s="21" t="s">
        <v>15</v>
      </c>
      <c r="B41" s="27" t="s">
        <v>8</v>
      </c>
      <c r="C41" s="7">
        <f t="shared" si="0"/>
        <v>0</v>
      </c>
      <c r="D41" s="7">
        <v>0</v>
      </c>
      <c r="E41" s="7">
        <v>0</v>
      </c>
      <c r="F41" s="7">
        <v>0</v>
      </c>
      <c r="G41" s="21" t="s">
        <v>16</v>
      </c>
      <c r="H41" s="29">
        <v>42842</v>
      </c>
      <c r="I41" s="29">
        <v>42845</v>
      </c>
      <c r="J41" s="29">
        <v>42845</v>
      </c>
      <c r="K41" s="31">
        <v>32</v>
      </c>
    </row>
    <row r="42" spans="1:11" x14ac:dyDescent="0.25">
      <c r="A42" s="21" t="s">
        <v>15</v>
      </c>
      <c r="B42" s="27" t="s">
        <v>72</v>
      </c>
      <c r="C42" s="7">
        <f t="shared" si="0"/>
        <v>0</v>
      </c>
      <c r="D42" s="7">
        <v>0</v>
      </c>
      <c r="E42" s="7">
        <v>0</v>
      </c>
      <c r="F42" s="7">
        <v>0</v>
      </c>
      <c r="G42" s="21" t="s">
        <v>16</v>
      </c>
      <c r="H42" s="29">
        <v>42847</v>
      </c>
      <c r="I42" s="29">
        <v>42848</v>
      </c>
      <c r="J42" s="29">
        <v>42848</v>
      </c>
      <c r="K42" s="31">
        <v>16</v>
      </c>
    </row>
    <row r="43" spans="1:11" x14ac:dyDescent="0.25">
      <c r="A43" s="21" t="s">
        <v>15</v>
      </c>
      <c r="B43" s="27" t="s">
        <v>73</v>
      </c>
      <c r="C43" s="7">
        <f t="shared" si="0"/>
        <v>0</v>
      </c>
      <c r="D43" s="7">
        <v>0</v>
      </c>
      <c r="E43" s="7">
        <v>0</v>
      </c>
      <c r="F43" s="7">
        <v>0</v>
      </c>
      <c r="G43" s="21" t="s">
        <v>16</v>
      </c>
      <c r="H43" s="29">
        <v>42849</v>
      </c>
      <c r="I43" s="29">
        <v>42850</v>
      </c>
      <c r="J43" s="29">
        <v>42850</v>
      </c>
      <c r="K43" s="31">
        <v>16</v>
      </c>
    </row>
    <row r="44" spans="1:11" x14ac:dyDescent="0.25">
      <c r="A44" s="21" t="s">
        <v>15</v>
      </c>
      <c r="B44" s="27" t="s">
        <v>74</v>
      </c>
      <c r="C44" s="7">
        <f t="shared" si="0"/>
        <v>0</v>
      </c>
      <c r="D44" s="7">
        <v>0</v>
      </c>
      <c r="E44" s="7">
        <v>0</v>
      </c>
      <c r="F44" s="7">
        <v>0</v>
      </c>
      <c r="G44" s="21" t="s">
        <v>16</v>
      </c>
      <c r="H44" s="29">
        <v>42851</v>
      </c>
      <c r="I44" s="29">
        <v>42851</v>
      </c>
      <c r="J44" s="29">
        <v>42851</v>
      </c>
      <c r="K44" s="31">
        <v>8</v>
      </c>
    </row>
    <row r="45" spans="1:11" x14ac:dyDescent="0.25">
      <c r="A45" s="21" t="s">
        <v>15</v>
      </c>
      <c r="B45" s="24" t="s">
        <v>35</v>
      </c>
      <c r="C45" s="7">
        <f t="shared" ref="C45:C53" si="1">AVERAGE(D45:F45)</f>
        <v>1</v>
      </c>
      <c r="D45" s="7">
        <v>1</v>
      </c>
      <c r="E45" s="7">
        <v>1</v>
      </c>
      <c r="F45" s="7">
        <v>1</v>
      </c>
      <c r="G45" s="21" t="s">
        <v>16</v>
      </c>
      <c r="H45" s="22">
        <v>42780</v>
      </c>
      <c r="I45" s="22">
        <v>42780</v>
      </c>
      <c r="J45" s="22">
        <v>42780</v>
      </c>
      <c r="K45" s="31">
        <v>2</v>
      </c>
    </row>
    <row r="46" spans="1:11" x14ac:dyDescent="0.25">
      <c r="A46" s="21" t="s">
        <v>15</v>
      </c>
      <c r="B46" s="24" t="s">
        <v>36</v>
      </c>
      <c r="C46" s="7">
        <f t="shared" si="1"/>
        <v>1</v>
      </c>
      <c r="D46" s="7">
        <v>1</v>
      </c>
      <c r="E46" s="7">
        <v>1</v>
      </c>
      <c r="F46" s="7">
        <v>1</v>
      </c>
      <c r="G46" s="21" t="s">
        <v>16</v>
      </c>
      <c r="H46" s="29">
        <v>42782</v>
      </c>
      <c r="I46" s="29">
        <v>42782</v>
      </c>
      <c r="J46" s="29">
        <v>42782</v>
      </c>
      <c r="K46" s="31">
        <v>4</v>
      </c>
    </row>
    <row r="47" spans="1:11" x14ac:dyDescent="0.25">
      <c r="A47" s="21" t="s">
        <v>15</v>
      </c>
      <c r="B47" s="25" t="s">
        <v>37</v>
      </c>
      <c r="C47" s="7">
        <f t="shared" si="1"/>
        <v>0</v>
      </c>
      <c r="D47" s="7">
        <v>0</v>
      </c>
      <c r="E47" s="7">
        <v>0</v>
      </c>
      <c r="F47" s="7">
        <v>0</v>
      </c>
      <c r="G47" s="21" t="s">
        <v>16</v>
      </c>
      <c r="H47" s="22">
        <v>42789</v>
      </c>
      <c r="I47" s="22">
        <v>42789</v>
      </c>
      <c r="J47" s="22">
        <v>42789</v>
      </c>
      <c r="K47" s="31">
        <v>2</v>
      </c>
    </row>
    <row r="48" spans="1:11" x14ac:dyDescent="0.25">
      <c r="A48" s="21" t="s">
        <v>15</v>
      </c>
      <c r="B48" s="24" t="s">
        <v>38</v>
      </c>
      <c r="C48" s="7">
        <f t="shared" si="1"/>
        <v>1</v>
      </c>
      <c r="D48" s="7">
        <v>1</v>
      </c>
      <c r="E48" s="7">
        <v>1</v>
      </c>
      <c r="F48" s="7">
        <v>1</v>
      </c>
      <c r="G48" s="21" t="s">
        <v>31</v>
      </c>
      <c r="H48" s="22">
        <v>42780</v>
      </c>
      <c r="I48" s="22">
        <v>42780</v>
      </c>
      <c r="J48" s="22">
        <v>42780</v>
      </c>
      <c r="K48" s="31">
        <v>4</v>
      </c>
    </row>
    <row r="49" spans="1:11" x14ac:dyDescent="0.25">
      <c r="A49" s="21" t="s">
        <v>15</v>
      </c>
      <c r="B49" s="25" t="s">
        <v>39</v>
      </c>
      <c r="C49" s="7">
        <f t="shared" si="1"/>
        <v>1</v>
      </c>
      <c r="D49" s="7">
        <v>1</v>
      </c>
      <c r="E49" s="7">
        <v>1</v>
      </c>
      <c r="F49" s="7">
        <v>1</v>
      </c>
      <c r="G49" s="21" t="s">
        <v>31</v>
      </c>
      <c r="H49" s="22">
        <v>42781</v>
      </c>
      <c r="I49" s="22">
        <v>42781</v>
      </c>
      <c r="J49" s="22">
        <v>42781</v>
      </c>
      <c r="K49" s="31">
        <v>1</v>
      </c>
    </row>
    <row r="50" spans="1:11" x14ac:dyDescent="0.25">
      <c r="A50" s="21" t="s">
        <v>15</v>
      </c>
      <c r="B50" s="25" t="s">
        <v>40</v>
      </c>
      <c r="C50" s="7">
        <f t="shared" si="1"/>
        <v>1</v>
      </c>
      <c r="D50" s="7">
        <v>1</v>
      </c>
      <c r="E50" s="7">
        <v>1</v>
      </c>
      <c r="F50" s="7">
        <v>1</v>
      </c>
      <c r="G50" s="21" t="s">
        <v>31</v>
      </c>
      <c r="H50" s="22">
        <v>42781</v>
      </c>
      <c r="I50" s="22">
        <v>42781</v>
      </c>
      <c r="J50" s="22">
        <v>42781</v>
      </c>
      <c r="K50" s="31">
        <v>1</v>
      </c>
    </row>
    <row r="51" spans="1:11" x14ac:dyDescent="0.25">
      <c r="A51" s="21" t="s">
        <v>15</v>
      </c>
      <c r="B51" s="25" t="s">
        <v>41</v>
      </c>
      <c r="C51" s="7">
        <f t="shared" si="1"/>
        <v>0</v>
      </c>
      <c r="D51" s="7">
        <v>0</v>
      </c>
      <c r="E51" s="7">
        <v>0</v>
      </c>
      <c r="F51" s="7">
        <v>0</v>
      </c>
      <c r="G51" s="21" t="s">
        <v>16</v>
      </c>
      <c r="H51" s="22">
        <v>42794</v>
      </c>
      <c r="I51" s="22">
        <v>42794</v>
      </c>
      <c r="J51" s="22">
        <v>42794</v>
      </c>
      <c r="K51" s="31">
        <v>2</v>
      </c>
    </row>
    <row r="52" spans="1:11" x14ac:dyDescent="0.25">
      <c r="A52" s="21" t="s">
        <v>15</v>
      </c>
      <c r="B52" s="25" t="s">
        <v>42</v>
      </c>
      <c r="C52" s="7">
        <f t="shared" si="1"/>
        <v>0</v>
      </c>
      <c r="D52" s="7">
        <v>0</v>
      </c>
      <c r="E52" s="7">
        <v>0</v>
      </c>
      <c r="F52" s="7">
        <v>0</v>
      </c>
      <c r="G52" s="21" t="s">
        <v>16</v>
      </c>
      <c r="H52" s="22">
        <v>42779</v>
      </c>
      <c r="I52" s="22">
        <v>42779</v>
      </c>
      <c r="J52" s="22">
        <v>42779</v>
      </c>
      <c r="K52" s="31">
        <v>2</v>
      </c>
    </row>
    <row r="53" spans="1:11" x14ac:dyDescent="0.25">
      <c r="A53" s="21" t="s">
        <v>15</v>
      </c>
      <c r="B53" s="25" t="s">
        <v>43</v>
      </c>
      <c r="C53" s="7">
        <f t="shared" si="1"/>
        <v>0</v>
      </c>
      <c r="D53" s="7">
        <v>0</v>
      </c>
      <c r="E53" s="7">
        <v>0</v>
      </c>
      <c r="F53" s="7">
        <v>0</v>
      </c>
      <c r="G53" s="21" t="s">
        <v>16</v>
      </c>
      <c r="H53" s="22">
        <v>42780</v>
      </c>
      <c r="I53" s="22">
        <v>42780</v>
      </c>
      <c r="J53" s="22">
        <v>42780</v>
      </c>
      <c r="K53" s="31">
        <v>0.5</v>
      </c>
    </row>
    <row r="54" spans="1:11" x14ac:dyDescent="0.25">
      <c r="H54" s="8"/>
      <c r="I54" s="8"/>
    </row>
  </sheetData>
  <mergeCells count="3">
    <mergeCell ref="G7:I9"/>
    <mergeCell ref="J7:R9"/>
    <mergeCell ref="A1:M5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D219275D74CE47B1974BAB465C0BA5" ma:contentTypeVersion="0" ma:contentTypeDescription="Crear nuevo documento." ma:contentTypeScope="" ma:versionID="1d40241d439ba48316f7cb33622d4e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F7A589-BA95-4BC6-90BE-BEE0F05A261F}"/>
</file>

<file path=customXml/itemProps2.xml><?xml version="1.0" encoding="utf-8"?>
<ds:datastoreItem xmlns:ds="http://schemas.openxmlformats.org/officeDocument/2006/customXml" ds:itemID="{4E97F757-CD34-4132-AB5F-B921434E49EE}"/>
</file>

<file path=customXml/itemProps3.xml><?xml version="1.0" encoding="utf-8"?>
<ds:datastoreItem xmlns:ds="http://schemas.openxmlformats.org/officeDocument/2006/customXml" ds:itemID="{84922E72-0F55-49AC-9D46-1034736BF8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General</vt:lpstr>
      <vt:lpstr>TeknoCuero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zxavyer</dc:creator>
  <cp:lastModifiedBy>zxavyer</cp:lastModifiedBy>
  <cp:lastPrinted>2017-03-08T21:44:46Z</cp:lastPrinted>
  <dcterms:created xsi:type="dcterms:W3CDTF">2016-11-14T18:04:26Z</dcterms:created>
  <dcterms:modified xsi:type="dcterms:W3CDTF">2017-04-26T16:38:41Z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0x010100B2D219275D74CE47B1974BAB465C0BA5</vt:lpwstr>
  </property>
</Properties>
</file>