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yh\Desktop\5.24\"/>
    </mc:Choice>
  </mc:AlternateContent>
  <xr:revisionPtr revIDLastSave="0" documentId="13_ncr:1_{1CE6F438-AA4B-4AEA-BB67-D6FBDA4BB9ED}" xr6:coauthVersionLast="47" xr6:coauthVersionMax="47" xr10:uidLastSave="{00000000-0000-0000-0000-000000000000}"/>
  <bookViews>
    <workbookView xWindow="28680" yWindow="165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55" i="1"/>
  <c r="D55" i="1"/>
  <c r="C55" i="1"/>
  <c r="B55" i="1"/>
  <c r="E54" i="1"/>
  <c r="F54" i="1" s="1"/>
  <c r="D54" i="1"/>
  <c r="C54" i="1"/>
  <c r="B54" i="1"/>
  <c r="E53" i="1"/>
  <c r="D53" i="1"/>
  <c r="F53" i="1" s="1"/>
  <c r="C53" i="1"/>
  <c r="B53" i="1"/>
  <c r="G53" i="1" s="1"/>
  <c r="I53" i="1" s="1"/>
  <c r="E52" i="1"/>
  <c r="D52" i="1"/>
  <c r="F52" i="1" s="1"/>
  <c r="C52" i="1"/>
  <c r="B52" i="1"/>
  <c r="G52" i="1" s="1"/>
  <c r="I52" i="1" s="1"/>
  <c r="F51" i="1"/>
  <c r="E51" i="1"/>
  <c r="D51" i="1"/>
  <c r="C51" i="1"/>
  <c r="B51" i="1"/>
  <c r="G51" i="1" s="1"/>
  <c r="I51" i="1" s="1"/>
  <c r="E50" i="1"/>
  <c r="F50" i="1" s="1"/>
  <c r="D50" i="1"/>
  <c r="C50" i="1"/>
  <c r="B50" i="1"/>
  <c r="G50" i="1" s="1"/>
  <c r="I50" i="1" s="1"/>
  <c r="E49" i="1"/>
  <c r="D49" i="1"/>
  <c r="C49" i="1"/>
  <c r="B49" i="1"/>
  <c r="E48" i="1"/>
  <c r="D48" i="1"/>
  <c r="C48" i="1"/>
  <c r="B48" i="1"/>
  <c r="G48" i="1" s="1"/>
  <c r="I48" i="1" s="1"/>
  <c r="E47" i="1"/>
  <c r="D47" i="1"/>
  <c r="C47" i="1"/>
  <c r="B47" i="1"/>
  <c r="G47" i="1" s="1"/>
  <c r="I47" i="1" s="1"/>
  <c r="E46" i="1"/>
  <c r="D46" i="1"/>
  <c r="F46" i="1" s="1"/>
  <c r="C46" i="1"/>
  <c r="B46" i="1"/>
  <c r="G46" i="1" s="1"/>
  <c r="I46" i="1" s="1"/>
  <c r="E45" i="1"/>
  <c r="D45" i="1"/>
  <c r="F45" i="1" s="1"/>
  <c r="C45" i="1"/>
  <c r="B45" i="1"/>
  <c r="E44" i="1"/>
  <c r="F44" i="1" s="1"/>
  <c r="D44" i="1"/>
  <c r="C44" i="1"/>
  <c r="B44" i="1"/>
  <c r="G44" i="1" s="1"/>
  <c r="I44" i="1" s="1"/>
  <c r="E43" i="1"/>
  <c r="D43" i="1"/>
  <c r="C43" i="1"/>
  <c r="B43" i="1"/>
  <c r="E42" i="1"/>
  <c r="D42" i="1"/>
  <c r="G42" i="1" s="1"/>
  <c r="I42" i="1" s="1"/>
  <c r="C42" i="1"/>
  <c r="B42" i="1"/>
  <c r="E41" i="1"/>
  <c r="F41" i="1" s="1"/>
  <c r="D41" i="1"/>
  <c r="C41" i="1"/>
  <c r="B41" i="1"/>
  <c r="E40" i="1"/>
  <c r="D40" i="1"/>
  <c r="C40" i="1"/>
  <c r="B40" i="1"/>
  <c r="G40" i="1" s="1"/>
  <c r="I40" i="1" s="1"/>
  <c r="G39" i="1"/>
  <c r="F39" i="1"/>
  <c r="E39" i="1"/>
  <c r="C39" i="1"/>
  <c r="B39" i="1"/>
  <c r="E38" i="1"/>
  <c r="D38" i="1"/>
  <c r="G38" i="1" s="1"/>
  <c r="I38" i="1" s="1"/>
  <c r="C38" i="1"/>
  <c r="B38" i="1"/>
  <c r="E37" i="1"/>
  <c r="D37" i="1"/>
  <c r="F37" i="1" s="1"/>
  <c r="C37" i="1"/>
  <c r="B37" i="1"/>
  <c r="G37" i="1" s="1"/>
  <c r="I37" i="1" s="1"/>
  <c r="G36" i="1"/>
  <c r="I36" i="1" s="1"/>
  <c r="F36" i="1"/>
  <c r="E36" i="1"/>
  <c r="D36" i="1"/>
  <c r="C36" i="1"/>
  <c r="B36" i="1"/>
  <c r="E35" i="1"/>
  <c r="D35" i="1"/>
  <c r="C35" i="1"/>
  <c r="B35" i="1"/>
  <c r="G35" i="1" s="1"/>
  <c r="I35" i="1" s="1"/>
  <c r="E34" i="1"/>
  <c r="D34" i="1"/>
  <c r="C34" i="1"/>
  <c r="B34" i="1"/>
  <c r="E33" i="1"/>
  <c r="D33" i="1"/>
  <c r="G33" i="1" s="1"/>
  <c r="I33" i="1" s="1"/>
  <c r="C33" i="1"/>
  <c r="B33" i="1"/>
  <c r="E32" i="1"/>
  <c r="D32" i="1"/>
  <c r="F32" i="1" s="1"/>
  <c r="C32" i="1"/>
  <c r="B32" i="1"/>
  <c r="G54" i="1" l="1"/>
  <c r="I54" i="1" s="1"/>
  <c r="F33" i="1"/>
  <c r="F40" i="1"/>
  <c r="F47" i="1"/>
  <c r="G55" i="1"/>
  <c r="I55" i="1" s="1"/>
  <c r="G34" i="1"/>
  <c r="I34" i="1" s="1"/>
  <c r="G45" i="1"/>
  <c r="I45" i="1" s="1"/>
  <c r="F48" i="1"/>
  <c r="G41" i="1"/>
  <c r="I41" i="1" s="1"/>
  <c r="G32" i="1"/>
  <c r="I32" i="1" s="1"/>
  <c r="F35" i="1"/>
  <c r="F38" i="1"/>
  <c r="G49" i="1"/>
  <c r="I49" i="1" s="1"/>
  <c r="G43" i="1"/>
  <c r="I43" i="1" s="1"/>
  <c r="F43" i="1"/>
  <c r="F34" i="1"/>
  <c r="F42" i="1"/>
  <c r="F55" i="1"/>
  <c r="F49" i="1"/>
  <c r="I39" i="1"/>
</calcChain>
</file>

<file path=xl/sharedStrings.xml><?xml version="1.0" encoding="utf-8"?>
<sst xmlns="http://schemas.openxmlformats.org/spreadsheetml/2006/main" count="17" uniqueCount="15">
  <si>
    <t>说明：表中数据标幺值以相应的风/光额定装机容量为基准</t>
  </si>
  <si>
    <r>
      <rPr>
        <b/>
        <sz val="14"/>
        <color theme="1"/>
        <rFont val="宋体"/>
        <charset val="134"/>
      </rPr>
      <t>时间（</t>
    </r>
    <r>
      <rPr>
        <b/>
        <sz val="14"/>
        <color theme="1"/>
        <rFont val="Times New Roman"/>
        <family val="1"/>
      </rPr>
      <t>h</t>
    </r>
    <r>
      <rPr>
        <b/>
        <sz val="14"/>
        <color theme="1"/>
        <rFont val="宋体"/>
        <charset val="134"/>
      </rPr>
      <t>）</t>
    </r>
  </si>
  <si>
    <r>
      <rPr>
        <b/>
        <sz val="14"/>
        <color theme="1"/>
        <rFont val="宋体"/>
        <charset val="134"/>
      </rPr>
      <t>园区</t>
    </r>
    <r>
      <rPr>
        <b/>
        <sz val="14"/>
        <color theme="1"/>
        <rFont val="Times New Roman"/>
        <family val="1"/>
      </rPr>
      <t>A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宋体"/>
        <charset val="134"/>
      </rPr>
      <t>光伏出力</t>
    </r>
    <r>
      <rPr>
        <b/>
        <sz val="14"/>
        <color theme="1"/>
        <rFont val="微软雅黑"/>
        <charset val="134"/>
      </rPr>
      <t>（</t>
    </r>
    <r>
      <rPr>
        <b/>
        <sz val="14"/>
        <color theme="1"/>
        <rFont val="Times New Roman"/>
        <family val="1"/>
      </rPr>
      <t>p.u.</t>
    </r>
    <r>
      <rPr>
        <b/>
        <sz val="14"/>
        <color theme="1"/>
        <rFont val="微软雅黑"/>
        <charset val="134"/>
      </rPr>
      <t>）</t>
    </r>
  </si>
  <si>
    <r>
      <rPr>
        <b/>
        <sz val="14"/>
        <color theme="1"/>
        <rFont val="宋体"/>
        <charset val="134"/>
      </rPr>
      <t>园区</t>
    </r>
    <r>
      <rPr>
        <b/>
        <sz val="14"/>
        <color theme="1"/>
        <rFont val="Times New Roman"/>
        <family val="1"/>
      </rPr>
      <t>B</t>
    </r>
    <r>
      <rPr>
        <b/>
        <sz val="14"/>
        <color theme="1"/>
        <rFont val="宋体"/>
        <charset val="134"/>
      </rPr>
      <t>风电出力</t>
    </r>
    <r>
      <rPr>
        <b/>
        <sz val="14"/>
        <color theme="1"/>
        <rFont val="微软雅黑"/>
        <charset val="134"/>
      </rPr>
      <t>（</t>
    </r>
    <r>
      <rPr>
        <b/>
        <sz val="14"/>
        <color theme="1"/>
        <rFont val="Times New Roman"/>
        <family val="1"/>
      </rPr>
      <t>p.u.</t>
    </r>
    <r>
      <rPr>
        <b/>
        <sz val="14"/>
        <color theme="1"/>
        <rFont val="微软雅黑"/>
        <charset val="134"/>
      </rPr>
      <t>）</t>
    </r>
  </si>
  <si>
    <r>
      <rPr>
        <b/>
        <sz val="14"/>
        <color theme="1"/>
        <rFont val="宋体"/>
        <charset val="134"/>
      </rPr>
      <t>园区</t>
    </r>
    <r>
      <rPr>
        <b/>
        <sz val="14"/>
        <color theme="1"/>
        <rFont val="Times New Roman"/>
        <family val="1"/>
      </rPr>
      <t>C</t>
    </r>
  </si>
  <si>
    <t>光伏出力（p.u.）</t>
  </si>
  <si>
    <t>风电出力（p.u.）</t>
  </si>
  <si>
    <r>
      <t>园区</t>
    </r>
    <r>
      <rPr>
        <b/>
        <sz val="14"/>
        <color theme="1"/>
        <rFont val="Times New Roman"/>
        <family val="1"/>
      </rPr>
      <t xml:space="preserve">A </t>
    </r>
    <r>
      <rPr>
        <b/>
        <sz val="14"/>
        <color theme="1"/>
        <rFont val="宋体"/>
        <charset val="134"/>
      </rPr>
      <t>光伏出力</t>
    </r>
    <r>
      <rPr>
        <b/>
        <sz val="14"/>
        <color theme="1"/>
        <rFont val="微软雅黑"/>
        <charset val="134"/>
      </rPr>
      <t>（</t>
    </r>
    <r>
      <rPr>
        <b/>
        <sz val="14"/>
        <color theme="1"/>
        <rFont val="Times New Roman"/>
        <family val="1"/>
      </rPr>
      <t>p.u.</t>
    </r>
    <r>
      <rPr>
        <b/>
        <sz val="14"/>
        <color theme="1"/>
        <rFont val="微软雅黑"/>
        <charset val="134"/>
      </rPr>
      <t>）750kw</t>
    </r>
  </si>
  <si>
    <r>
      <t>园区</t>
    </r>
    <r>
      <rPr>
        <b/>
        <sz val="14"/>
        <color theme="1"/>
        <rFont val="Times New Roman"/>
        <family val="1"/>
      </rPr>
      <t>B</t>
    </r>
    <r>
      <rPr>
        <b/>
        <sz val="14"/>
        <color theme="1"/>
        <rFont val="宋体"/>
        <charset val="134"/>
      </rPr>
      <t>风电出力</t>
    </r>
    <r>
      <rPr>
        <b/>
        <sz val="14"/>
        <color theme="1"/>
        <rFont val="微软雅黑"/>
        <charset val="134"/>
      </rPr>
      <t>（</t>
    </r>
    <r>
      <rPr>
        <b/>
        <sz val="14"/>
        <color theme="1"/>
        <rFont val="Times New Roman"/>
        <family val="1"/>
      </rPr>
      <t>p.u.</t>
    </r>
    <r>
      <rPr>
        <b/>
        <sz val="14"/>
        <color theme="1"/>
        <rFont val="微软雅黑"/>
        <charset val="134"/>
      </rPr>
      <t>）1000kw</t>
    </r>
  </si>
  <si>
    <t>所有园区总出力</t>
  </si>
  <si>
    <t>所有园区负荷</t>
  </si>
  <si>
    <t>差值</t>
  </si>
  <si>
    <t>光伏出力（p.u.）600kw</t>
  </si>
  <si>
    <t>风电出力（p.u.）500kw</t>
  </si>
  <si>
    <t>c区总出力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</si>
</sst>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0.0000"/>
    <numFmt numFmtId="178" formatCode="0_ "/>
  </numFmts>
  <fonts count="8" x14ac:knownFonts="1">
    <font>
      <sz val="11"/>
      <color theme="1"/>
      <name val="等线"/>
      <charset val="134"/>
      <scheme val="minor"/>
    </font>
    <font>
      <b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宋体"/>
      <charset val="134"/>
    </font>
    <font>
      <sz val="12"/>
      <color theme="1"/>
      <name val="Times New Roman"/>
      <family val="1"/>
    </font>
    <font>
      <b/>
      <sz val="14"/>
      <color theme="1"/>
      <name val="宋体"/>
      <charset val="134"/>
    </font>
    <font>
      <b/>
      <sz val="14"/>
      <color theme="1"/>
      <name val="微软雅黑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/>
    </xf>
    <xf numFmtId="177" fontId="4" fillId="0" borderId="0" xfId="0" applyNumberFormat="1" applyFont="1" applyAlignment="1">
      <alignment horizontal="center"/>
    </xf>
    <xf numFmtId="177" fontId="0" fillId="0" borderId="0" xfId="0" applyNumberFormat="1"/>
    <xf numFmtId="176" fontId="4" fillId="0" borderId="5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78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园区A 光伏出力（p.u.）750kw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Sheet1!$A$31:$A$55</c:f>
              <c:numCache>
                <c:formatCode>h:mm;@</c:formatCode>
                <c:ptCount val="25"/>
                <c:pt idx="1">
                  <c:v>0</c:v>
                </c:pt>
                <c:pt idx="2">
                  <c:v>4.1666666666666699E-2</c:v>
                </c:pt>
                <c:pt idx="3">
                  <c:v>8.3333333333333301E-2</c:v>
                </c:pt>
                <c:pt idx="4">
                  <c:v>0.125</c:v>
                </c:pt>
                <c:pt idx="5">
                  <c:v>0.16666666666666699</c:v>
                </c:pt>
                <c:pt idx="6">
                  <c:v>0.20833333333333301</c:v>
                </c:pt>
                <c:pt idx="7">
                  <c:v>0.25</c:v>
                </c:pt>
                <c:pt idx="8">
                  <c:v>0.29166666666666702</c:v>
                </c:pt>
                <c:pt idx="9">
                  <c:v>0.33333333333333298</c:v>
                </c:pt>
                <c:pt idx="10">
                  <c:v>0.375</c:v>
                </c:pt>
                <c:pt idx="11">
                  <c:v>0.41666666666666702</c:v>
                </c:pt>
                <c:pt idx="12">
                  <c:v>0.45833333333333298</c:v>
                </c:pt>
                <c:pt idx="13">
                  <c:v>0.5</c:v>
                </c:pt>
                <c:pt idx="14">
                  <c:v>0.54166666666666696</c:v>
                </c:pt>
                <c:pt idx="15">
                  <c:v>0.58333333333333304</c:v>
                </c:pt>
                <c:pt idx="16">
                  <c:v>0.625</c:v>
                </c:pt>
                <c:pt idx="17">
                  <c:v>0.66666666666666696</c:v>
                </c:pt>
                <c:pt idx="18">
                  <c:v>0.70833333333333304</c:v>
                </c:pt>
                <c:pt idx="19">
                  <c:v>0.75</c:v>
                </c:pt>
                <c:pt idx="20">
                  <c:v>0.79166666666666696</c:v>
                </c:pt>
                <c:pt idx="21">
                  <c:v>0.83333333333333304</c:v>
                </c:pt>
                <c:pt idx="22">
                  <c:v>0.875</c:v>
                </c:pt>
                <c:pt idx="23">
                  <c:v>0.91666666666666696</c:v>
                </c:pt>
                <c:pt idx="24">
                  <c:v>0.95833333333333304</c:v>
                </c:pt>
              </c:numCache>
            </c:numRef>
          </c:cat>
          <c:val>
            <c:numRef>
              <c:f>Sheet1!$B$31:$B$55</c:f>
              <c:numCache>
                <c:formatCode>0.0000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4.3499999999999996</c:v>
                </c:pt>
                <c:pt idx="9">
                  <c:v>226.95</c:v>
                </c:pt>
                <c:pt idx="10">
                  <c:v>451.5</c:v>
                </c:pt>
                <c:pt idx="11">
                  <c:v>578.32500000000005</c:v>
                </c:pt>
                <c:pt idx="12">
                  <c:v>641.625</c:v>
                </c:pt>
                <c:pt idx="13">
                  <c:v>639.82499999999993</c:v>
                </c:pt>
                <c:pt idx="14">
                  <c:v>588.15</c:v>
                </c:pt>
                <c:pt idx="15">
                  <c:v>482.77500000000003</c:v>
                </c:pt>
                <c:pt idx="16">
                  <c:v>318.15000000000003</c:v>
                </c:pt>
                <c:pt idx="17">
                  <c:v>46.424999999999997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E22-A700-00F1F81888A4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园区B风电出力（p.u.）1000kw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Sheet1!$A$31:$A$55</c:f>
              <c:numCache>
                <c:formatCode>h:mm;@</c:formatCode>
                <c:ptCount val="25"/>
                <c:pt idx="1">
                  <c:v>0</c:v>
                </c:pt>
                <c:pt idx="2">
                  <c:v>4.1666666666666699E-2</c:v>
                </c:pt>
                <c:pt idx="3">
                  <c:v>8.3333333333333301E-2</c:v>
                </c:pt>
                <c:pt idx="4">
                  <c:v>0.125</c:v>
                </c:pt>
                <c:pt idx="5">
                  <c:v>0.16666666666666699</c:v>
                </c:pt>
                <c:pt idx="6">
                  <c:v>0.20833333333333301</c:v>
                </c:pt>
                <c:pt idx="7">
                  <c:v>0.25</c:v>
                </c:pt>
                <c:pt idx="8">
                  <c:v>0.29166666666666702</c:v>
                </c:pt>
                <c:pt idx="9">
                  <c:v>0.33333333333333298</c:v>
                </c:pt>
                <c:pt idx="10">
                  <c:v>0.375</c:v>
                </c:pt>
                <c:pt idx="11">
                  <c:v>0.41666666666666702</c:v>
                </c:pt>
                <c:pt idx="12">
                  <c:v>0.45833333333333298</c:v>
                </c:pt>
                <c:pt idx="13">
                  <c:v>0.5</c:v>
                </c:pt>
                <c:pt idx="14">
                  <c:v>0.54166666666666696</c:v>
                </c:pt>
                <c:pt idx="15">
                  <c:v>0.58333333333333304</c:v>
                </c:pt>
                <c:pt idx="16">
                  <c:v>0.625</c:v>
                </c:pt>
                <c:pt idx="17">
                  <c:v>0.66666666666666696</c:v>
                </c:pt>
                <c:pt idx="18">
                  <c:v>0.70833333333333304</c:v>
                </c:pt>
                <c:pt idx="19">
                  <c:v>0.75</c:v>
                </c:pt>
                <c:pt idx="20">
                  <c:v>0.79166666666666696</c:v>
                </c:pt>
                <c:pt idx="21">
                  <c:v>0.83333333333333304</c:v>
                </c:pt>
                <c:pt idx="22">
                  <c:v>0.875</c:v>
                </c:pt>
                <c:pt idx="23">
                  <c:v>0.91666666666666696</c:v>
                </c:pt>
                <c:pt idx="24">
                  <c:v>0.95833333333333304</c:v>
                </c:pt>
              </c:numCache>
            </c:numRef>
          </c:cat>
          <c:val>
            <c:numRef>
              <c:f>Sheet1!$C$31:$C$55</c:f>
              <c:numCache>
                <c:formatCode>0.0000</c:formatCode>
                <c:ptCount val="25"/>
                <c:pt idx="1">
                  <c:v>230.1</c:v>
                </c:pt>
                <c:pt idx="2">
                  <c:v>382.79999999999995</c:v>
                </c:pt>
                <c:pt idx="3">
                  <c:v>296.8</c:v>
                </c:pt>
                <c:pt idx="4">
                  <c:v>444.40000000000003</c:v>
                </c:pt>
                <c:pt idx="5">
                  <c:v>502.90000000000003</c:v>
                </c:pt>
                <c:pt idx="6">
                  <c:v>360.9</c:v>
                </c:pt>
                <c:pt idx="7">
                  <c:v>240.2</c:v>
                </c:pt>
                <c:pt idx="8">
                  <c:v>47.300000000000004</c:v>
                </c:pt>
                <c:pt idx="9">
                  <c:v>153.79999999999998</c:v>
                </c:pt>
                <c:pt idx="10">
                  <c:v>106.80000000000001</c:v>
                </c:pt>
                <c:pt idx="11">
                  <c:v>51.8</c:v>
                </c:pt>
                <c:pt idx="12">
                  <c:v>216.9</c:v>
                </c:pt>
                <c:pt idx="13">
                  <c:v>354.6</c:v>
                </c:pt>
                <c:pt idx="14">
                  <c:v>219.4</c:v>
                </c:pt>
                <c:pt idx="15">
                  <c:v>111</c:v>
                </c:pt>
                <c:pt idx="16">
                  <c:v>218.6</c:v>
                </c:pt>
                <c:pt idx="17">
                  <c:v>377.90000000000003</c:v>
                </c:pt>
                <c:pt idx="18">
                  <c:v>342.1</c:v>
                </c:pt>
                <c:pt idx="19">
                  <c:v>500.8</c:v>
                </c:pt>
                <c:pt idx="20">
                  <c:v>464.6</c:v>
                </c:pt>
                <c:pt idx="21">
                  <c:v>219.70000000000002</c:v>
                </c:pt>
                <c:pt idx="22">
                  <c:v>178.29999999999998</c:v>
                </c:pt>
                <c:pt idx="23">
                  <c:v>153.5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E22-A700-00F1F818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592403"/>
        <c:axId val="820227419"/>
      </c:lineChart>
      <c:catAx>
        <c:axId val="8285924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227419"/>
        <c:crosses val="autoZero"/>
        <c:auto val="1"/>
        <c:lblAlgn val="ctr"/>
        <c:lblOffset val="100"/>
        <c:noMultiLvlLbl val="0"/>
      </c:catAx>
      <c:valAx>
        <c:axId val="820227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924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光伏出力（p.u.）600kw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Sheet1!$D$32:$D$55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6.3000000000000007</c:v>
                </c:pt>
                <c:pt idx="8">
                  <c:v>196.8</c:v>
                </c:pt>
                <c:pt idx="9">
                  <c:v>378.84</c:v>
                </c:pt>
                <c:pt idx="10">
                  <c:v>476.15999999999997</c:v>
                </c:pt>
                <c:pt idx="11">
                  <c:v>535.5</c:v>
                </c:pt>
                <c:pt idx="12">
                  <c:v>539.94000000000005</c:v>
                </c:pt>
                <c:pt idx="13">
                  <c:v>493.26000000000005</c:v>
                </c:pt>
                <c:pt idx="14">
                  <c:v>400.02</c:v>
                </c:pt>
                <c:pt idx="15">
                  <c:v>256.5</c:v>
                </c:pt>
                <c:pt idx="16">
                  <c:v>12.96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4-4812-B530-CE6579210EE8}"/>
            </c:ext>
          </c:extLst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风电出力（p.u.）500kw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Sheet1!$E$32:$E$55</c:f>
              <c:numCache>
                <c:formatCode>0.0000</c:formatCode>
                <c:ptCount val="24"/>
                <c:pt idx="0">
                  <c:v>73.2</c:v>
                </c:pt>
                <c:pt idx="1">
                  <c:v>108.75</c:v>
                </c:pt>
                <c:pt idx="2">
                  <c:v>197.95</c:v>
                </c:pt>
                <c:pt idx="3">
                  <c:v>91.550000000000011</c:v>
                </c:pt>
                <c:pt idx="4">
                  <c:v>235.8</c:v>
                </c:pt>
                <c:pt idx="5">
                  <c:v>310.75</c:v>
                </c:pt>
                <c:pt idx="6">
                  <c:v>147.29999999999998</c:v>
                </c:pt>
                <c:pt idx="7">
                  <c:v>60.699999999999996</c:v>
                </c:pt>
                <c:pt idx="8">
                  <c:v>12.5</c:v>
                </c:pt>
                <c:pt idx="9">
                  <c:v>151.15</c:v>
                </c:pt>
                <c:pt idx="10">
                  <c:v>9.7999999999999989</c:v>
                </c:pt>
                <c:pt idx="11">
                  <c:v>61.199999999999996</c:v>
                </c:pt>
                <c:pt idx="12">
                  <c:v>166.75</c:v>
                </c:pt>
                <c:pt idx="13">
                  <c:v>132.64999999999998</c:v>
                </c:pt>
                <c:pt idx="14">
                  <c:v>61</c:v>
                </c:pt>
                <c:pt idx="15">
                  <c:v>81.650000000000006</c:v>
                </c:pt>
                <c:pt idx="16">
                  <c:v>132.25</c:v>
                </c:pt>
                <c:pt idx="17">
                  <c:v>170.4</c:v>
                </c:pt>
                <c:pt idx="18">
                  <c:v>159.15</c:v>
                </c:pt>
                <c:pt idx="19">
                  <c:v>164.95000000000002</c:v>
                </c:pt>
                <c:pt idx="20">
                  <c:v>85.15</c:v>
                </c:pt>
                <c:pt idx="21">
                  <c:v>82.75</c:v>
                </c:pt>
                <c:pt idx="22">
                  <c:v>94.850000000000009</c:v>
                </c:pt>
                <c:pt idx="23">
                  <c:v>116.15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4-4812-B530-CE6579210EE8}"/>
            </c:ext>
          </c:extLst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c区总出力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Sheet1!$F$32:$F$55</c:f>
              <c:numCache>
                <c:formatCode>General</c:formatCode>
                <c:ptCount val="24"/>
                <c:pt idx="0">
                  <c:v>73.2</c:v>
                </c:pt>
                <c:pt idx="1">
                  <c:v>108.75</c:v>
                </c:pt>
                <c:pt idx="2">
                  <c:v>197.95</c:v>
                </c:pt>
                <c:pt idx="3">
                  <c:v>91.550000000000011</c:v>
                </c:pt>
                <c:pt idx="4">
                  <c:v>235.8</c:v>
                </c:pt>
                <c:pt idx="5">
                  <c:v>310.75</c:v>
                </c:pt>
                <c:pt idx="6">
                  <c:v>147.29999999999998</c:v>
                </c:pt>
                <c:pt idx="7">
                  <c:v>67</c:v>
                </c:pt>
                <c:pt idx="8">
                  <c:v>209.3</c:v>
                </c:pt>
                <c:pt idx="9">
                  <c:v>529.99</c:v>
                </c:pt>
                <c:pt idx="10">
                  <c:v>485.96</c:v>
                </c:pt>
                <c:pt idx="11">
                  <c:v>596.70000000000005</c:v>
                </c:pt>
                <c:pt idx="12">
                  <c:v>706.69</c:v>
                </c:pt>
                <c:pt idx="13">
                  <c:v>625.91000000000008</c:v>
                </c:pt>
                <c:pt idx="14">
                  <c:v>461.02</c:v>
                </c:pt>
                <c:pt idx="15">
                  <c:v>338.15</c:v>
                </c:pt>
                <c:pt idx="16">
                  <c:v>145.21</c:v>
                </c:pt>
                <c:pt idx="17">
                  <c:v>170.4</c:v>
                </c:pt>
                <c:pt idx="18">
                  <c:v>159.15</c:v>
                </c:pt>
                <c:pt idx="19">
                  <c:v>164.95000000000002</c:v>
                </c:pt>
                <c:pt idx="20">
                  <c:v>85.15</c:v>
                </c:pt>
                <c:pt idx="21">
                  <c:v>82.75</c:v>
                </c:pt>
                <c:pt idx="22">
                  <c:v>94.850000000000009</c:v>
                </c:pt>
                <c:pt idx="23">
                  <c:v>116.15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4-4812-B530-CE657921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08912"/>
        <c:axId val="589552277"/>
      </c:lineChart>
      <c:catAx>
        <c:axId val="4463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52277"/>
        <c:crosses val="autoZero"/>
        <c:auto val="1"/>
        <c:lblAlgn val="ctr"/>
        <c:lblOffset val="100"/>
        <c:noMultiLvlLbl val="0"/>
      </c:catAx>
      <c:valAx>
        <c:axId val="58955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702464869423338E-2"/>
          <c:y val="0.22023116138489279"/>
          <c:w val="0.93584235468820176"/>
          <c:h val="0.71980749523278287"/>
        </c:manualLayout>
      </c:layout>
      <c:lineChart>
        <c:grouping val="standard"/>
        <c:varyColors val="0"/>
        <c:ser>
          <c:idx val="0"/>
          <c:order val="0"/>
          <c:tx>
            <c:strRef>
              <c:f>Sheet1!$G$30</c:f>
              <c:strCache>
                <c:ptCount val="1"/>
                <c:pt idx="0">
                  <c:v>所有园区总出力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Sheet1!$G$31:$G$55</c:f>
              <c:numCache>
                <c:formatCode>General</c:formatCode>
                <c:ptCount val="25"/>
                <c:pt idx="1">
                  <c:v>303.3</c:v>
                </c:pt>
                <c:pt idx="2">
                  <c:v>491.54999999999995</c:v>
                </c:pt>
                <c:pt idx="3">
                  <c:v>494.75</c:v>
                </c:pt>
                <c:pt idx="4">
                  <c:v>535.95000000000005</c:v>
                </c:pt>
                <c:pt idx="5">
                  <c:v>738.7</c:v>
                </c:pt>
                <c:pt idx="6">
                  <c:v>671.65</c:v>
                </c:pt>
                <c:pt idx="7">
                  <c:v>387.5</c:v>
                </c:pt>
                <c:pt idx="8">
                  <c:v>118.65</c:v>
                </c:pt>
                <c:pt idx="9">
                  <c:v>590.04999999999995</c:v>
                </c:pt>
                <c:pt idx="10">
                  <c:v>1088.29</c:v>
                </c:pt>
                <c:pt idx="11">
                  <c:v>1116.0849999999998</c:v>
                </c:pt>
                <c:pt idx="12">
                  <c:v>1455.2250000000001</c:v>
                </c:pt>
                <c:pt idx="13">
                  <c:v>1701.115</c:v>
                </c:pt>
                <c:pt idx="14">
                  <c:v>1433.46</c:v>
                </c:pt>
                <c:pt idx="15">
                  <c:v>1054.7950000000001</c:v>
                </c:pt>
                <c:pt idx="16">
                  <c:v>874.9</c:v>
                </c:pt>
                <c:pt idx="17">
                  <c:v>569.53500000000008</c:v>
                </c:pt>
                <c:pt idx="18">
                  <c:v>512.5</c:v>
                </c:pt>
                <c:pt idx="19">
                  <c:v>659.95</c:v>
                </c:pt>
                <c:pt idx="20">
                  <c:v>629.55000000000007</c:v>
                </c:pt>
                <c:pt idx="21">
                  <c:v>304.85000000000002</c:v>
                </c:pt>
                <c:pt idx="22">
                  <c:v>261.04999999999995</c:v>
                </c:pt>
                <c:pt idx="23">
                  <c:v>248.35000000000002</c:v>
                </c:pt>
                <c:pt idx="24">
                  <c:v>116.15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1-456B-8638-03FE17A86AA2}"/>
            </c:ext>
          </c:extLst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所有园区负荷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Sheet1!$H$31:$H$55</c:f>
              <c:numCache>
                <c:formatCode>0_ </c:formatCode>
                <c:ptCount val="25"/>
                <c:pt idx="1">
                  <c:v>818</c:v>
                </c:pt>
                <c:pt idx="2">
                  <c:v>820</c:v>
                </c:pt>
                <c:pt idx="3">
                  <c:v>913</c:v>
                </c:pt>
                <c:pt idx="4">
                  <c:v>918</c:v>
                </c:pt>
                <c:pt idx="5">
                  <c:v>871</c:v>
                </c:pt>
                <c:pt idx="6">
                  <c:v>815</c:v>
                </c:pt>
                <c:pt idx="7">
                  <c:v>883</c:v>
                </c:pt>
                <c:pt idx="8">
                  <c:v>957</c:v>
                </c:pt>
                <c:pt idx="9">
                  <c:v>931</c:v>
                </c:pt>
                <c:pt idx="10">
                  <c:v>879</c:v>
                </c:pt>
                <c:pt idx="11">
                  <c:v>1047</c:v>
                </c:pt>
                <c:pt idx="12">
                  <c:v>1100</c:v>
                </c:pt>
                <c:pt idx="13">
                  <c:v>1253</c:v>
                </c:pt>
                <c:pt idx="14">
                  <c:v>1278</c:v>
                </c:pt>
                <c:pt idx="15">
                  <c:v>1248</c:v>
                </c:pt>
                <c:pt idx="16">
                  <c:v>1328</c:v>
                </c:pt>
                <c:pt idx="17">
                  <c:v>963</c:v>
                </c:pt>
                <c:pt idx="18">
                  <c:v>915</c:v>
                </c:pt>
                <c:pt idx="19">
                  <c:v>1084</c:v>
                </c:pt>
                <c:pt idx="20">
                  <c:v>814</c:v>
                </c:pt>
                <c:pt idx="21">
                  <c:v>844</c:v>
                </c:pt>
                <c:pt idx="22">
                  <c:v>954</c:v>
                </c:pt>
                <c:pt idx="23">
                  <c:v>864</c:v>
                </c:pt>
                <c:pt idx="24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1-456B-8638-03FE17A86AA2}"/>
            </c:ext>
          </c:extLst>
        </c:ser>
        <c:ser>
          <c:idx val="2"/>
          <c:order val="2"/>
          <c:tx>
            <c:strRef>
              <c:f>Sheet1!$I$30</c:f>
              <c:strCache>
                <c:ptCount val="1"/>
                <c:pt idx="0">
                  <c:v>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Sheet1!$I$31:$I$55</c:f>
              <c:numCache>
                <c:formatCode>General</c:formatCode>
                <c:ptCount val="25"/>
                <c:pt idx="1">
                  <c:v>514.70000000000005</c:v>
                </c:pt>
                <c:pt idx="2">
                  <c:v>328.45000000000005</c:v>
                </c:pt>
                <c:pt idx="3">
                  <c:v>418.25</c:v>
                </c:pt>
                <c:pt idx="4">
                  <c:v>382.04999999999995</c:v>
                </c:pt>
                <c:pt idx="5">
                  <c:v>132.29999999999995</c:v>
                </c:pt>
                <c:pt idx="6">
                  <c:v>143.35000000000002</c:v>
                </c:pt>
                <c:pt idx="7">
                  <c:v>495.5</c:v>
                </c:pt>
                <c:pt idx="8">
                  <c:v>838.35</c:v>
                </c:pt>
                <c:pt idx="9">
                  <c:v>340.95000000000005</c:v>
                </c:pt>
                <c:pt idx="10">
                  <c:v>-209.28999999999996</c:v>
                </c:pt>
                <c:pt idx="11">
                  <c:v>-69.084999999999809</c:v>
                </c:pt>
                <c:pt idx="12">
                  <c:v>-355.22500000000014</c:v>
                </c:pt>
                <c:pt idx="13">
                  <c:v>-448.11500000000001</c:v>
                </c:pt>
                <c:pt idx="14">
                  <c:v>-155.46000000000004</c:v>
                </c:pt>
                <c:pt idx="15">
                  <c:v>193.20499999999993</c:v>
                </c:pt>
                <c:pt idx="16">
                  <c:v>453.1</c:v>
                </c:pt>
                <c:pt idx="17">
                  <c:v>393.46499999999992</c:v>
                </c:pt>
                <c:pt idx="18">
                  <c:v>402.5</c:v>
                </c:pt>
                <c:pt idx="19">
                  <c:v>424.04999999999995</c:v>
                </c:pt>
                <c:pt idx="20">
                  <c:v>184.44999999999993</c:v>
                </c:pt>
                <c:pt idx="21">
                  <c:v>539.15</c:v>
                </c:pt>
                <c:pt idx="22">
                  <c:v>692.95</c:v>
                </c:pt>
                <c:pt idx="23">
                  <c:v>615.65</c:v>
                </c:pt>
                <c:pt idx="24">
                  <c:v>773.85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1-456B-8638-03FE17A8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51583"/>
        <c:axId val="622622059"/>
      </c:lineChart>
      <c:catAx>
        <c:axId val="48625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22059"/>
        <c:crosses val="autoZero"/>
        <c:auto val="1"/>
        <c:lblAlgn val="ctr"/>
        <c:lblOffset val="100"/>
        <c:noMultiLvlLbl val="0"/>
      </c:catAx>
      <c:valAx>
        <c:axId val="622622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1312545</xdr:colOff>
      <xdr:row>66</xdr:row>
      <xdr:rowOff>123825</xdr:rowOff>
    </xdr:from>
    <xdr:to>
      <xdr:col>8</xdr:col>
      <xdr:colOff>184785</xdr:colOff>
      <xdr:row>82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288925</xdr:colOff>
      <xdr:row>59</xdr:row>
      <xdr:rowOff>123825</xdr:rowOff>
    </xdr:from>
    <xdr:to>
      <xdr:col>3</xdr:col>
      <xdr:colOff>791210</xdr:colOff>
      <xdr:row>75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866775</xdr:colOff>
      <xdr:row>36</xdr:row>
      <xdr:rowOff>38100</xdr:rowOff>
    </xdr:from>
    <xdr:to>
      <xdr:col>20</xdr:col>
      <xdr:colOff>678815</xdr:colOff>
      <xdr:row>55</xdr:row>
      <xdr:rowOff>92075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7" workbookViewId="0">
      <selection activeCell="E34" sqref="E34"/>
    </sheetView>
  </sheetViews>
  <sheetFormatPr defaultColWidth="9" defaultRowHeight="14.25" x14ac:dyDescent="0.2"/>
  <cols>
    <col min="1" max="1" width="19.5" customWidth="1"/>
    <col min="2" max="2" width="28.25" customWidth="1"/>
    <col min="3" max="3" width="28.5" customWidth="1"/>
    <col min="4" max="4" width="25.375" customWidth="1"/>
    <col min="5" max="5" width="25.5" customWidth="1"/>
    <col min="7" max="7" width="9.375"/>
    <col min="8" max="8" width="18.125" customWidth="1"/>
  </cols>
  <sheetData>
    <row r="1" spans="1:9" x14ac:dyDescent="0.2">
      <c r="A1" s="11" t="s">
        <v>0</v>
      </c>
      <c r="B1" s="11"/>
      <c r="C1" s="11"/>
      <c r="D1" s="11"/>
      <c r="E1" s="11"/>
    </row>
    <row r="2" spans="1:9" ht="17.649999999999999" customHeight="1" x14ac:dyDescent="0.2">
      <c r="A2" s="14" t="s">
        <v>1</v>
      </c>
      <c r="B2" s="16" t="s">
        <v>2</v>
      </c>
      <c r="C2" s="20" t="s">
        <v>3</v>
      </c>
      <c r="D2" s="12" t="s">
        <v>4</v>
      </c>
      <c r="E2" s="12"/>
    </row>
    <row r="3" spans="1:9" ht="19.149999999999999" customHeight="1" x14ac:dyDescent="0.2">
      <c r="A3" s="15"/>
      <c r="B3" s="17"/>
      <c r="C3" s="21"/>
      <c r="D3" s="1" t="s">
        <v>5</v>
      </c>
      <c r="E3" s="1" t="s">
        <v>6</v>
      </c>
    </row>
    <row r="4" spans="1:9" ht="15.75" x14ac:dyDescent="0.25">
      <c r="A4" s="2">
        <v>0</v>
      </c>
      <c r="B4" s="3">
        <v>0</v>
      </c>
      <c r="C4" s="3">
        <v>0.2301</v>
      </c>
      <c r="D4" s="3">
        <v>0</v>
      </c>
      <c r="E4" s="3">
        <v>0.1464</v>
      </c>
      <c r="F4" s="4"/>
      <c r="G4" s="4"/>
      <c r="H4" s="4"/>
      <c r="I4" s="4"/>
    </row>
    <row r="5" spans="1:9" ht="15.75" x14ac:dyDescent="0.25">
      <c r="A5" s="2">
        <v>4.1666666666666699E-2</v>
      </c>
      <c r="B5" s="3">
        <v>0</v>
      </c>
      <c r="C5" s="3">
        <v>0.38279999999999997</v>
      </c>
      <c r="D5" s="3">
        <v>0</v>
      </c>
      <c r="E5" s="3">
        <v>0.2175</v>
      </c>
      <c r="F5" s="4"/>
      <c r="G5" s="4"/>
      <c r="H5" s="4"/>
      <c r="I5" s="4"/>
    </row>
    <row r="6" spans="1:9" ht="15.75" x14ac:dyDescent="0.25">
      <c r="A6" s="2">
        <v>8.3333333333333301E-2</v>
      </c>
      <c r="B6" s="3">
        <v>0</v>
      </c>
      <c r="C6" s="3">
        <v>0.29680000000000001</v>
      </c>
      <c r="D6" s="3">
        <v>0</v>
      </c>
      <c r="E6" s="3">
        <v>0.39589999999999997</v>
      </c>
      <c r="F6" s="4"/>
      <c r="G6" s="4"/>
      <c r="H6" s="4"/>
      <c r="I6" s="4"/>
    </row>
    <row r="7" spans="1:9" ht="15.75" x14ac:dyDescent="0.25">
      <c r="A7" s="2">
        <v>0.125</v>
      </c>
      <c r="B7" s="3">
        <v>0</v>
      </c>
      <c r="C7" s="3">
        <v>0.44440000000000002</v>
      </c>
      <c r="D7" s="3">
        <v>0</v>
      </c>
      <c r="E7" s="3">
        <v>0.18310000000000001</v>
      </c>
      <c r="F7" s="4"/>
      <c r="G7" s="4"/>
      <c r="H7" s="4"/>
      <c r="I7" s="4"/>
    </row>
    <row r="8" spans="1:9" ht="15.75" x14ac:dyDescent="0.25">
      <c r="A8" s="2">
        <v>0.16666666666666699</v>
      </c>
      <c r="B8" s="3">
        <v>0</v>
      </c>
      <c r="C8" s="3">
        <v>0.50290000000000001</v>
      </c>
      <c r="D8" s="3">
        <v>0</v>
      </c>
      <c r="E8" s="3">
        <v>0.47160000000000002</v>
      </c>
      <c r="F8" s="4"/>
      <c r="G8" s="4"/>
      <c r="H8" s="4"/>
      <c r="I8" s="4"/>
    </row>
    <row r="9" spans="1:9" ht="15.75" x14ac:dyDescent="0.25">
      <c r="A9" s="2">
        <v>0.20833333333333301</v>
      </c>
      <c r="B9" s="3">
        <v>0</v>
      </c>
      <c r="C9" s="3">
        <v>0.3609</v>
      </c>
      <c r="D9" s="3">
        <v>0</v>
      </c>
      <c r="E9" s="3">
        <v>0.62150000000000005</v>
      </c>
      <c r="F9" s="4"/>
      <c r="G9" s="4"/>
      <c r="H9" s="4"/>
      <c r="I9" s="4"/>
    </row>
    <row r="10" spans="1:9" ht="15.75" x14ac:dyDescent="0.25">
      <c r="A10" s="2">
        <v>0.25</v>
      </c>
      <c r="B10" s="3">
        <v>0</v>
      </c>
      <c r="C10" s="3">
        <v>0.2402</v>
      </c>
      <c r="D10" s="3">
        <v>0</v>
      </c>
      <c r="E10" s="3">
        <v>0.29459999999999997</v>
      </c>
      <c r="F10" s="4"/>
      <c r="G10" s="4"/>
      <c r="H10" s="4"/>
      <c r="I10" s="4"/>
    </row>
    <row r="11" spans="1:9" ht="15.75" x14ac:dyDescent="0.25">
      <c r="A11" s="2">
        <v>0.29166666666666702</v>
      </c>
      <c r="B11" s="3">
        <v>5.7999999999999996E-3</v>
      </c>
      <c r="C11" s="3">
        <v>4.7300000000000002E-2</v>
      </c>
      <c r="D11" s="3">
        <v>1.0500000000000001E-2</v>
      </c>
      <c r="E11" s="3">
        <v>0.12139999999999999</v>
      </c>
      <c r="F11" s="4"/>
      <c r="G11" s="4"/>
      <c r="H11" s="4"/>
      <c r="I11" s="4"/>
    </row>
    <row r="12" spans="1:9" ht="15.75" x14ac:dyDescent="0.25">
      <c r="A12" s="2">
        <v>0.33333333333333298</v>
      </c>
      <c r="B12" s="3">
        <v>0.30259999999999998</v>
      </c>
      <c r="C12" s="3">
        <v>0.15379999999999999</v>
      </c>
      <c r="D12" s="3">
        <v>0.32800000000000001</v>
      </c>
      <c r="E12" s="3">
        <v>2.5000000000000001E-2</v>
      </c>
      <c r="F12" s="4"/>
      <c r="G12" s="4"/>
      <c r="H12" s="4"/>
      <c r="I12" s="4"/>
    </row>
    <row r="13" spans="1:9" ht="15.75" x14ac:dyDescent="0.25">
      <c r="A13" s="2">
        <v>0.375</v>
      </c>
      <c r="B13" s="3">
        <v>0.60199999999999998</v>
      </c>
      <c r="C13" s="3">
        <v>0.10680000000000001</v>
      </c>
      <c r="D13" s="3">
        <v>0.63139999999999996</v>
      </c>
      <c r="E13" s="3">
        <v>0.30230000000000001</v>
      </c>
      <c r="F13" s="4"/>
      <c r="G13" s="4"/>
      <c r="H13" s="4"/>
      <c r="I13" s="4"/>
    </row>
    <row r="14" spans="1:9" ht="15.75" x14ac:dyDescent="0.25">
      <c r="A14" s="2">
        <v>0.41666666666666702</v>
      </c>
      <c r="B14" s="3">
        <v>0.77110000000000001</v>
      </c>
      <c r="C14" s="3">
        <v>5.1799999999999999E-2</v>
      </c>
      <c r="D14" s="3">
        <v>0.79359999999999997</v>
      </c>
      <c r="E14" s="3">
        <v>1.9599999999999999E-2</v>
      </c>
      <c r="F14" s="4"/>
      <c r="G14" s="4"/>
      <c r="H14" s="4"/>
      <c r="I14" s="4"/>
    </row>
    <row r="15" spans="1:9" ht="15.75" x14ac:dyDescent="0.25">
      <c r="A15" s="2">
        <v>0.45833333333333298</v>
      </c>
      <c r="B15" s="3">
        <v>0.85550000000000004</v>
      </c>
      <c r="C15" s="3">
        <v>0.21690000000000001</v>
      </c>
      <c r="D15" s="3">
        <v>0.89249999999999996</v>
      </c>
      <c r="E15" s="3">
        <v>0.12239999999999999</v>
      </c>
      <c r="F15" s="4"/>
      <c r="G15" s="4"/>
      <c r="H15" s="4"/>
      <c r="I15" s="4"/>
    </row>
    <row r="16" spans="1:9" ht="15.75" x14ac:dyDescent="0.25">
      <c r="A16" s="2">
        <v>0.5</v>
      </c>
      <c r="B16" s="3">
        <v>0.85309999999999997</v>
      </c>
      <c r="C16" s="3">
        <v>0.35460000000000003</v>
      </c>
      <c r="D16" s="3">
        <v>0.89990000000000003</v>
      </c>
      <c r="E16" s="3">
        <v>0.33350000000000002</v>
      </c>
      <c r="F16" s="4"/>
      <c r="G16" s="4"/>
      <c r="H16" s="4"/>
      <c r="I16" s="4"/>
    </row>
    <row r="17" spans="1:9" ht="15.75" x14ac:dyDescent="0.25">
      <c r="A17" s="2">
        <v>0.54166666666666696</v>
      </c>
      <c r="B17" s="3">
        <v>0.78420000000000001</v>
      </c>
      <c r="C17" s="3">
        <v>0.21940000000000001</v>
      </c>
      <c r="D17" s="3">
        <v>0.82210000000000005</v>
      </c>
      <c r="E17" s="3">
        <v>0.26529999999999998</v>
      </c>
      <c r="F17" s="4"/>
      <c r="G17" s="4"/>
      <c r="H17" s="4"/>
      <c r="I17" s="4"/>
    </row>
    <row r="18" spans="1:9" ht="15.75" x14ac:dyDescent="0.25">
      <c r="A18" s="2">
        <v>0.58333333333333304</v>
      </c>
      <c r="B18" s="3">
        <v>0.64370000000000005</v>
      </c>
      <c r="C18" s="3">
        <v>0.111</v>
      </c>
      <c r="D18" s="3">
        <v>0.66669999999999996</v>
      </c>
      <c r="E18" s="3">
        <v>0.122</v>
      </c>
      <c r="F18" s="4"/>
      <c r="G18" s="4"/>
      <c r="H18" s="4"/>
      <c r="I18" s="4"/>
    </row>
    <row r="19" spans="1:9" ht="15.75" x14ac:dyDescent="0.25">
      <c r="A19" s="2">
        <v>0.625</v>
      </c>
      <c r="B19" s="3">
        <v>0.42420000000000002</v>
      </c>
      <c r="C19" s="3">
        <v>0.21859999999999999</v>
      </c>
      <c r="D19" s="3">
        <v>0.42749999999999999</v>
      </c>
      <c r="E19" s="3">
        <v>0.1633</v>
      </c>
      <c r="F19" s="4"/>
      <c r="G19" s="4"/>
      <c r="H19" s="4"/>
      <c r="I19" s="4"/>
    </row>
    <row r="20" spans="1:9" ht="15.75" x14ac:dyDescent="0.25">
      <c r="A20" s="2">
        <v>0.66666666666666696</v>
      </c>
      <c r="B20" s="3">
        <v>6.1899999999999997E-2</v>
      </c>
      <c r="C20" s="3">
        <v>0.37790000000000001</v>
      </c>
      <c r="D20" s="3">
        <v>2.1600000000000001E-2</v>
      </c>
      <c r="E20" s="3">
        <v>0.26450000000000001</v>
      </c>
      <c r="F20" s="4"/>
      <c r="G20" s="4"/>
      <c r="H20" s="4"/>
      <c r="I20" s="4"/>
    </row>
    <row r="21" spans="1:9" ht="15.75" x14ac:dyDescent="0.25">
      <c r="A21" s="2">
        <v>0.70833333333333304</v>
      </c>
      <c r="B21" s="3">
        <v>0</v>
      </c>
      <c r="C21" s="3">
        <v>0.34210000000000002</v>
      </c>
      <c r="D21" s="3">
        <v>0</v>
      </c>
      <c r="E21" s="3">
        <v>0.34079999999999999</v>
      </c>
      <c r="F21" s="4"/>
      <c r="G21" s="4"/>
      <c r="H21" s="4"/>
      <c r="I21" s="4"/>
    </row>
    <row r="22" spans="1:9" ht="15.75" x14ac:dyDescent="0.25">
      <c r="A22" s="2">
        <v>0.75</v>
      </c>
      <c r="B22" s="3">
        <v>0</v>
      </c>
      <c r="C22" s="3">
        <v>0.50080000000000002</v>
      </c>
      <c r="D22" s="3">
        <v>0</v>
      </c>
      <c r="E22" s="3">
        <v>0.31830000000000003</v>
      </c>
      <c r="F22" s="4"/>
      <c r="G22" s="4"/>
      <c r="H22" s="4"/>
      <c r="I22" s="4"/>
    </row>
    <row r="23" spans="1:9" ht="15.75" x14ac:dyDescent="0.25">
      <c r="A23" s="2">
        <v>0.79166666666666696</v>
      </c>
      <c r="B23" s="3">
        <v>0</v>
      </c>
      <c r="C23" s="3">
        <v>0.46460000000000001</v>
      </c>
      <c r="D23" s="3">
        <v>0</v>
      </c>
      <c r="E23" s="3">
        <v>0.32990000000000003</v>
      </c>
      <c r="F23" s="4"/>
      <c r="G23" s="4"/>
      <c r="H23" s="4"/>
      <c r="I23" s="4"/>
    </row>
    <row r="24" spans="1:9" ht="15.75" x14ac:dyDescent="0.25">
      <c r="A24" s="2">
        <v>0.83333333333333304</v>
      </c>
      <c r="B24" s="3">
        <v>0</v>
      </c>
      <c r="C24" s="3">
        <v>0.21970000000000001</v>
      </c>
      <c r="D24" s="3">
        <v>0</v>
      </c>
      <c r="E24" s="3">
        <v>0.17030000000000001</v>
      </c>
      <c r="F24" s="4"/>
      <c r="G24" s="4"/>
      <c r="H24" s="4"/>
      <c r="I24" s="4"/>
    </row>
    <row r="25" spans="1:9" ht="15.75" x14ac:dyDescent="0.25">
      <c r="A25" s="2">
        <v>0.875</v>
      </c>
      <c r="B25" s="3">
        <v>0</v>
      </c>
      <c r="C25" s="3">
        <v>0.17829999999999999</v>
      </c>
      <c r="D25" s="3">
        <v>0</v>
      </c>
      <c r="E25" s="3">
        <v>0.16550000000000001</v>
      </c>
      <c r="F25" s="4"/>
      <c r="G25" s="4"/>
      <c r="H25" s="4"/>
      <c r="I25" s="4"/>
    </row>
    <row r="26" spans="1:9" ht="15.75" x14ac:dyDescent="0.25">
      <c r="A26" s="2">
        <v>0.91666666666666696</v>
      </c>
      <c r="B26" s="3">
        <v>0</v>
      </c>
      <c r="C26" s="3">
        <v>0.1535</v>
      </c>
      <c r="D26" s="3">
        <v>0</v>
      </c>
      <c r="E26" s="3">
        <v>0.18970000000000001</v>
      </c>
      <c r="F26" s="4"/>
      <c r="G26" s="4"/>
      <c r="H26" s="4"/>
      <c r="I26" s="4"/>
    </row>
    <row r="27" spans="1:9" ht="15.75" x14ac:dyDescent="0.25">
      <c r="A27" s="5">
        <v>0.95833333333333304</v>
      </c>
      <c r="B27" s="6">
        <v>0</v>
      </c>
      <c r="C27" s="6">
        <v>0</v>
      </c>
      <c r="D27" s="6">
        <v>0</v>
      </c>
      <c r="E27" s="6">
        <v>0.23230000000000001</v>
      </c>
      <c r="F27" s="4"/>
      <c r="G27" s="4"/>
      <c r="H27" s="4"/>
      <c r="I27" s="4"/>
    </row>
    <row r="30" spans="1:9" ht="18.75" x14ac:dyDescent="0.2">
      <c r="A30" s="14" t="s">
        <v>1</v>
      </c>
      <c r="B30" s="18" t="s">
        <v>7</v>
      </c>
      <c r="C30" s="9" t="s">
        <v>8</v>
      </c>
      <c r="D30" s="13" t="s">
        <v>4</v>
      </c>
      <c r="E30" s="13"/>
      <c r="F30" s="13"/>
      <c r="G30" s="9" t="s">
        <v>9</v>
      </c>
      <c r="H30" s="9" t="s">
        <v>10</v>
      </c>
      <c r="I30" s="9" t="s">
        <v>11</v>
      </c>
    </row>
    <row r="31" spans="1:9" ht="68.099999999999994" customHeight="1" x14ac:dyDescent="0.2">
      <c r="A31" s="15"/>
      <c r="B31" s="19"/>
      <c r="C31" s="10"/>
      <c r="D31" s="7" t="s">
        <v>12</v>
      </c>
      <c r="E31" s="7" t="s">
        <v>13</v>
      </c>
      <c r="F31" s="7" t="s">
        <v>14</v>
      </c>
      <c r="G31" s="10"/>
      <c r="H31" s="10"/>
      <c r="I31" s="10"/>
    </row>
    <row r="32" spans="1:9" ht="15.75" x14ac:dyDescent="0.25">
      <c r="A32" s="2">
        <v>0</v>
      </c>
      <c r="B32" s="3">
        <f>B4*750</f>
        <v>0</v>
      </c>
      <c r="C32" s="3">
        <f>C4*1000</f>
        <v>230.1</v>
      </c>
      <c r="D32" s="3">
        <f>D4*600</f>
        <v>0</v>
      </c>
      <c r="E32" s="3">
        <f>E4*500</f>
        <v>73.2</v>
      </c>
      <c r="F32">
        <f>SUM(D32:E32)</f>
        <v>73.2</v>
      </c>
      <c r="G32">
        <f>SUM(B32:E32)</f>
        <v>303.3</v>
      </c>
      <c r="H32" s="8">
        <v>818</v>
      </c>
      <c r="I32">
        <f>H32-G32</f>
        <v>514.70000000000005</v>
      </c>
    </row>
    <row r="33" spans="1:9" ht="15.75" x14ac:dyDescent="0.25">
      <c r="A33" s="2">
        <v>4.1666666666666699E-2</v>
      </c>
      <c r="B33" s="3">
        <f t="shared" ref="B33:B55" si="0">B5*750</f>
        <v>0</v>
      </c>
      <c r="C33" s="3">
        <f t="shared" ref="C33:C55" si="1">C5*1000</f>
        <v>382.79999999999995</v>
      </c>
      <c r="D33" s="3">
        <f t="shared" ref="D33:D55" si="2">D5*600</f>
        <v>0</v>
      </c>
      <c r="E33" s="3">
        <f t="shared" ref="E33:E55" si="3">E5*500</f>
        <v>108.75</v>
      </c>
      <c r="F33">
        <f t="shared" ref="F33:F55" si="4">SUM(D33:E33)</f>
        <v>108.75</v>
      </c>
      <c r="G33">
        <f t="shared" ref="G33:G55" si="5">SUM(B33:E33)</f>
        <v>491.54999999999995</v>
      </c>
      <c r="H33" s="8">
        <v>820</v>
      </c>
      <c r="I33">
        <f>H33-G33</f>
        <v>328.45000000000005</v>
      </c>
    </row>
    <row r="34" spans="1:9" ht="15.75" x14ac:dyDescent="0.25">
      <c r="A34" s="2">
        <v>8.3333333333333301E-2</v>
      </c>
      <c r="B34" s="3">
        <f t="shared" si="0"/>
        <v>0</v>
      </c>
      <c r="C34" s="3">
        <f t="shared" si="1"/>
        <v>296.8</v>
      </c>
      <c r="D34" s="3">
        <f t="shared" si="2"/>
        <v>0</v>
      </c>
      <c r="E34" s="3">
        <f t="shared" si="3"/>
        <v>197.95</v>
      </c>
      <c r="F34">
        <f t="shared" si="4"/>
        <v>197.95</v>
      </c>
      <c r="G34">
        <f t="shared" si="5"/>
        <v>494.75</v>
      </c>
      <c r="H34" s="8">
        <v>913</v>
      </c>
      <c r="I34">
        <f>H34-G34</f>
        <v>418.25</v>
      </c>
    </row>
    <row r="35" spans="1:9" ht="15.75" x14ac:dyDescent="0.25">
      <c r="A35" s="2">
        <v>0.125</v>
      </c>
      <c r="B35" s="3">
        <f t="shared" si="0"/>
        <v>0</v>
      </c>
      <c r="C35" s="3">
        <f t="shared" si="1"/>
        <v>444.40000000000003</v>
      </c>
      <c r="D35" s="3">
        <f t="shared" si="2"/>
        <v>0</v>
      </c>
      <c r="E35" s="3">
        <f t="shared" si="3"/>
        <v>91.550000000000011</v>
      </c>
      <c r="F35">
        <f t="shared" si="4"/>
        <v>91.550000000000011</v>
      </c>
      <c r="G35">
        <f t="shared" si="5"/>
        <v>535.95000000000005</v>
      </c>
      <c r="H35" s="8">
        <v>918</v>
      </c>
      <c r="I35">
        <f>H35-G35</f>
        <v>382.04999999999995</v>
      </c>
    </row>
    <row r="36" spans="1:9" ht="15.75" x14ac:dyDescent="0.25">
      <c r="A36" s="2">
        <v>0.16666666666666699</v>
      </c>
      <c r="B36" s="3">
        <f t="shared" si="0"/>
        <v>0</v>
      </c>
      <c r="C36" s="3">
        <f t="shared" si="1"/>
        <v>502.90000000000003</v>
      </c>
      <c r="D36" s="3">
        <f t="shared" si="2"/>
        <v>0</v>
      </c>
      <c r="E36" s="3">
        <f t="shared" si="3"/>
        <v>235.8</v>
      </c>
      <c r="F36">
        <f t="shared" si="4"/>
        <v>235.8</v>
      </c>
      <c r="G36">
        <f t="shared" si="5"/>
        <v>738.7</v>
      </c>
      <c r="H36" s="8">
        <v>871</v>
      </c>
      <c r="I36">
        <f>H36-G36</f>
        <v>132.29999999999995</v>
      </c>
    </row>
    <row r="37" spans="1:9" ht="15.75" x14ac:dyDescent="0.25">
      <c r="A37" s="2">
        <v>0.20833333333333301</v>
      </c>
      <c r="B37" s="3">
        <f t="shared" si="0"/>
        <v>0</v>
      </c>
      <c r="C37" s="3">
        <f t="shared" si="1"/>
        <v>360.9</v>
      </c>
      <c r="D37" s="3">
        <f t="shared" si="2"/>
        <v>0</v>
      </c>
      <c r="E37" s="3">
        <f t="shared" si="3"/>
        <v>310.75</v>
      </c>
      <c r="F37">
        <f t="shared" si="4"/>
        <v>310.75</v>
      </c>
      <c r="G37">
        <f t="shared" si="5"/>
        <v>671.65</v>
      </c>
      <c r="H37" s="8">
        <v>815</v>
      </c>
      <c r="I37">
        <f>H37-G37</f>
        <v>143.35000000000002</v>
      </c>
    </row>
    <row r="38" spans="1:9" ht="15.75" x14ac:dyDescent="0.25">
      <c r="A38" s="2">
        <v>0.25</v>
      </c>
      <c r="B38" s="3">
        <f t="shared" si="0"/>
        <v>0</v>
      </c>
      <c r="C38" s="3">
        <f t="shared" si="1"/>
        <v>240.2</v>
      </c>
      <c r="D38" s="3">
        <f t="shared" si="2"/>
        <v>0</v>
      </c>
      <c r="E38" s="3">
        <f t="shared" si="3"/>
        <v>147.29999999999998</v>
      </c>
      <c r="F38">
        <f t="shared" si="4"/>
        <v>147.29999999999998</v>
      </c>
      <c r="G38">
        <f t="shared" si="5"/>
        <v>387.5</v>
      </c>
      <c r="H38" s="8">
        <v>883</v>
      </c>
      <c r="I38">
        <f>H38-G38</f>
        <v>495.5</v>
      </c>
    </row>
    <row r="39" spans="1:9" ht="15.75" x14ac:dyDescent="0.25">
      <c r="A39" s="2">
        <v>0.29166666666666702</v>
      </c>
      <c r="B39" s="3">
        <f t="shared" si="0"/>
        <v>4.3499999999999996</v>
      </c>
      <c r="C39" s="3">
        <f t="shared" si="1"/>
        <v>47.300000000000004</v>
      </c>
      <c r="D39" s="3">
        <f t="shared" si="2"/>
        <v>6.3000000000000007</v>
      </c>
      <c r="E39" s="3">
        <f t="shared" si="3"/>
        <v>60.699999999999996</v>
      </c>
      <c r="F39">
        <f t="shared" si="4"/>
        <v>67</v>
      </c>
      <c r="G39">
        <f t="shared" si="5"/>
        <v>118.65</v>
      </c>
      <c r="H39" s="8">
        <v>957</v>
      </c>
      <c r="I39">
        <f>H39-G39</f>
        <v>838.35</v>
      </c>
    </row>
    <row r="40" spans="1:9" ht="15.75" x14ac:dyDescent="0.25">
      <c r="A40" s="2">
        <v>0.33333333333333298</v>
      </c>
      <c r="B40" s="3">
        <f t="shared" si="0"/>
        <v>226.95</v>
      </c>
      <c r="C40" s="3">
        <f t="shared" si="1"/>
        <v>153.79999999999998</v>
      </c>
      <c r="D40" s="3">
        <f t="shared" si="2"/>
        <v>196.8</v>
      </c>
      <c r="E40" s="3">
        <f t="shared" si="3"/>
        <v>12.5</v>
      </c>
      <c r="F40">
        <f t="shared" si="4"/>
        <v>209.3</v>
      </c>
      <c r="G40">
        <f t="shared" si="5"/>
        <v>590.04999999999995</v>
      </c>
      <c r="H40" s="8">
        <v>931</v>
      </c>
      <c r="I40">
        <f>H40-G40</f>
        <v>340.95000000000005</v>
      </c>
    </row>
    <row r="41" spans="1:9" ht="15.75" x14ac:dyDescent="0.25">
      <c r="A41" s="2">
        <v>0.375</v>
      </c>
      <c r="B41" s="3">
        <f t="shared" si="0"/>
        <v>451.5</v>
      </c>
      <c r="C41" s="3">
        <f t="shared" si="1"/>
        <v>106.80000000000001</v>
      </c>
      <c r="D41" s="3">
        <f t="shared" si="2"/>
        <v>378.84</v>
      </c>
      <c r="E41" s="3">
        <f t="shared" si="3"/>
        <v>151.15</v>
      </c>
      <c r="F41">
        <f t="shared" si="4"/>
        <v>529.99</v>
      </c>
      <c r="G41">
        <f t="shared" si="5"/>
        <v>1088.29</v>
      </c>
      <c r="H41" s="8">
        <v>879</v>
      </c>
      <c r="I41">
        <f>H41-G41</f>
        <v>-209.28999999999996</v>
      </c>
    </row>
    <row r="42" spans="1:9" ht="15.75" x14ac:dyDescent="0.25">
      <c r="A42" s="2">
        <v>0.41666666666666702</v>
      </c>
      <c r="B42" s="3">
        <f t="shared" si="0"/>
        <v>578.32500000000005</v>
      </c>
      <c r="C42" s="3">
        <f t="shared" si="1"/>
        <v>51.8</v>
      </c>
      <c r="D42" s="3">
        <f t="shared" si="2"/>
        <v>476.15999999999997</v>
      </c>
      <c r="E42" s="3">
        <f t="shared" si="3"/>
        <v>9.7999999999999989</v>
      </c>
      <c r="F42">
        <f t="shared" si="4"/>
        <v>485.96</v>
      </c>
      <c r="G42">
        <f t="shared" si="5"/>
        <v>1116.0849999999998</v>
      </c>
      <c r="H42" s="8">
        <v>1047</v>
      </c>
      <c r="I42">
        <f>H42-G42</f>
        <v>-69.084999999999809</v>
      </c>
    </row>
    <row r="43" spans="1:9" ht="15.75" x14ac:dyDescent="0.25">
      <c r="A43" s="2">
        <v>0.45833333333333298</v>
      </c>
      <c r="B43" s="3">
        <f t="shared" si="0"/>
        <v>641.625</v>
      </c>
      <c r="C43" s="3">
        <f t="shared" si="1"/>
        <v>216.9</v>
      </c>
      <c r="D43" s="3">
        <f t="shared" si="2"/>
        <v>535.5</v>
      </c>
      <c r="E43" s="3">
        <f t="shared" si="3"/>
        <v>61.199999999999996</v>
      </c>
      <c r="F43">
        <f t="shared" si="4"/>
        <v>596.70000000000005</v>
      </c>
      <c r="G43">
        <f t="shared" si="5"/>
        <v>1455.2250000000001</v>
      </c>
      <c r="H43" s="8">
        <v>1100</v>
      </c>
      <c r="I43">
        <f>H43-G43</f>
        <v>-355.22500000000014</v>
      </c>
    </row>
    <row r="44" spans="1:9" ht="15.75" x14ac:dyDescent="0.25">
      <c r="A44" s="2">
        <v>0.5</v>
      </c>
      <c r="B44" s="3">
        <f t="shared" si="0"/>
        <v>639.82499999999993</v>
      </c>
      <c r="C44" s="3">
        <f t="shared" si="1"/>
        <v>354.6</v>
      </c>
      <c r="D44" s="3">
        <f t="shared" si="2"/>
        <v>539.94000000000005</v>
      </c>
      <c r="E44" s="3">
        <f t="shared" si="3"/>
        <v>166.75</v>
      </c>
      <c r="F44">
        <f t="shared" si="4"/>
        <v>706.69</v>
      </c>
      <c r="G44">
        <f t="shared" si="5"/>
        <v>1701.115</v>
      </c>
      <c r="H44" s="8">
        <v>1253</v>
      </c>
      <c r="I44">
        <f>H44-G44</f>
        <v>-448.11500000000001</v>
      </c>
    </row>
    <row r="45" spans="1:9" ht="15.75" x14ac:dyDescent="0.25">
      <c r="A45" s="2">
        <v>0.54166666666666696</v>
      </c>
      <c r="B45" s="3">
        <f t="shared" si="0"/>
        <v>588.15</v>
      </c>
      <c r="C45" s="3">
        <f t="shared" si="1"/>
        <v>219.4</v>
      </c>
      <c r="D45" s="3">
        <f t="shared" si="2"/>
        <v>493.26000000000005</v>
      </c>
      <c r="E45" s="3">
        <f t="shared" si="3"/>
        <v>132.64999999999998</v>
      </c>
      <c r="F45">
        <f t="shared" si="4"/>
        <v>625.91000000000008</v>
      </c>
      <c r="G45">
        <f t="shared" si="5"/>
        <v>1433.46</v>
      </c>
      <c r="H45" s="8">
        <v>1278</v>
      </c>
      <c r="I45">
        <f>H45-G45</f>
        <v>-155.46000000000004</v>
      </c>
    </row>
    <row r="46" spans="1:9" ht="15.75" x14ac:dyDescent="0.25">
      <c r="A46" s="2">
        <v>0.58333333333333304</v>
      </c>
      <c r="B46" s="3">
        <f t="shared" si="0"/>
        <v>482.77500000000003</v>
      </c>
      <c r="C46" s="3">
        <f t="shared" si="1"/>
        <v>111</v>
      </c>
      <c r="D46" s="3">
        <f t="shared" si="2"/>
        <v>400.02</v>
      </c>
      <c r="E46" s="3">
        <f t="shared" si="3"/>
        <v>61</v>
      </c>
      <c r="F46">
        <f t="shared" si="4"/>
        <v>461.02</v>
      </c>
      <c r="G46">
        <f t="shared" si="5"/>
        <v>1054.7950000000001</v>
      </c>
      <c r="H46" s="8">
        <v>1248</v>
      </c>
      <c r="I46">
        <f>H46-G46</f>
        <v>193.20499999999993</v>
      </c>
    </row>
    <row r="47" spans="1:9" ht="15.75" x14ac:dyDescent="0.25">
      <c r="A47" s="2">
        <v>0.625</v>
      </c>
      <c r="B47" s="3">
        <f t="shared" si="0"/>
        <v>318.15000000000003</v>
      </c>
      <c r="C47" s="3">
        <f t="shared" si="1"/>
        <v>218.6</v>
      </c>
      <c r="D47" s="3">
        <f t="shared" si="2"/>
        <v>256.5</v>
      </c>
      <c r="E47" s="3">
        <f t="shared" si="3"/>
        <v>81.650000000000006</v>
      </c>
      <c r="F47">
        <f t="shared" si="4"/>
        <v>338.15</v>
      </c>
      <c r="G47">
        <f t="shared" si="5"/>
        <v>874.9</v>
      </c>
      <c r="H47" s="8">
        <v>1328</v>
      </c>
      <c r="I47">
        <f>H47-G47</f>
        <v>453.1</v>
      </c>
    </row>
    <row r="48" spans="1:9" ht="15.75" x14ac:dyDescent="0.25">
      <c r="A48" s="2">
        <v>0.66666666666666696</v>
      </c>
      <c r="B48" s="3">
        <f t="shared" si="0"/>
        <v>46.424999999999997</v>
      </c>
      <c r="C48" s="3">
        <f t="shared" si="1"/>
        <v>377.90000000000003</v>
      </c>
      <c r="D48" s="3">
        <f t="shared" si="2"/>
        <v>12.96</v>
      </c>
      <c r="E48" s="3">
        <f t="shared" si="3"/>
        <v>132.25</v>
      </c>
      <c r="F48">
        <f t="shared" si="4"/>
        <v>145.21</v>
      </c>
      <c r="G48">
        <f t="shared" si="5"/>
        <v>569.53500000000008</v>
      </c>
      <c r="H48" s="8">
        <v>963</v>
      </c>
      <c r="I48">
        <f>H48-G48</f>
        <v>393.46499999999992</v>
      </c>
    </row>
    <row r="49" spans="1:9" ht="15.75" x14ac:dyDescent="0.25">
      <c r="A49" s="2">
        <v>0.70833333333333304</v>
      </c>
      <c r="B49" s="3">
        <f t="shared" si="0"/>
        <v>0</v>
      </c>
      <c r="C49" s="3">
        <f t="shared" si="1"/>
        <v>342.1</v>
      </c>
      <c r="D49" s="3">
        <f t="shared" si="2"/>
        <v>0</v>
      </c>
      <c r="E49" s="3">
        <f t="shared" si="3"/>
        <v>170.4</v>
      </c>
      <c r="F49">
        <f t="shared" si="4"/>
        <v>170.4</v>
      </c>
      <c r="G49">
        <f t="shared" si="5"/>
        <v>512.5</v>
      </c>
      <c r="H49" s="8">
        <v>915</v>
      </c>
      <c r="I49">
        <f>H49-G49</f>
        <v>402.5</v>
      </c>
    </row>
    <row r="50" spans="1:9" ht="15.75" x14ac:dyDescent="0.25">
      <c r="A50" s="2">
        <v>0.75</v>
      </c>
      <c r="B50" s="3">
        <f t="shared" si="0"/>
        <v>0</v>
      </c>
      <c r="C50" s="3">
        <f t="shared" si="1"/>
        <v>500.8</v>
      </c>
      <c r="D50" s="3">
        <f t="shared" si="2"/>
        <v>0</v>
      </c>
      <c r="E50" s="3">
        <f t="shared" si="3"/>
        <v>159.15</v>
      </c>
      <c r="F50">
        <f t="shared" si="4"/>
        <v>159.15</v>
      </c>
      <c r="G50">
        <f t="shared" si="5"/>
        <v>659.95</v>
      </c>
      <c r="H50" s="8">
        <v>1084</v>
      </c>
      <c r="I50">
        <f>H50-G50</f>
        <v>424.04999999999995</v>
      </c>
    </row>
    <row r="51" spans="1:9" ht="15.75" x14ac:dyDescent="0.25">
      <c r="A51" s="2">
        <v>0.79166666666666696</v>
      </c>
      <c r="B51" s="3">
        <f t="shared" si="0"/>
        <v>0</v>
      </c>
      <c r="C51" s="3">
        <f t="shared" si="1"/>
        <v>464.6</v>
      </c>
      <c r="D51" s="3">
        <f t="shared" si="2"/>
        <v>0</v>
      </c>
      <c r="E51" s="3">
        <f t="shared" si="3"/>
        <v>164.95000000000002</v>
      </c>
      <c r="F51">
        <f t="shared" si="4"/>
        <v>164.95000000000002</v>
      </c>
      <c r="G51">
        <f t="shared" si="5"/>
        <v>629.55000000000007</v>
      </c>
      <c r="H51" s="8">
        <v>814</v>
      </c>
      <c r="I51">
        <f>H51-G51</f>
        <v>184.44999999999993</v>
      </c>
    </row>
    <row r="52" spans="1:9" ht="15.75" x14ac:dyDescent="0.25">
      <c r="A52" s="2">
        <v>0.83333333333333304</v>
      </c>
      <c r="B52" s="3">
        <f t="shared" si="0"/>
        <v>0</v>
      </c>
      <c r="C52" s="3">
        <f t="shared" si="1"/>
        <v>219.70000000000002</v>
      </c>
      <c r="D52" s="3">
        <f t="shared" si="2"/>
        <v>0</v>
      </c>
      <c r="E52" s="3">
        <f t="shared" si="3"/>
        <v>85.15</v>
      </c>
      <c r="F52">
        <f t="shared" si="4"/>
        <v>85.15</v>
      </c>
      <c r="G52">
        <f t="shared" si="5"/>
        <v>304.85000000000002</v>
      </c>
      <c r="H52" s="8">
        <v>844</v>
      </c>
      <c r="I52">
        <f>H52-G52</f>
        <v>539.15</v>
      </c>
    </row>
    <row r="53" spans="1:9" ht="15.75" x14ac:dyDescent="0.25">
      <c r="A53" s="2">
        <v>0.875</v>
      </c>
      <c r="B53" s="3">
        <f t="shared" si="0"/>
        <v>0</v>
      </c>
      <c r="C53" s="3">
        <f t="shared" si="1"/>
        <v>178.29999999999998</v>
      </c>
      <c r="D53" s="3">
        <f t="shared" si="2"/>
        <v>0</v>
      </c>
      <c r="E53" s="3">
        <f t="shared" si="3"/>
        <v>82.75</v>
      </c>
      <c r="F53">
        <f t="shared" si="4"/>
        <v>82.75</v>
      </c>
      <c r="G53">
        <f t="shared" si="5"/>
        <v>261.04999999999995</v>
      </c>
      <c r="H53" s="8">
        <v>954</v>
      </c>
      <c r="I53">
        <f>H53-G53</f>
        <v>692.95</v>
      </c>
    </row>
    <row r="54" spans="1:9" ht="15.75" x14ac:dyDescent="0.25">
      <c r="A54" s="2">
        <v>0.91666666666666696</v>
      </c>
      <c r="B54" s="3">
        <f t="shared" si="0"/>
        <v>0</v>
      </c>
      <c r="C54" s="3">
        <f t="shared" si="1"/>
        <v>153.5</v>
      </c>
      <c r="D54" s="3">
        <f t="shared" si="2"/>
        <v>0</v>
      </c>
      <c r="E54" s="3">
        <f t="shared" si="3"/>
        <v>94.850000000000009</v>
      </c>
      <c r="F54">
        <f t="shared" si="4"/>
        <v>94.850000000000009</v>
      </c>
      <c r="G54">
        <f t="shared" si="5"/>
        <v>248.35000000000002</v>
      </c>
      <c r="H54" s="8">
        <v>864</v>
      </c>
      <c r="I54">
        <f>H54-G54</f>
        <v>615.65</v>
      </c>
    </row>
    <row r="55" spans="1:9" ht="15.75" x14ac:dyDescent="0.25">
      <c r="A55" s="5">
        <v>0.95833333333333304</v>
      </c>
      <c r="B55" s="3">
        <f t="shared" si="0"/>
        <v>0</v>
      </c>
      <c r="C55" s="3">
        <f t="shared" si="1"/>
        <v>0</v>
      </c>
      <c r="D55" s="3">
        <f t="shared" si="2"/>
        <v>0</v>
      </c>
      <c r="E55" s="3">
        <f t="shared" si="3"/>
        <v>116.15</v>
      </c>
      <c r="F55">
        <f t="shared" si="4"/>
        <v>116.15</v>
      </c>
      <c r="G55">
        <f t="shared" si="5"/>
        <v>116.15</v>
      </c>
      <c r="H55" s="8">
        <v>890</v>
      </c>
      <c r="I55">
        <f>H55-G55</f>
        <v>773.85</v>
      </c>
    </row>
  </sheetData>
  <mergeCells count="12">
    <mergeCell ref="G30:G31"/>
    <mergeCell ref="H30:H31"/>
    <mergeCell ref="I30:I31"/>
    <mergeCell ref="A1:E1"/>
    <mergeCell ref="D2:E2"/>
    <mergeCell ref="D30:F30"/>
    <mergeCell ref="A2:A3"/>
    <mergeCell ref="A30:A31"/>
    <mergeCell ref="B2:B3"/>
    <mergeCell ref="B30:B31"/>
    <mergeCell ref="C2:C3"/>
    <mergeCell ref="C30:C31"/>
  </mergeCells>
  <phoneticPr fontId="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杨航 黄</cp:lastModifiedBy>
  <dcterms:created xsi:type="dcterms:W3CDTF">2015-06-05T18:19:00Z</dcterms:created>
  <dcterms:modified xsi:type="dcterms:W3CDTF">2024-05-24T02:35:08Z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732E52ABD6C3402AA6BD8C0BC9DE8BD2_12</vt:lpwstr>
  </property>
  <property fmtid="{D5CDD505-2E9C-101B-9397-08002B2CF9AE}" pid="3" name="KSOProductBuildVer">
    <vt:lpwstr>2052-12.1.0.16729</vt:lpwstr>
  </property>
</Properties>
</file>