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5" i="1" l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AA13" i="1" l="1"/>
  <c r="AB24" i="1"/>
  <c r="AB25" i="1"/>
  <c r="AB26" i="1"/>
  <c r="AB27" i="1"/>
  <c r="AA25" i="1"/>
  <c r="AA26" i="1"/>
  <c r="AA27" i="1"/>
  <c r="AA5" i="1"/>
  <c r="AB5" i="1"/>
  <c r="AA6" i="1"/>
  <c r="AB6" i="1"/>
  <c r="AA7" i="1"/>
  <c r="AB7" i="1"/>
  <c r="AA8" i="1"/>
  <c r="AB8" i="1"/>
  <c r="AA9" i="1"/>
  <c r="AB9" i="1"/>
  <c r="AA10" i="1"/>
  <c r="AB10" i="1"/>
  <c r="AA11" i="1"/>
  <c r="AB11" i="1"/>
  <c r="AA12" i="1"/>
  <c r="AB12" i="1"/>
  <c r="AB13" i="1"/>
  <c r="AA14" i="1"/>
  <c r="AB14" i="1"/>
  <c r="AA15" i="1"/>
  <c r="AB15" i="1"/>
  <c r="AA16" i="1"/>
  <c r="AB16" i="1"/>
  <c r="AA17" i="1"/>
  <c r="AB17" i="1"/>
  <c r="AA18" i="1"/>
  <c r="AB18" i="1"/>
  <c r="AA19" i="1"/>
  <c r="AB19" i="1"/>
  <c r="AA20" i="1"/>
  <c r="AB20" i="1"/>
  <c r="AB4" i="1"/>
  <c r="AB3" i="1"/>
  <c r="V5" i="1"/>
  <c r="W5" i="1"/>
  <c r="V6" i="1"/>
  <c r="W6" i="1"/>
  <c r="V7" i="1"/>
  <c r="W7" i="1"/>
  <c r="V8" i="1"/>
  <c r="W8" i="1"/>
  <c r="V9" i="1"/>
  <c r="W9" i="1"/>
  <c r="V10" i="1"/>
  <c r="W10" i="1"/>
  <c r="V11" i="1"/>
  <c r="W11" i="1"/>
  <c r="V12" i="1"/>
  <c r="W12" i="1"/>
  <c r="V13" i="1"/>
  <c r="W13" i="1"/>
  <c r="V14" i="1"/>
  <c r="W14" i="1"/>
  <c r="V15" i="1"/>
  <c r="W15" i="1"/>
  <c r="V16" i="1"/>
  <c r="W16" i="1"/>
  <c r="V17" i="1"/>
  <c r="W17" i="1"/>
  <c r="V18" i="1"/>
  <c r="W18" i="1"/>
  <c r="V19" i="1"/>
  <c r="W19" i="1"/>
  <c r="V20" i="1"/>
  <c r="W20" i="1"/>
  <c r="W4" i="1"/>
  <c r="W3" i="1"/>
  <c r="Q5" i="1"/>
  <c r="R5" i="1"/>
  <c r="Q6" i="1"/>
  <c r="R6" i="1"/>
  <c r="Q7" i="1"/>
  <c r="R7" i="1"/>
  <c r="Q8" i="1"/>
  <c r="R8" i="1"/>
  <c r="Q9" i="1"/>
  <c r="R9" i="1"/>
  <c r="Q10" i="1"/>
  <c r="R10" i="1"/>
  <c r="Q11" i="1"/>
  <c r="R11" i="1"/>
  <c r="Q12" i="1"/>
  <c r="R12" i="1"/>
  <c r="Q13" i="1"/>
  <c r="R13" i="1"/>
  <c r="Q14" i="1"/>
  <c r="R14" i="1"/>
  <c r="Q15" i="1"/>
  <c r="R15" i="1"/>
  <c r="Q16" i="1"/>
  <c r="R16" i="1"/>
  <c r="Q17" i="1"/>
  <c r="R17" i="1"/>
  <c r="Q18" i="1"/>
  <c r="R18" i="1"/>
  <c r="Q19" i="1"/>
  <c r="R19" i="1"/>
  <c r="Q20" i="1"/>
  <c r="R20" i="1"/>
  <c r="R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M4" i="1"/>
  <c r="E24" i="1" l="1"/>
  <c r="F24" i="1"/>
  <c r="G24" i="1"/>
  <c r="E25" i="1"/>
  <c r="F25" i="1"/>
  <c r="G25" i="1"/>
  <c r="E26" i="1"/>
  <c r="F26" i="1"/>
  <c r="G26" i="1"/>
  <c r="E27" i="1"/>
  <c r="F27" i="1"/>
  <c r="G27" i="1"/>
  <c r="Y3" i="1"/>
  <c r="Z3" i="1" s="1"/>
  <c r="AA3" i="1" s="1"/>
  <c r="T5" i="1"/>
  <c r="U6" i="1"/>
  <c r="T7" i="1"/>
  <c r="U8" i="1"/>
  <c r="Z8" i="1" s="1"/>
  <c r="T9" i="1"/>
  <c r="U10" i="1"/>
  <c r="T11" i="1"/>
  <c r="U12" i="1"/>
  <c r="Z12" i="1" s="1"/>
  <c r="T13" i="1"/>
  <c r="U14" i="1"/>
  <c r="T15" i="1"/>
  <c r="U16" i="1"/>
  <c r="Z16" i="1" s="1"/>
  <c r="T17" i="1"/>
  <c r="U18" i="1"/>
  <c r="T19" i="1"/>
  <c r="U20" i="1"/>
  <c r="Z20" i="1" s="1"/>
  <c r="T4" i="1"/>
  <c r="T3" i="1"/>
  <c r="U3" i="1" s="1"/>
  <c r="V3" i="1" s="1"/>
  <c r="N5" i="1"/>
  <c r="O5" i="1"/>
  <c r="P5" i="1"/>
  <c r="N6" i="1"/>
  <c r="O6" i="1"/>
  <c r="P6" i="1"/>
  <c r="N7" i="1"/>
  <c r="O7" i="1"/>
  <c r="P7" i="1"/>
  <c r="N8" i="1"/>
  <c r="O8" i="1"/>
  <c r="P8" i="1"/>
  <c r="N9" i="1"/>
  <c r="O9" i="1"/>
  <c r="P9" i="1"/>
  <c r="N10" i="1"/>
  <c r="O10" i="1"/>
  <c r="P10" i="1"/>
  <c r="N11" i="1"/>
  <c r="O11" i="1"/>
  <c r="P11" i="1"/>
  <c r="N12" i="1"/>
  <c r="O12" i="1"/>
  <c r="P12" i="1"/>
  <c r="N13" i="1"/>
  <c r="O13" i="1"/>
  <c r="P13" i="1"/>
  <c r="N14" i="1"/>
  <c r="O14" i="1"/>
  <c r="P14" i="1"/>
  <c r="N15" i="1"/>
  <c r="O15" i="1"/>
  <c r="P15" i="1"/>
  <c r="N16" i="1"/>
  <c r="O16" i="1"/>
  <c r="P16" i="1"/>
  <c r="N17" i="1"/>
  <c r="O17" i="1"/>
  <c r="P17" i="1"/>
  <c r="N18" i="1"/>
  <c r="O18" i="1"/>
  <c r="P18" i="1"/>
  <c r="N19" i="1"/>
  <c r="O19" i="1"/>
  <c r="P19" i="1"/>
  <c r="N20" i="1"/>
  <c r="O20" i="1"/>
  <c r="P20" i="1"/>
  <c r="O4" i="1"/>
  <c r="P4" i="1"/>
  <c r="Q4" i="1"/>
  <c r="N4" i="1"/>
  <c r="O3" i="1"/>
  <c r="P3" i="1" s="1"/>
  <c r="Q3" i="1" s="1"/>
  <c r="R3" i="1" s="1"/>
  <c r="J5" i="1"/>
  <c r="K5" i="1"/>
  <c r="U5" i="1" s="1"/>
  <c r="Z5" i="1" s="1"/>
  <c r="J6" i="1"/>
  <c r="K6" i="1"/>
  <c r="J7" i="1"/>
  <c r="K7" i="1"/>
  <c r="U7" i="1" s="1"/>
  <c r="Z7" i="1" s="1"/>
  <c r="J8" i="1"/>
  <c r="T8" i="1" s="1"/>
  <c r="K8" i="1"/>
  <c r="J9" i="1"/>
  <c r="K9" i="1"/>
  <c r="U9" i="1" s="1"/>
  <c r="Z9" i="1" s="1"/>
  <c r="J10" i="1"/>
  <c r="T10" i="1" s="1"/>
  <c r="K10" i="1"/>
  <c r="J11" i="1"/>
  <c r="K11" i="1"/>
  <c r="U11" i="1" s="1"/>
  <c r="Z11" i="1" s="1"/>
  <c r="J12" i="1"/>
  <c r="T12" i="1" s="1"/>
  <c r="K12" i="1"/>
  <c r="J13" i="1"/>
  <c r="K13" i="1"/>
  <c r="U13" i="1" s="1"/>
  <c r="Z13" i="1" s="1"/>
  <c r="J14" i="1"/>
  <c r="T14" i="1" s="1"/>
  <c r="K14" i="1"/>
  <c r="J15" i="1"/>
  <c r="K15" i="1"/>
  <c r="U15" i="1" s="1"/>
  <c r="Z15" i="1" s="1"/>
  <c r="J16" i="1"/>
  <c r="T16" i="1" s="1"/>
  <c r="K16" i="1"/>
  <c r="J17" i="1"/>
  <c r="K17" i="1"/>
  <c r="U17" i="1" s="1"/>
  <c r="Z17" i="1" s="1"/>
  <c r="J18" i="1"/>
  <c r="T18" i="1" s="1"/>
  <c r="K18" i="1"/>
  <c r="J19" i="1"/>
  <c r="K19" i="1"/>
  <c r="U19" i="1" s="1"/>
  <c r="Z19" i="1" s="1"/>
  <c r="J20" i="1"/>
  <c r="T20" i="1" s="1"/>
  <c r="K20" i="1"/>
  <c r="K4" i="1"/>
  <c r="L4" i="1"/>
  <c r="J4" i="1"/>
  <c r="I4" i="1"/>
  <c r="S4" i="1" s="1"/>
  <c r="X4" i="1" s="1"/>
  <c r="J3" i="1"/>
  <c r="K3" i="1" s="1"/>
  <c r="L3" i="1" s="1"/>
  <c r="M3" i="1" s="1"/>
  <c r="G3" i="1"/>
  <c r="H3" i="1" s="1"/>
  <c r="E3" i="1"/>
  <c r="F3" i="1" s="1"/>
  <c r="I5" i="1"/>
  <c r="I6" i="1"/>
  <c r="S6" i="1" s="1"/>
  <c r="I7" i="1"/>
  <c r="S7" i="1" s="1"/>
  <c r="X7" i="1" s="1"/>
  <c r="I8" i="1"/>
  <c r="S8" i="1" s="1"/>
  <c r="I9" i="1"/>
  <c r="S9" i="1" s="1"/>
  <c r="X9" i="1" s="1"/>
  <c r="I10" i="1"/>
  <c r="S10" i="1" s="1"/>
  <c r="I11" i="1"/>
  <c r="S11" i="1" s="1"/>
  <c r="X11" i="1" s="1"/>
  <c r="I12" i="1"/>
  <c r="S12" i="1" s="1"/>
  <c r="I13" i="1"/>
  <c r="S13" i="1" s="1"/>
  <c r="X13" i="1" s="1"/>
  <c r="I14" i="1"/>
  <c r="S14" i="1" s="1"/>
  <c r="I15" i="1"/>
  <c r="S15" i="1" s="1"/>
  <c r="X15" i="1" s="1"/>
  <c r="I16" i="1"/>
  <c r="S16" i="1" s="1"/>
  <c r="I17" i="1"/>
  <c r="S17" i="1" s="1"/>
  <c r="X17" i="1" s="1"/>
  <c r="I18" i="1"/>
  <c r="S18" i="1" s="1"/>
  <c r="I19" i="1"/>
  <c r="S19" i="1" s="1"/>
  <c r="X19" i="1" s="1"/>
  <c r="I20" i="1"/>
  <c r="S20" i="1" s="1"/>
  <c r="D27" i="1"/>
  <c r="D24" i="1"/>
  <c r="D25" i="1"/>
  <c r="D26" i="1"/>
  <c r="C26" i="1"/>
  <c r="C25" i="1"/>
  <c r="C24" i="1"/>
  <c r="L24" i="1" l="1"/>
  <c r="L25" i="1"/>
  <c r="L26" i="1"/>
  <c r="L27" i="1"/>
  <c r="T6" i="1"/>
  <c r="J24" i="1"/>
  <c r="J25" i="1"/>
  <c r="J26" i="1"/>
  <c r="J27" i="1"/>
  <c r="V4" i="1"/>
  <c r="V25" i="1" s="1"/>
  <c r="K24" i="1"/>
  <c r="Q24" i="1"/>
  <c r="Q25" i="1"/>
  <c r="Q27" i="1"/>
  <c r="O24" i="1"/>
  <c r="O25" i="1"/>
  <c r="O27" i="1"/>
  <c r="T25" i="1"/>
  <c r="Z18" i="1"/>
  <c r="Z14" i="1"/>
  <c r="Z10" i="1"/>
  <c r="Z6" i="1"/>
  <c r="X20" i="1"/>
  <c r="X18" i="1"/>
  <c r="X16" i="1"/>
  <c r="X14" i="1"/>
  <c r="X12" i="1"/>
  <c r="X10" i="1"/>
  <c r="X8" i="1"/>
  <c r="X6" i="1"/>
  <c r="P25" i="1"/>
  <c r="U4" i="1"/>
  <c r="U24" i="1" s="1"/>
  <c r="K27" i="1"/>
  <c r="K26" i="1"/>
  <c r="K25" i="1"/>
  <c r="V26" i="1"/>
  <c r="Y4" i="1"/>
  <c r="Y24" i="1" s="1"/>
  <c r="T26" i="1"/>
  <c r="T24" i="1"/>
  <c r="U27" i="1"/>
  <c r="P26" i="1"/>
  <c r="P24" i="1"/>
  <c r="Z4" i="1"/>
  <c r="T27" i="1"/>
  <c r="P27" i="1"/>
  <c r="Y26" i="1"/>
  <c r="Q26" i="1"/>
  <c r="O26" i="1"/>
  <c r="I24" i="1"/>
  <c r="N24" i="1"/>
  <c r="I27" i="1"/>
  <c r="I25" i="1"/>
  <c r="N27" i="1"/>
  <c r="N26" i="1"/>
  <c r="N25" i="1"/>
  <c r="S5" i="1"/>
  <c r="I26" i="1"/>
  <c r="Y25" i="1" l="1"/>
  <c r="U26" i="1"/>
  <c r="V27" i="1"/>
  <c r="AA4" i="1"/>
  <c r="U25" i="1"/>
  <c r="Y27" i="1"/>
  <c r="V24" i="1"/>
  <c r="AA24" i="1"/>
  <c r="Z25" i="1"/>
  <c r="Z27" i="1"/>
  <c r="Z24" i="1"/>
  <c r="Z26" i="1"/>
  <c r="S24" i="1"/>
  <c r="S25" i="1"/>
  <c r="S26" i="1"/>
  <c r="S27" i="1"/>
  <c r="X5" i="1"/>
  <c r="X24" i="1" l="1"/>
  <c r="X25" i="1"/>
  <c r="X26" i="1"/>
  <c r="X27" i="1"/>
</calcChain>
</file>

<file path=xl/sharedStrings.xml><?xml version="1.0" encoding="utf-8"?>
<sst xmlns="http://schemas.openxmlformats.org/spreadsheetml/2006/main" count="47" uniqueCount="47">
  <si>
    <t>Employee Payroll</t>
  </si>
  <si>
    <t>Last Name</t>
  </si>
  <si>
    <t>First Name</t>
  </si>
  <si>
    <t>Hourly Wage</t>
  </si>
  <si>
    <t>Kern</t>
  </si>
  <si>
    <t>Jon</t>
  </si>
  <si>
    <t>Howard</t>
  </si>
  <si>
    <t>Glenda</t>
  </si>
  <si>
    <t>O'Donald</t>
  </si>
  <si>
    <t>Ron</t>
  </si>
  <si>
    <t>Hernandez</t>
  </si>
  <si>
    <t>Wendy</t>
  </si>
  <si>
    <t>Smith</t>
  </si>
  <si>
    <t>Paul</t>
  </si>
  <si>
    <t>Baker</t>
  </si>
  <si>
    <t>Tom</t>
  </si>
  <si>
    <t>Velinda</t>
  </si>
  <si>
    <t>Chioma</t>
  </si>
  <si>
    <t>Okeke</t>
  </si>
  <si>
    <t>Collins</t>
  </si>
  <si>
    <t>Chukwu</t>
  </si>
  <si>
    <t>David</t>
  </si>
  <si>
    <t>Okike</t>
  </si>
  <si>
    <t>Daniel</t>
  </si>
  <si>
    <t>Ebere</t>
  </si>
  <si>
    <t>Charles</t>
  </si>
  <si>
    <t>Obioma</t>
  </si>
  <si>
    <t>Jane</t>
  </si>
  <si>
    <t>Okoro</t>
  </si>
  <si>
    <t>Chidinma</t>
  </si>
  <si>
    <t>Chuka</t>
  </si>
  <si>
    <t>Mary</t>
  </si>
  <si>
    <t>Francis</t>
  </si>
  <si>
    <t>Obi</t>
  </si>
  <si>
    <t>Okonkwo</t>
  </si>
  <si>
    <t>Ifeanyi</t>
  </si>
  <si>
    <t>Amara</t>
  </si>
  <si>
    <t>Walter</t>
  </si>
  <si>
    <t xml:space="preserve">Hours worked </t>
  </si>
  <si>
    <t>Max</t>
  </si>
  <si>
    <t>Min</t>
  </si>
  <si>
    <t>Average</t>
  </si>
  <si>
    <t>Total</t>
  </si>
  <si>
    <t>Overtime Hours</t>
  </si>
  <si>
    <t>Overtime Bonus</t>
  </si>
  <si>
    <t>Total Pay</t>
  </si>
  <si>
    <t>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</si>
</sst>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44" fontId="0" fillId="0" borderId="0" xfId="1" applyFont="1"/>
    <xf numFmtId="16" fontId="0" fillId="2" borderId="0" xfId="0" applyNumberFormat="1" applyFill="1"/>
    <xf numFmtId="0" fontId="0" fillId="2" borderId="0" xfId="0" applyFill="1"/>
    <xf numFmtId="16" fontId="0" fillId="3" borderId="0" xfId="0" applyNumberFormat="1" applyFill="1"/>
    <xf numFmtId="0" fontId="0" fillId="3" borderId="0" xfId="0" applyFill="1"/>
    <xf numFmtId="16" fontId="2" fillId="4" borderId="0" xfId="0" applyNumberFormat="1" applyFont="1" applyFill="1"/>
    <xf numFmtId="44" fontId="2" fillId="4" borderId="0" xfId="1" applyFont="1" applyFill="1"/>
    <xf numFmtId="16" fontId="0" fillId="5" borderId="0" xfId="0" applyNumberFormat="1" applyFill="1"/>
    <xf numFmtId="44" fontId="0" fillId="5" borderId="0" xfId="0" applyNumberFormat="1" applyFill="1"/>
    <xf numFmtId="16" fontId="0" fillId="6" borderId="0" xfId="0" applyNumberFormat="1" applyFill="1"/>
    <xf numFmtId="44" fontId="0" fillId="6" borderId="0" xfId="0" applyNumberFormat="1" applyFill="1"/>
    <xf numFmtId="0" fontId="0" fillId="6" borderId="0" xfId="0" applyFill="1"/>
    <xf numFmtId="164" fontId="0" fillId="6" borderId="0" xfId="0" applyNumberFormat="1" applyFill="1"/>
    <xf numFmtId="0" fontId="0" fillId="6" borderId="0" xfId="1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Salary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987292213473315"/>
          <c:y val="0.29249999999999998"/>
          <c:w val="0.81568263342082237"/>
          <c:h val="0.4864278944298629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Sheet1!$A$4:$A$20</c:f>
              <c:strCache>
                <c:ptCount val="17"/>
                <c:pt idx="0">
                  <c:v>Kern</c:v>
                </c:pt>
                <c:pt idx="1">
                  <c:v>Howard</c:v>
                </c:pt>
                <c:pt idx="2">
                  <c:v>O'Donald</c:v>
                </c:pt>
                <c:pt idx="3">
                  <c:v>Hernandez</c:v>
                </c:pt>
                <c:pt idx="4">
                  <c:v>Smith</c:v>
                </c:pt>
                <c:pt idx="5">
                  <c:v>Baker</c:v>
                </c:pt>
                <c:pt idx="6">
                  <c:v>Velinda</c:v>
                </c:pt>
                <c:pt idx="7">
                  <c:v>Okeke</c:v>
                </c:pt>
                <c:pt idx="8">
                  <c:v>Chukwu</c:v>
                </c:pt>
                <c:pt idx="9">
                  <c:v>Okike</c:v>
                </c:pt>
                <c:pt idx="10">
                  <c:v>Ebere</c:v>
                </c:pt>
                <c:pt idx="11">
                  <c:v>Obioma</c:v>
                </c:pt>
                <c:pt idx="12">
                  <c:v>Okoro</c:v>
                </c:pt>
                <c:pt idx="13">
                  <c:v>Chuka</c:v>
                </c:pt>
                <c:pt idx="14">
                  <c:v>Obi</c:v>
                </c:pt>
                <c:pt idx="15">
                  <c:v>Okonkwo</c:v>
                </c:pt>
                <c:pt idx="16">
                  <c:v>Amara</c:v>
                </c:pt>
              </c:strCache>
            </c:strRef>
          </c:cat>
          <c:val>
            <c:numRef>
              <c:f>Sheet1!$X$10:$X$20</c:f>
              <c:numCache>
                <c:formatCode>_("$"* #,##0.00_);_("$"* \(#,##0.00\);_("$"* "-"??_);_(@_)</c:formatCode>
                <c:ptCount val="11"/>
                <c:pt idx="0">
                  <c:v>373.5</c:v>
                </c:pt>
                <c:pt idx="1">
                  <c:v>830</c:v>
                </c:pt>
                <c:pt idx="2">
                  <c:v>667.5</c:v>
                </c:pt>
                <c:pt idx="3">
                  <c:v>950</c:v>
                </c:pt>
                <c:pt idx="4">
                  <c:v>602</c:v>
                </c:pt>
                <c:pt idx="5">
                  <c:v>720</c:v>
                </c:pt>
                <c:pt idx="6">
                  <c:v>468</c:v>
                </c:pt>
                <c:pt idx="7">
                  <c:v>518</c:v>
                </c:pt>
                <c:pt idx="8">
                  <c:v>445</c:v>
                </c:pt>
                <c:pt idx="9">
                  <c:v>902.5</c:v>
                </c:pt>
                <c:pt idx="10">
                  <c:v>777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9443960"/>
        <c:axId val="289442784"/>
      </c:barChart>
      <c:catAx>
        <c:axId val="289443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442784"/>
        <c:crosses val="autoZero"/>
        <c:auto val="1"/>
        <c:lblAlgn val="ctr"/>
        <c:lblOffset val="100"/>
        <c:noMultiLvlLbl val="0"/>
      </c:catAx>
      <c:valAx>
        <c:axId val="28944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443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3</xdr:row>
      <xdr:rowOff>80962</xdr:rowOff>
    </xdr:from>
    <xdr:to>
      <xdr:col>5</xdr:col>
      <xdr:colOff>228600</xdr:colOff>
      <xdr:row>17</xdr:row>
      <xdr:rowOff>157162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27"/>
  <sheetViews>
    <sheetView tabSelected="1" zoomScale="47" zoomScaleNormal="47" workbookViewId="0">
      <selection activeCell="K35" sqref="K35"/>
    </sheetView>
  </sheetViews>
  <sheetFormatPr defaultRowHeight="15" x14ac:dyDescent="0.25"/>
  <cols>
    <col min="1" max="1" width="13.5703125" customWidth="1"/>
    <col min="2" max="2" width="14.7109375" customWidth="1"/>
    <col min="3" max="3" width="12.42578125" customWidth="1"/>
    <col min="4" max="13" width="15" customWidth="1"/>
    <col min="14" max="18" width="14" style="1" customWidth="1"/>
    <col min="19" max="23" width="15" customWidth="1"/>
    <col min="24" max="24" width="14.85546875" customWidth="1"/>
    <col min="25" max="25" width="13" customWidth="1"/>
    <col min="26" max="26" width="12.85546875" customWidth="1"/>
    <col min="27" max="27" width="13.140625" customWidth="1"/>
    <col min="28" max="28" width="12.5703125" customWidth="1"/>
  </cols>
  <sheetData>
    <row r="1" spans="1:28" x14ac:dyDescent="0.25">
      <c r="A1" t="s">
        <v>0</v>
      </c>
    </row>
    <row r="2" spans="1:28" x14ac:dyDescent="0.25">
      <c r="D2" t="s">
        <v>38</v>
      </c>
      <c r="I2" t="s">
        <v>43</v>
      </c>
      <c r="N2" s="1" t="s">
        <v>46</v>
      </c>
      <c r="S2" t="s">
        <v>44</v>
      </c>
      <c r="X2" t="s">
        <v>45</v>
      </c>
    </row>
    <row r="3" spans="1:28" x14ac:dyDescent="0.25">
      <c r="A3" t="s">
        <v>1</v>
      </c>
      <c r="B3" t="s">
        <v>2</v>
      </c>
      <c r="C3" s="1" t="s">
        <v>3</v>
      </c>
      <c r="D3" s="2">
        <v>44562</v>
      </c>
      <c r="E3" s="2">
        <f>D3+7</f>
        <v>44569</v>
      </c>
      <c r="F3" s="2">
        <f t="shared" ref="F3:H3" si="0">E3+7</f>
        <v>44576</v>
      </c>
      <c r="G3" s="2">
        <f t="shared" si="0"/>
        <v>44583</v>
      </c>
      <c r="H3" s="2">
        <f t="shared" si="0"/>
        <v>44590</v>
      </c>
      <c r="I3" s="4">
        <v>44562</v>
      </c>
      <c r="J3" s="4">
        <f>I3+7</f>
        <v>44569</v>
      </c>
      <c r="K3" s="4">
        <f t="shared" ref="K3:M3" si="1">J3+7</f>
        <v>44576</v>
      </c>
      <c r="L3" s="4">
        <f t="shared" si="1"/>
        <v>44583</v>
      </c>
      <c r="M3" s="4">
        <f t="shared" si="1"/>
        <v>44590</v>
      </c>
      <c r="N3" s="6">
        <v>44562</v>
      </c>
      <c r="O3" s="6">
        <f>N3+7</f>
        <v>44569</v>
      </c>
      <c r="P3" s="6">
        <f t="shared" ref="P3:R3" si="2">O3+7</f>
        <v>44576</v>
      </c>
      <c r="Q3" s="6">
        <f t="shared" si="2"/>
        <v>44583</v>
      </c>
      <c r="R3" s="6">
        <f t="shared" si="2"/>
        <v>44590</v>
      </c>
      <c r="S3" s="8">
        <v>44562</v>
      </c>
      <c r="T3" s="8">
        <f>S3+7</f>
        <v>44569</v>
      </c>
      <c r="U3" s="8">
        <f t="shared" ref="U3:W3" si="3">T3+7</f>
        <v>44576</v>
      </c>
      <c r="V3" s="8">
        <f t="shared" si="3"/>
        <v>44583</v>
      </c>
      <c r="W3" s="8">
        <f t="shared" si="3"/>
        <v>44590</v>
      </c>
      <c r="X3" s="10">
        <v>44562</v>
      </c>
      <c r="Y3" s="10">
        <f>X3+7</f>
        <v>44569</v>
      </c>
      <c r="Z3" s="10">
        <f t="shared" ref="Z3:AB3" si="4">Y3+7</f>
        <v>44576</v>
      </c>
      <c r="AA3" s="10">
        <f t="shared" si="4"/>
        <v>44583</v>
      </c>
      <c r="AB3" s="10">
        <f t="shared" si="4"/>
        <v>44590</v>
      </c>
    </row>
    <row r="4" spans="1:28" x14ac:dyDescent="0.25">
      <c r="A4" t="s">
        <v>4</v>
      </c>
      <c r="B4" t="s">
        <v>5</v>
      </c>
      <c r="C4" s="1">
        <v>15.9</v>
      </c>
      <c r="D4" s="3">
        <v>41</v>
      </c>
      <c r="E4" s="3">
        <v>45</v>
      </c>
      <c r="F4" s="3">
        <v>38</v>
      </c>
      <c r="G4" s="3">
        <v>39</v>
      </c>
      <c r="H4" s="3">
        <v>41</v>
      </c>
      <c r="I4" s="5">
        <f>IF(D4&gt;40,D4-40,0)</f>
        <v>1</v>
      </c>
      <c r="J4" s="5">
        <f t="shared" ref="J4" si="5">IF(E4&gt;40,E4-40,0)</f>
        <v>5</v>
      </c>
      <c r="K4" s="5">
        <f t="shared" ref="K4" si="6">IF(F4&gt;40,F4-40,0)</f>
        <v>0</v>
      </c>
      <c r="L4" s="5">
        <f>IF(G4&gt;40,G4-40,0)</f>
        <v>0</v>
      </c>
      <c r="M4" s="5">
        <f>IF(H4&gt;40,H4-40,0)</f>
        <v>1</v>
      </c>
      <c r="N4" s="7">
        <f>$C4*D4</f>
        <v>651.9</v>
      </c>
      <c r="O4" s="7">
        <f>$C4*E4</f>
        <v>715.5</v>
      </c>
      <c r="P4" s="7">
        <f>$C4*F4</f>
        <v>604.20000000000005</v>
      </c>
      <c r="Q4" s="7">
        <f>$C4*G4</f>
        <v>620.1</v>
      </c>
      <c r="R4" s="7">
        <f>$C4*H4</f>
        <v>651.9</v>
      </c>
      <c r="S4" s="9">
        <f>0.5*$C4*I4</f>
        <v>7.95</v>
      </c>
      <c r="T4" s="9">
        <f>0.5*$C4*J4</f>
        <v>39.75</v>
      </c>
      <c r="U4" s="9">
        <f>0.5*$C4*K4</f>
        <v>0</v>
      </c>
      <c r="V4" s="9">
        <f>0.5*$C4*L4</f>
        <v>0</v>
      </c>
      <c r="W4" s="9">
        <f>0.5*$C4*M4</f>
        <v>7.95</v>
      </c>
      <c r="X4" s="11">
        <f>S4+N4</f>
        <v>659.85</v>
      </c>
      <c r="Y4" s="11">
        <f>T4+O4</f>
        <v>755.25</v>
      </c>
      <c r="Z4" s="11">
        <f>U4+P4</f>
        <v>604.20000000000005</v>
      </c>
      <c r="AA4" s="11">
        <f>V4+Q4</f>
        <v>620.1</v>
      </c>
      <c r="AB4" s="11">
        <f>W4+R4</f>
        <v>659.85</v>
      </c>
    </row>
    <row r="5" spans="1:28" x14ac:dyDescent="0.25">
      <c r="A5" t="s">
        <v>6</v>
      </c>
      <c r="B5" t="s">
        <v>7</v>
      </c>
      <c r="C5" s="1">
        <v>12</v>
      </c>
      <c r="D5" s="3">
        <v>40</v>
      </c>
      <c r="E5" s="3">
        <v>45</v>
      </c>
      <c r="F5" s="3">
        <v>40</v>
      </c>
      <c r="G5" s="3">
        <v>37</v>
      </c>
      <c r="H5" s="3">
        <v>40</v>
      </c>
      <c r="I5" s="5">
        <f t="shared" ref="I5:I20" si="7">IF(D5&gt;40,D5-40,0)</f>
        <v>0</v>
      </c>
      <c r="J5" s="5">
        <f t="shared" ref="J5:J20" si="8">IF(E5&gt;40,E5-40,0)</f>
        <v>5</v>
      </c>
      <c r="K5" s="5">
        <f t="shared" ref="K5:K20" si="9">IF(F5&gt;40,F5-40,0)</f>
        <v>0</v>
      </c>
      <c r="L5" s="5">
        <f t="shared" ref="L5:L20" si="10">IF(G5&gt;40,G5-40,0)</f>
        <v>0</v>
      </c>
      <c r="M5" s="5">
        <f t="shared" ref="M5:M20" si="11">IF(H5&gt;40,H5-40,0)</f>
        <v>0</v>
      </c>
      <c r="N5" s="7">
        <f t="shared" ref="N5:N20" si="12">$C5*D5</f>
        <v>480</v>
      </c>
      <c r="O5" s="7">
        <f t="shared" ref="O5:O20" si="13">$C5*E5</f>
        <v>540</v>
      </c>
      <c r="P5" s="7">
        <f t="shared" ref="P5:P20" si="14">$C5*F5</f>
        <v>480</v>
      </c>
      <c r="Q5" s="7">
        <f t="shared" ref="Q5:Q20" si="15">$C5*G5</f>
        <v>444</v>
      </c>
      <c r="R5" s="7">
        <f t="shared" ref="R5:R20" si="16">$C5*H5</f>
        <v>480</v>
      </c>
      <c r="S5" s="9">
        <f t="shared" ref="S5:S20" si="17">0.5*$C5*I5</f>
        <v>0</v>
      </c>
      <c r="T5" s="9">
        <f t="shared" ref="T5:T20" si="18">0.5*$C5*J5</f>
        <v>30</v>
      </c>
      <c r="U5" s="9">
        <f t="shared" ref="U5:U20" si="19">0.5*$C5*K5</f>
        <v>0</v>
      </c>
      <c r="V5" s="9">
        <f t="shared" ref="V5:V20" si="20">0.5*$C5*L5</f>
        <v>0</v>
      </c>
      <c r="W5" s="9">
        <f t="shared" ref="W5:W20" si="21">0.5*$C5*M5</f>
        <v>0</v>
      </c>
      <c r="X5" s="11">
        <f t="shared" ref="X5:X20" si="22">S5+N5</f>
        <v>480</v>
      </c>
      <c r="Y5" s="11">
        <f t="shared" ref="Y5:Y20" si="23">T5+O5</f>
        <v>570</v>
      </c>
      <c r="Z5" s="11">
        <f t="shared" ref="Z5:Z20" si="24">U5+P5</f>
        <v>480</v>
      </c>
      <c r="AA5" s="11">
        <f t="shared" ref="AA5:AA20" si="25">V5+Q5</f>
        <v>444</v>
      </c>
      <c r="AB5" s="11">
        <f t="shared" ref="AB5:AB20" si="26">W5+R5</f>
        <v>480</v>
      </c>
    </row>
    <row r="6" spans="1:28" x14ac:dyDescent="0.25">
      <c r="A6" t="s">
        <v>8</v>
      </c>
      <c r="B6" t="s">
        <v>9</v>
      </c>
      <c r="C6" s="1">
        <v>16</v>
      </c>
      <c r="D6" s="3">
        <v>43</v>
      </c>
      <c r="E6" s="3">
        <v>41</v>
      </c>
      <c r="F6" s="3">
        <v>44</v>
      </c>
      <c r="G6" s="3">
        <v>38</v>
      </c>
      <c r="H6" s="3">
        <v>38</v>
      </c>
      <c r="I6" s="5">
        <f t="shared" si="7"/>
        <v>3</v>
      </c>
      <c r="J6" s="5">
        <f t="shared" si="8"/>
        <v>1</v>
      </c>
      <c r="K6" s="5">
        <f t="shared" si="9"/>
        <v>4</v>
      </c>
      <c r="L6" s="5">
        <f t="shared" si="10"/>
        <v>0</v>
      </c>
      <c r="M6" s="5">
        <f t="shared" si="11"/>
        <v>0</v>
      </c>
      <c r="N6" s="7">
        <f t="shared" si="12"/>
        <v>688</v>
      </c>
      <c r="O6" s="7">
        <f t="shared" si="13"/>
        <v>656</v>
      </c>
      <c r="P6" s="7">
        <f t="shared" si="14"/>
        <v>704</v>
      </c>
      <c r="Q6" s="7">
        <f t="shared" si="15"/>
        <v>608</v>
      </c>
      <c r="R6" s="7">
        <f t="shared" si="16"/>
        <v>608</v>
      </c>
      <c r="S6" s="9">
        <f t="shared" si="17"/>
        <v>24</v>
      </c>
      <c r="T6" s="9">
        <f t="shared" si="18"/>
        <v>8</v>
      </c>
      <c r="U6" s="9">
        <f t="shared" si="19"/>
        <v>32</v>
      </c>
      <c r="V6" s="9">
        <f t="shared" si="20"/>
        <v>0</v>
      </c>
      <c r="W6" s="9">
        <f t="shared" si="21"/>
        <v>0</v>
      </c>
      <c r="X6" s="11">
        <f t="shared" si="22"/>
        <v>712</v>
      </c>
      <c r="Y6" s="11">
        <f t="shared" si="23"/>
        <v>664</v>
      </c>
      <c r="Z6" s="11">
        <f t="shared" si="24"/>
        <v>736</v>
      </c>
      <c r="AA6" s="11">
        <f t="shared" si="25"/>
        <v>608</v>
      </c>
      <c r="AB6" s="11">
        <f t="shared" si="26"/>
        <v>608</v>
      </c>
    </row>
    <row r="7" spans="1:28" x14ac:dyDescent="0.25">
      <c r="A7" t="s">
        <v>10</v>
      </c>
      <c r="B7" t="s">
        <v>11</v>
      </c>
      <c r="C7" s="1">
        <v>22</v>
      </c>
      <c r="D7" s="3">
        <v>38</v>
      </c>
      <c r="E7" s="3">
        <v>40</v>
      </c>
      <c r="F7" s="3">
        <v>45</v>
      </c>
      <c r="G7" s="3">
        <v>39</v>
      </c>
      <c r="H7" s="3">
        <v>43</v>
      </c>
      <c r="I7" s="5">
        <f t="shared" si="7"/>
        <v>0</v>
      </c>
      <c r="J7" s="5">
        <f t="shared" si="8"/>
        <v>0</v>
      </c>
      <c r="K7" s="5">
        <f t="shared" si="9"/>
        <v>5</v>
      </c>
      <c r="L7" s="5">
        <f t="shared" si="10"/>
        <v>0</v>
      </c>
      <c r="M7" s="5">
        <f t="shared" si="11"/>
        <v>3</v>
      </c>
      <c r="N7" s="7">
        <f t="shared" si="12"/>
        <v>836</v>
      </c>
      <c r="O7" s="7">
        <f t="shared" si="13"/>
        <v>880</v>
      </c>
      <c r="P7" s="7">
        <f t="shared" si="14"/>
        <v>990</v>
      </c>
      <c r="Q7" s="7">
        <f t="shared" si="15"/>
        <v>858</v>
      </c>
      <c r="R7" s="7">
        <f t="shared" si="16"/>
        <v>946</v>
      </c>
      <c r="S7" s="9">
        <f t="shared" si="17"/>
        <v>0</v>
      </c>
      <c r="T7" s="9">
        <f t="shared" si="18"/>
        <v>0</v>
      </c>
      <c r="U7" s="9">
        <f t="shared" si="19"/>
        <v>55</v>
      </c>
      <c r="V7" s="9">
        <f t="shared" si="20"/>
        <v>0</v>
      </c>
      <c r="W7" s="9">
        <f t="shared" si="21"/>
        <v>33</v>
      </c>
      <c r="X7" s="11">
        <f t="shared" si="22"/>
        <v>836</v>
      </c>
      <c r="Y7" s="11">
        <f t="shared" si="23"/>
        <v>880</v>
      </c>
      <c r="Z7" s="11">
        <f t="shared" si="24"/>
        <v>1045</v>
      </c>
      <c r="AA7" s="11">
        <f t="shared" si="25"/>
        <v>858</v>
      </c>
      <c r="AB7" s="11">
        <f t="shared" si="26"/>
        <v>979</v>
      </c>
    </row>
    <row r="8" spans="1:28" x14ac:dyDescent="0.25">
      <c r="A8" t="s">
        <v>12</v>
      </c>
      <c r="B8" t="s">
        <v>13</v>
      </c>
      <c r="C8" s="1">
        <v>21</v>
      </c>
      <c r="D8" s="3">
        <v>44</v>
      </c>
      <c r="E8" s="3">
        <v>40</v>
      </c>
      <c r="F8" s="3">
        <v>39</v>
      </c>
      <c r="G8" s="3">
        <v>37</v>
      </c>
      <c r="H8" s="3">
        <v>44</v>
      </c>
      <c r="I8" s="5">
        <f t="shared" si="7"/>
        <v>4</v>
      </c>
      <c r="J8" s="5">
        <f t="shared" si="8"/>
        <v>0</v>
      </c>
      <c r="K8" s="5">
        <f t="shared" si="9"/>
        <v>0</v>
      </c>
      <c r="L8" s="5">
        <f t="shared" si="10"/>
        <v>0</v>
      </c>
      <c r="M8" s="5">
        <f t="shared" si="11"/>
        <v>4</v>
      </c>
      <c r="N8" s="7">
        <f t="shared" si="12"/>
        <v>924</v>
      </c>
      <c r="O8" s="7">
        <f t="shared" si="13"/>
        <v>840</v>
      </c>
      <c r="P8" s="7">
        <f t="shared" si="14"/>
        <v>819</v>
      </c>
      <c r="Q8" s="7">
        <f t="shared" si="15"/>
        <v>777</v>
      </c>
      <c r="R8" s="7">
        <f t="shared" si="16"/>
        <v>924</v>
      </c>
      <c r="S8" s="9">
        <f t="shared" si="17"/>
        <v>42</v>
      </c>
      <c r="T8" s="9">
        <f t="shared" si="18"/>
        <v>0</v>
      </c>
      <c r="U8" s="9">
        <f t="shared" si="19"/>
        <v>0</v>
      </c>
      <c r="V8" s="9">
        <f t="shared" si="20"/>
        <v>0</v>
      </c>
      <c r="W8" s="9">
        <f t="shared" si="21"/>
        <v>42</v>
      </c>
      <c r="X8" s="11">
        <f t="shared" si="22"/>
        <v>966</v>
      </c>
      <c r="Y8" s="11">
        <f t="shared" si="23"/>
        <v>840</v>
      </c>
      <c r="Z8" s="11">
        <f t="shared" si="24"/>
        <v>819</v>
      </c>
      <c r="AA8" s="11">
        <f t="shared" si="25"/>
        <v>777</v>
      </c>
      <c r="AB8" s="11">
        <f t="shared" si="26"/>
        <v>966</v>
      </c>
    </row>
    <row r="9" spans="1:28" x14ac:dyDescent="0.25">
      <c r="A9" t="s">
        <v>14</v>
      </c>
      <c r="B9" t="s">
        <v>15</v>
      </c>
      <c r="C9" s="1">
        <v>19</v>
      </c>
      <c r="D9" s="3">
        <v>41</v>
      </c>
      <c r="E9" s="3">
        <v>40</v>
      </c>
      <c r="F9" s="3">
        <v>38</v>
      </c>
      <c r="G9" s="3">
        <v>44</v>
      </c>
      <c r="H9" s="3">
        <v>43</v>
      </c>
      <c r="I9" s="5">
        <f t="shared" si="7"/>
        <v>1</v>
      </c>
      <c r="J9" s="5">
        <f t="shared" si="8"/>
        <v>0</v>
      </c>
      <c r="K9" s="5">
        <f t="shared" si="9"/>
        <v>0</v>
      </c>
      <c r="L9" s="5">
        <f t="shared" si="10"/>
        <v>4</v>
      </c>
      <c r="M9" s="5">
        <f t="shared" si="11"/>
        <v>3</v>
      </c>
      <c r="N9" s="7">
        <f t="shared" si="12"/>
        <v>779</v>
      </c>
      <c r="O9" s="7">
        <f t="shared" si="13"/>
        <v>760</v>
      </c>
      <c r="P9" s="7">
        <f t="shared" si="14"/>
        <v>722</v>
      </c>
      <c r="Q9" s="7">
        <f t="shared" si="15"/>
        <v>836</v>
      </c>
      <c r="R9" s="7">
        <f t="shared" si="16"/>
        <v>817</v>
      </c>
      <c r="S9" s="9">
        <f t="shared" si="17"/>
        <v>9.5</v>
      </c>
      <c r="T9" s="9">
        <f t="shared" si="18"/>
        <v>0</v>
      </c>
      <c r="U9" s="9">
        <f t="shared" si="19"/>
        <v>0</v>
      </c>
      <c r="V9" s="9">
        <f t="shared" si="20"/>
        <v>38</v>
      </c>
      <c r="W9" s="9">
        <f t="shared" si="21"/>
        <v>28.5</v>
      </c>
      <c r="X9" s="11">
        <f t="shared" si="22"/>
        <v>788.5</v>
      </c>
      <c r="Y9" s="11">
        <f t="shared" si="23"/>
        <v>760</v>
      </c>
      <c r="Z9" s="11">
        <f t="shared" si="24"/>
        <v>722</v>
      </c>
      <c r="AA9" s="11">
        <f t="shared" si="25"/>
        <v>874</v>
      </c>
      <c r="AB9" s="11">
        <f t="shared" si="26"/>
        <v>845.5</v>
      </c>
    </row>
    <row r="10" spans="1:28" x14ac:dyDescent="0.25">
      <c r="A10" t="s">
        <v>16</v>
      </c>
      <c r="B10" t="s">
        <v>17</v>
      </c>
      <c r="C10" s="1">
        <v>9</v>
      </c>
      <c r="D10" s="3">
        <v>41</v>
      </c>
      <c r="E10" s="3">
        <v>37</v>
      </c>
      <c r="F10" s="3">
        <v>45</v>
      </c>
      <c r="G10" s="3">
        <v>44</v>
      </c>
      <c r="H10" s="3">
        <v>40</v>
      </c>
      <c r="I10" s="5">
        <f t="shared" si="7"/>
        <v>1</v>
      </c>
      <c r="J10" s="5">
        <f t="shared" si="8"/>
        <v>0</v>
      </c>
      <c r="K10" s="5">
        <f t="shared" si="9"/>
        <v>5</v>
      </c>
      <c r="L10" s="5">
        <f t="shared" si="10"/>
        <v>4</v>
      </c>
      <c r="M10" s="5">
        <f t="shared" si="11"/>
        <v>0</v>
      </c>
      <c r="N10" s="7">
        <f t="shared" si="12"/>
        <v>369</v>
      </c>
      <c r="O10" s="7">
        <f t="shared" si="13"/>
        <v>333</v>
      </c>
      <c r="P10" s="7">
        <f t="shared" si="14"/>
        <v>405</v>
      </c>
      <c r="Q10" s="7">
        <f t="shared" si="15"/>
        <v>396</v>
      </c>
      <c r="R10" s="7">
        <f t="shared" si="16"/>
        <v>360</v>
      </c>
      <c r="S10" s="9">
        <f t="shared" si="17"/>
        <v>4.5</v>
      </c>
      <c r="T10" s="9">
        <f t="shared" si="18"/>
        <v>0</v>
      </c>
      <c r="U10" s="9">
        <f t="shared" si="19"/>
        <v>22.5</v>
      </c>
      <c r="V10" s="9">
        <f t="shared" si="20"/>
        <v>18</v>
      </c>
      <c r="W10" s="9">
        <f t="shared" si="21"/>
        <v>0</v>
      </c>
      <c r="X10" s="11">
        <f t="shared" si="22"/>
        <v>373.5</v>
      </c>
      <c r="Y10" s="11">
        <f t="shared" si="23"/>
        <v>333</v>
      </c>
      <c r="Z10" s="11">
        <f t="shared" si="24"/>
        <v>427.5</v>
      </c>
      <c r="AA10" s="11">
        <f t="shared" si="25"/>
        <v>414</v>
      </c>
      <c r="AB10" s="11">
        <f t="shared" si="26"/>
        <v>360</v>
      </c>
    </row>
    <row r="11" spans="1:28" x14ac:dyDescent="0.25">
      <c r="A11" t="s">
        <v>18</v>
      </c>
      <c r="B11" t="s">
        <v>19</v>
      </c>
      <c r="C11" s="1">
        <v>20</v>
      </c>
      <c r="D11" s="3">
        <v>41</v>
      </c>
      <c r="E11" s="3">
        <v>41</v>
      </c>
      <c r="F11" s="3">
        <v>42</v>
      </c>
      <c r="G11" s="3">
        <v>44</v>
      </c>
      <c r="H11" s="3">
        <v>42</v>
      </c>
      <c r="I11" s="5">
        <f t="shared" si="7"/>
        <v>1</v>
      </c>
      <c r="J11" s="5">
        <f t="shared" si="8"/>
        <v>1</v>
      </c>
      <c r="K11" s="5">
        <f t="shared" si="9"/>
        <v>2</v>
      </c>
      <c r="L11" s="5">
        <f t="shared" si="10"/>
        <v>4</v>
      </c>
      <c r="M11" s="5">
        <f t="shared" si="11"/>
        <v>2</v>
      </c>
      <c r="N11" s="7">
        <f t="shared" si="12"/>
        <v>820</v>
      </c>
      <c r="O11" s="7">
        <f t="shared" si="13"/>
        <v>820</v>
      </c>
      <c r="P11" s="7">
        <f t="shared" si="14"/>
        <v>840</v>
      </c>
      <c r="Q11" s="7">
        <f t="shared" si="15"/>
        <v>880</v>
      </c>
      <c r="R11" s="7">
        <f t="shared" si="16"/>
        <v>840</v>
      </c>
      <c r="S11" s="9">
        <f t="shared" si="17"/>
        <v>10</v>
      </c>
      <c r="T11" s="9">
        <f t="shared" si="18"/>
        <v>10</v>
      </c>
      <c r="U11" s="9">
        <f t="shared" si="19"/>
        <v>20</v>
      </c>
      <c r="V11" s="9">
        <f t="shared" si="20"/>
        <v>40</v>
      </c>
      <c r="W11" s="9">
        <f t="shared" si="21"/>
        <v>20</v>
      </c>
      <c r="X11" s="11">
        <f t="shared" si="22"/>
        <v>830</v>
      </c>
      <c r="Y11" s="11">
        <f t="shared" si="23"/>
        <v>830</v>
      </c>
      <c r="Z11" s="11">
        <f t="shared" si="24"/>
        <v>860</v>
      </c>
      <c r="AA11" s="11">
        <f t="shared" si="25"/>
        <v>920</v>
      </c>
      <c r="AB11" s="11">
        <f t="shared" si="26"/>
        <v>860</v>
      </c>
    </row>
    <row r="12" spans="1:28" x14ac:dyDescent="0.25">
      <c r="A12" t="s">
        <v>20</v>
      </c>
      <c r="B12" t="s">
        <v>21</v>
      </c>
      <c r="C12" s="1">
        <v>15</v>
      </c>
      <c r="D12" s="3">
        <v>43</v>
      </c>
      <c r="E12" s="3">
        <v>39</v>
      </c>
      <c r="F12" s="3">
        <v>45</v>
      </c>
      <c r="G12" s="3">
        <v>45</v>
      </c>
      <c r="H12" s="3">
        <v>45</v>
      </c>
      <c r="I12" s="5">
        <f t="shared" si="7"/>
        <v>3</v>
      </c>
      <c r="J12" s="5">
        <f t="shared" si="8"/>
        <v>0</v>
      </c>
      <c r="K12" s="5">
        <f t="shared" si="9"/>
        <v>5</v>
      </c>
      <c r="L12" s="5">
        <f t="shared" si="10"/>
        <v>5</v>
      </c>
      <c r="M12" s="5">
        <f t="shared" si="11"/>
        <v>5</v>
      </c>
      <c r="N12" s="7">
        <f t="shared" si="12"/>
        <v>645</v>
      </c>
      <c r="O12" s="7">
        <f t="shared" si="13"/>
        <v>585</v>
      </c>
      <c r="P12" s="7">
        <f t="shared" si="14"/>
        <v>675</v>
      </c>
      <c r="Q12" s="7">
        <f t="shared" si="15"/>
        <v>675</v>
      </c>
      <c r="R12" s="7">
        <f t="shared" si="16"/>
        <v>675</v>
      </c>
      <c r="S12" s="9">
        <f t="shared" si="17"/>
        <v>22.5</v>
      </c>
      <c r="T12" s="9">
        <f t="shared" si="18"/>
        <v>0</v>
      </c>
      <c r="U12" s="9">
        <f t="shared" si="19"/>
        <v>37.5</v>
      </c>
      <c r="V12" s="9">
        <f t="shared" si="20"/>
        <v>37.5</v>
      </c>
      <c r="W12" s="9">
        <f t="shared" si="21"/>
        <v>37.5</v>
      </c>
      <c r="X12" s="11">
        <f t="shared" si="22"/>
        <v>667.5</v>
      </c>
      <c r="Y12" s="11">
        <f t="shared" si="23"/>
        <v>585</v>
      </c>
      <c r="Z12" s="11">
        <f t="shared" si="24"/>
        <v>712.5</v>
      </c>
      <c r="AA12" s="11">
        <f t="shared" si="25"/>
        <v>712.5</v>
      </c>
      <c r="AB12" s="11">
        <f t="shared" si="26"/>
        <v>712.5</v>
      </c>
    </row>
    <row r="13" spans="1:28" x14ac:dyDescent="0.25">
      <c r="A13" t="s">
        <v>22</v>
      </c>
      <c r="B13" t="s">
        <v>23</v>
      </c>
      <c r="C13" s="1">
        <v>25</v>
      </c>
      <c r="D13" s="3">
        <v>38</v>
      </c>
      <c r="E13" s="3">
        <v>40</v>
      </c>
      <c r="F13" s="3">
        <v>41</v>
      </c>
      <c r="G13" s="3">
        <v>43</v>
      </c>
      <c r="H13" s="3">
        <v>43</v>
      </c>
      <c r="I13" s="5">
        <f t="shared" si="7"/>
        <v>0</v>
      </c>
      <c r="J13" s="5">
        <f t="shared" si="8"/>
        <v>0</v>
      </c>
      <c r="K13" s="5">
        <f t="shared" si="9"/>
        <v>1</v>
      </c>
      <c r="L13" s="5">
        <f t="shared" si="10"/>
        <v>3</v>
      </c>
      <c r="M13" s="5">
        <f t="shared" si="11"/>
        <v>3</v>
      </c>
      <c r="N13" s="7">
        <f t="shared" si="12"/>
        <v>950</v>
      </c>
      <c r="O13" s="7">
        <f t="shared" si="13"/>
        <v>1000</v>
      </c>
      <c r="P13" s="7">
        <f t="shared" si="14"/>
        <v>1025</v>
      </c>
      <c r="Q13" s="7">
        <f t="shared" si="15"/>
        <v>1075</v>
      </c>
      <c r="R13" s="7">
        <f t="shared" si="16"/>
        <v>1075</v>
      </c>
      <c r="S13" s="9">
        <f t="shared" si="17"/>
        <v>0</v>
      </c>
      <c r="T13" s="9">
        <f t="shared" si="18"/>
        <v>0</v>
      </c>
      <c r="U13" s="9">
        <f t="shared" si="19"/>
        <v>12.5</v>
      </c>
      <c r="V13" s="9">
        <f t="shared" si="20"/>
        <v>37.5</v>
      </c>
      <c r="W13" s="9">
        <f t="shared" si="21"/>
        <v>37.5</v>
      </c>
      <c r="X13" s="11">
        <f t="shared" si="22"/>
        <v>950</v>
      </c>
      <c r="Y13" s="11">
        <f t="shared" si="23"/>
        <v>1000</v>
      </c>
      <c r="Z13" s="11">
        <f t="shared" si="24"/>
        <v>1037.5</v>
      </c>
      <c r="AA13" s="11">
        <f t="shared" si="25"/>
        <v>1112.5</v>
      </c>
      <c r="AB13" s="11">
        <f t="shared" si="26"/>
        <v>1112.5</v>
      </c>
    </row>
    <row r="14" spans="1:28" x14ac:dyDescent="0.25">
      <c r="A14" t="s">
        <v>24</v>
      </c>
      <c r="B14" t="s">
        <v>25</v>
      </c>
      <c r="C14" s="1">
        <v>14</v>
      </c>
      <c r="D14" s="3">
        <v>42</v>
      </c>
      <c r="E14" s="3">
        <v>40</v>
      </c>
      <c r="F14" s="3">
        <v>42</v>
      </c>
      <c r="G14" s="3">
        <v>42</v>
      </c>
      <c r="H14" s="3">
        <v>42</v>
      </c>
      <c r="I14" s="5">
        <f t="shared" si="7"/>
        <v>2</v>
      </c>
      <c r="J14" s="5">
        <f t="shared" si="8"/>
        <v>0</v>
      </c>
      <c r="K14" s="5">
        <f t="shared" si="9"/>
        <v>2</v>
      </c>
      <c r="L14" s="5">
        <f t="shared" si="10"/>
        <v>2</v>
      </c>
      <c r="M14" s="5">
        <f t="shared" si="11"/>
        <v>2</v>
      </c>
      <c r="N14" s="7">
        <f t="shared" si="12"/>
        <v>588</v>
      </c>
      <c r="O14" s="7">
        <f t="shared" si="13"/>
        <v>560</v>
      </c>
      <c r="P14" s="7">
        <f t="shared" si="14"/>
        <v>588</v>
      </c>
      <c r="Q14" s="7">
        <f t="shared" si="15"/>
        <v>588</v>
      </c>
      <c r="R14" s="7">
        <f t="shared" si="16"/>
        <v>588</v>
      </c>
      <c r="S14" s="9">
        <f t="shared" si="17"/>
        <v>14</v>
      </c>
      <c r="T14" s="9">
        <f t="shared" si="18"/>
        <v>0</v>
      </c>
      <c r="U14" s="9">
        <f t="shared" si="19"/>
        <v>14</v>
      </c>
      <c r="V14" s="9">
        <f t="shared" si="20"/>
        <v>14</v>
      </c>
      <c r="W14" s="9">
        <f t="shared" si="21"/>
        <v>14</v>
      </c>
      <c r="X14" s="11">
        <f t="shared" si="22"/>
        <v>602</v>
      </c>
      <c r="Y14" s="11">
        <f t="shared" si="23"/>
        <v>560</v>
      </c>
      <c r="Z14" s="11">
        <f t="shared" si="24"/>
        <v>602</v>
      </c>
      <c r="AA14" s="11">
        <f t="shared" si="25"/>
        <v>602</v>
      </c>
      <c r="AB14" s="11">
        <f t="shared" si="26"/>
        <v>602</v>
      </c>
    </row>
    <row r="15" spans="1:28" x14ac:dyDescent="0.25">
      <c r="A15" t="s">
        <v>26</v>
      </c>
      <c r="B15" t="s">
        <v>27</v>
      </c>
      <c r="C15" s="1">
        <v>18</v>
      </c>
      <c r="D15" s="3">
        <v>40</v>
      </c>
      <c r="E15" s="3">
        <v>43</v>
      </c>
      <c r="F15" s="3">
        <v>45</v>
      </c>
      <c r="G15" s="3">
        <v>44</v>
      </c>
      <c r="H15" s="3">
        <v>40</v>
      </c>
      <c r="I15" s="5">
        <f t="shared" si="7"/>
        <v>0</v>
      </c>
      <c r="J15" s="5">
        <f t="shared" si="8"/>
        <v>3</v>
      </c>
      <c r="K15" s="5">
        <f t="shared" si="9"/>
        <v>5</v>
      </c>
      <c r="L15" s="5">
        <f t="shared" si="10"/>
        <v>4</v>
      </c>
      <c r="M15" s="5">
        <f t="shared" si="11"/>
        <v>0</v>
      </c>
      <c r="N15" s="7">
        <f t="shared" si="12"/>
        <v>720</v>
      </c>
      <c r="O15" s="7">
        <f t="shared" si="13"/>
        <v>774</v>
      </c>
      <c r="P15" s="7">
        <f t="shared" si="14"/>
        <v>810</v>
      </c>
      <c r="Q15" s="7">
        <f t="shared" si="15"/>
        <v>792</v>
      </c>
      <c r="R15" s="7">
        <f t="shared" si="16"/>
        <v>720</v>
      </c>
      <c r="S15" s="9">
        <f t="shared" si="17"/>
        <v>0</v>
      </c>
      <c r="T15" s="9">
        <f t="shared" si="18"/>
        <v>27</v>
      </c>
      <c r="U15" s="9">
        <f t="shared" si="19"/>
        <v>45</v>
      </c>
      <c r="V15" s="9">
        <f t="shared" si="20"/>
        <v>36</v>
      </c>
      <c r="W15" s="9">
        <f t="shared" si="21"/>
        <v>0</v>
      </c>
      <c r="X15" s="11">
        <f t="shared" si="22"/>
        <v>720</v>
      </c>
      <c r="Y15" s="11">
        <f t="shared" si="23"/>
        <v>801</v>
      </c>
      <c r="Z15" s="11">
        <f t="shared" si="24"/>
        <v>855</v>
      </c>
      <c r="AA15" s="11">
        <f t="shared" si="25"/>
        <v>828</v>
      </c>
      <c r="AB15" s="11">
        <f t="shared" si="26"/>
        <v>720</v>
      </c>
    </row>
    <row r="16" spans="1:28" x14ac:dyDescent="0.25">
      <c r="A16" t="s">
        <v>28</v>
      </c>
      <c r="B16" t="s">
        <v>29</v>
      </c>
      <c r="C16" s="1">
        <v>12</v>
      </c>
      <c r="D16" s="3">
        <v>39</v>
      </c>
      <c r="E16" s="3">
        <v>40</v>
      </c>
      <c r="F16" s="3">
        <v>39</v>
      </c>
      <c r="G16" s="3">
        <v>41</v>
      </c>
      <c r="H16" s="3">
        <v>37</v>
      </c>
      <c r="I16" s="5">
        <f t="shared" si="7"/>
        <v>0</v>
      </c>
      <c r="J16" s="5">
        <f t="shared" si="8"/>
        <v>0</v>
      </c>
      <c r="K16" s="5">
        <f t="shared" si="9"/>
        <v>0</v>
      </c>
      <c r="L16" s="5">
        <f t="shared" si="10"/>
        <v>1</v>
      </c>
      <c r="M16" s="5">
        <f t="shared" si="11"/>
        <v>0</v>
      </c>
      <c r="N16" s="7">
        <f t="shared" si="12"/>
        <v>468</v>
      </c>
      <c r="O16" s="7">
        <f t="shared" si="13"/>
        <v>480</v>
      </c>
      <c r="P16" s="7">
        <f t="shared" si="14"/>
        <v>468</v>
      </c>
      <c r="Q16" s="7">
        <f t="shared" si="15"/>
        <v>492</v>
      </c>
      <c r="R16" s="7">
        <f t="shared" si="16"/>
        <v>444</v>
      </c>
      <c r="S16" s="9">
        <f t="shared" si="17"/>
        <v>0</v>
      </c>
      <c r="T16" s="9">
        <f t="shared" si="18"/>
        <v>0</v>
      </c>
      <c r="U16" s="9">
        <f t="shared" si="19"/>
        <v>0</v>
      </c>
      <c r="V16" s="9">
        <f t="shared" si="20"/>
        <v>6</v>
      </c>
      <c r="W16" s="9">
        <f t="shared" si="21"/>
        <v>0</v>
      </c>
      <c r="X16" s="11">
        <f t="shared" si="22"/>
        <v>468</v>
      </c>
      <c r="Y16" s="11">
        <f t="shared" si="23"/>
        <v>480</v>
      </c>
      <c r="Z16" s="11">
        <f t="shared" si="24"/>
        <v>468</v>
      </c>
      <c r="AA16" s="11">
        <f t="shared" si="25"/>
        <v>498</v>
      </c>
      <c r="AB16" s="11">
        <f t="shared" si="26"/>
        <v>444</v>
      </c>
    </row>
    <row r="17" spans="1:28" x14ac:dyDescent="0.25">
      <c r="A17" t="s">
        <v>30</v>
      </c>
      <c r="B17" t="s">
        <v>31</v>
      </c>
      <c r="C17" s="1">
        <v>14</v>
      </c>
      <c r="D17" s="3">
        <v>37</v>
      </c>
      <c r="E17" s="3">
        <v>41</v>
      </c>
      <c r="F17" s="3">
        <v>37</v>
      </c>
      <c r="G17" s="3">
        <v>45</v>
      </c>
      <c r="H17" s="3">
        <v>43</v>
      </c>
      <c r="I17" s="5">
        <f t="shared" si="7"/>
        <v>0</v>
      </c>
      <c r="J17" s="5">
        <f t="shared" si="8"/>
        <v>1</v>
      </c>
      <c r="K17" s="5">
        <f t="shared" si="9"/>
        <v>0</v>
      </c>
      <c r="L17" s="5">
        <f t="shared" si="10"/>
        <v>5</v>
      </c>
      <c r="M17" s="5">
        <f t="shared" si="11"/>
        <v>3</v>
      </c>
      <c r="N17" s="7">
        <f t="shared" si="12"/>
        <v>518</v>
      </c>
      <c r="O17" s="7">
        <f t="shared" si="13"/>
        <v>574</v>
      </c>
      <c r="P17" s="7">
        <f t="shared" si="14"/>
        <v>518</v>
      </c>
      <c r="Q17" s="7">
        <f t="shared" si="15"/>
        <v>630</v>
      </c>
      <c r="R17" s="7">
        <f t="shared" si="16"/>
        <v>602</v>
      </c>
      <c r="S17" s="9">
        <f t="shared" si="17"/>
        <v>0</v>
      </c>
      <c r="T17" s="9">
        <f t="shared" si="18"/>
        <v>7</v>
      </c>
      <c r="U17" s="9">
        <f t="shared" si="19"/>
        <v>0</v>
      </c>
      <c r="V17" s="9">
        <f t="shared" si="20"/>
        <v>35</v>
      </c>
      <c r="W17" s="9">
        <f t="shared" si="21"/>
        <v>21</v>
      </c>
      <c r="X17" s="11">
        <f t="shared" si="22"/>
        <v>518</v>
      </c>
      <c r="Y17" s="11">
        <f t="shared" si="23"/>
        <v>581</v>
      </c>
      <c r="Z17" s="11">
        <f t="shared" si="24"/>
        <v>518</v>
      </c>
      <c r="AA17" s="11">
        <f t="shared" si="25"/>
        <v>665</v>
      </c>
      <c r="AB17" s="11">
        <f t="shared" si="26"/>
        <v>623</v>
      </c>
    </row>
    <row r="18" spans="1:28" x14ac:dyDescent="0.25">
      <c r="A18" t="s">
        <v>33</v>
      </c>
      <c r="B18" t="s">
        <v>32</v>
      </c>
      <c r="C18" s="1">
        <v>10</v>
      </c>
      <c r="D18" s="3">
        <v>43</v>
      </c>
      <c r="E18" s="3">
        <v>41</v>
      </c>
      <c r="F18" s="3">
        <v>42</v>
      </c>
      <c r="G18" s="3">
        <v>43</v>
      </c>
      <c r="H18" s="3">
        <v>37</v>
      </c>
      <c r="I18" s="5">
        <f t="shared" si="7"/>
        <v>3</v>
      </c>
      <c r="J18" s="5">
        <f t="shared" si="8"/>
        <v>1</v>
      </c>
      <c r="K18" s="5">
        <f t="shared" si="9"/>
        <v>2</v>
      </c>
      <c r="L18" s="5">
        <f t="shared" si="10"/>
        <v>3</v>
      </c>
      <c r="M18" s="5">
        <f t="shared" si="11"/>
        <v>0</v>
      </c>
      <c r="N18" s="7">
        <f t="shared" si="12"/>
        <v>430</v>
      </c>
      <c r="O18" s="7">
        <f t="shared" si="13"/>
        <v>410</v>
      </c>
      <c r="P18" s="7">
        <f t="shared" si="14"/>
        <v>420</v>
      </c>
      <c r="Q18" s="7">
        <f t="shared" si="15"/>
        <v>430</v>
      </c>
      <c r="R18" s="7">
        <f t="shared" si="16"/>
        <v>370</v>
      </c>
      <c r="S18" s="9">
        <f t="shared" si="17"/>
        <v>15</v>
      </c>
      <c r="T18" s="9">
        <f t="shared" si="18"/>
        <v>5</v>
      </c>
      <c r="U18" s="9">
        <f t="shared" si="19"/>
        <v>10</v>
      </c>
      <c r="V18" s="9">
        <f t="shared" si="20"/>
        <v>15</v>
      </c>
      <c r="W18" s="9">
        <f t="shared" si="21"/>
        <v>0</v>
      </c>
      <c r="X18" s="11">
        <f t="shared" si="22"/>
        <v>445</v>
      </c>
      <c r="Y18" s="11">
        <f t="shared" si="23"/>
        <v>415</v>
      </c>
      <c r="Z18" s="11">
        <f t="shared" si="24"/>
        <v>430</v>
      </c>
      <c r="AA18" s="11">
        <f t="shared" si="25"/>
        <v>445</v>
      </c>
      <c r="AB18" s="11">
        <f t="shared" si="26"/>
        <v>370</v>
      </c>
    </row>
    <row r="19" spans="1:28" x14ac:dyDescent="0.25">
      <c r="A19" t="s">
        <v>34</v>
      </c>
      <c r="B19" t="s">
        <v>35</v>
      </c>
      <c r="C19" s="1">
        <v>19</v>
      </c>
      <c r="D19" s="3">
        <v>45</v>
      </c>
      <c r="E19" s="3">
        <v>45</v>
      </c>
      <c r="F19" s="3">
        <v>41</v>
      </c>
      <c r="G19" s="3">
        <v>38</v>
      </c>
      <c r="H19" s="3">
        <v>43</v>
      </c>
      <c r="I19" s="5">
        <f t="shared" si="7"/>
        <v>5</v>
      </c>
      <c r="J19" s="5">
        <f t="shared" si="8"/>
        <v>5</v>
      </c>
      <c r="K19" s="5">
        <f t="shared" si="9"/>
        <v>1</v>
      </c>
      <c r="L19" s="5">
        <f t="shared" si="10"/>
        <v>0</v>
      </c>
      <c r="M19" s="5">
        <f t="shared" si="11"/>
        <v>3</v>
      </c>
      <c r="N19" s="7">
        <f t="shared" si="12"/>
        <v>855</v>
      </c>
      <c r="O19" s="7">
        <f t="shared" si="13"/>
        <v>855</v>
      </c>
      <c r="P19" s="7">
        <f t="shared" si="14"/>
        <v>779</v>
      </c>
      <c r="Q19" s="7">
        <f t="shared" si="15"/>
        <v>722</v>
      </c>
      <c r="R19" s="7">
        <f t="shared" si="16"/>
        <v>817</v>
      </c>
      <c r="S19" s="9">
        <f t="shared" si="17"/>
        <v>47.5</v>
      </c>
      <c r="T19" s="9">
        <f t="shared" si="18"/>
        <v>47.5</v>
      </c>
      <c r="U19" s="9">
        <f t="shared" si="19"/>
        <v>9.5</v>
      </c>
      <c r="V19" s="9">
        <f t="shared" si="20"/>
        <v>0</v>
      </c>
      <c r="W19" s="9">
        <f t="shared" si="21"/>
        <v>28.5</v>
      </c>
      <c r="X19" s="11">
        <f t="shared" si="22"/>
        <v>902.5</v>
      </c>
      <c r="Y19" s="11">
        <f t="shared" si="23"/>
        <v>902.5</v>
      </c>
      <c r="Z19" s="11">
        <f t="shared" si="24"/>
        <v>788.5</v>
      </c>
      <c r="AA19" s="11">
        <f t="shared" si="25"/>
        <v>722</v>
      </c>
      <c r="AB19" s="11">
        <f t="shared" si="26"/>
        <v>845.5</v>
      </c>
    </row>
    <row r="20" spans="1:28" x14ac:dyDescent="0.25">
      <c r="A20" t="s">
        <v>36</v>
      </c>
      <c r="B20" t="s">
        <v>37</v>
      </c>
      <c r="C20" s="1">
        <v>21</v>
      </c>
      <c r="D20" s="3">
        <v>37</v>
      </c>
      <c r="E20" s="3">
        <v>42</v>
      </c>
      <c r="F20" s="3">
        <v>42</v>
      </c>
      <c r="G20" s="3">
        <v>40</v>
      </c>
      <c r="H20" s="3">
        <v>37</v>
      </c>
      <c r="I20" s="5">
        <f t="shared" si="7"/>
        <v>0</v>
      </c>
      <c r="J20" s="5">
        <f t="shared" si="8"/>
        <v>2</v>
      </c>
      <c r="K20" s="5">
        <f t="shared" si="9"/>
        <v>2</v>
      </c>
      <c r="L20" s="5">
        <f t="shared" si="10"/>
        <v>0</v>
      </c>
      <c r="M20" s="5">
        <f t="shared" si="11"/>
        <v>0</v>
      </c>
      <c r="N20" s="7">
        <f t="shared" si="12"/>
        <v>777</v>
      </c>
      <c r="O20" s="7">
        <f t="shared" si="13"/>
        <v>882</v>
      </c>
      <c r="P20" s="7">
        <f t="shared" si="14"/>
        <v>882</v>
      </c>
      <c r="Q20" s="7">
        <f t="shared" si="15"/>
        <v>840</v>
      </c>
      <c r="R20" s="7">
        <f t="shared" si="16"/>
        <v>777</v>
      </c>
      <c r="S20" s="9">
        <f t="shared" si="17"/>
        <v>0</v>
      </c>
      <c r="T20" s="9">
        <f t="shared" si="18"/>
        <v>21</v>
      </c>
      <c r="U20" s="9">
        <f t="shared" si="19"/>
        <v>21</v>
      </c>
      <c r="V20" s="9">
        <f t="shared" si="20"/>
        <v>0</v>
      </c>
      <c r="W20" s="9">
        <f t="shared" si="21"/>
        <v>0</v>
      </c>
      <c r="X20" s="11">
        <f t="shared" si="22"/>
        <v>777</v>
      </c>
      <c r="Y20" s="11">
        <f t="shared" si="23"/>
        <v>903</v>
      </c>
      <c r="Z20" s="11">
        <f t="shared" si="24"/>
        <v>903</v>
      </c>
      <c r="AA20" s="11">
        <f t="shared" si="25"/>
        <v>840</v>
      </c>
      <c r="AB20" s="11">
        <f t="shared" si="26"/>
        <v>777</v>
      </c>
    </row>
    <row r="21" spans="1:28" x14ac:dyDescent="0.25">
      <c r="C21" s="1"/>
    </row>
    <row r="24" spans="1:28" x14ac:dyDescent="0.25">
      <c r="A24" s="12" t="s">
        <v>39</v>
      </c>
      <c r="B24" s="12"/>
      <c r="C24" s="13">
        <f>MAX(C4:C20)</f>
        <v>25</v>
      </c>
      <c r="D24" s="13">
        <f t="shared" ref="D24" si="27">MAX(D4:D20)</f>
        <v>45</v>
      </c>
      <c r="E24" s="13">
        <f t="shared" ref="E24:N24" si="28">MAX(E4:E20)</f>
        <v>45</v>
      </c>
      <c r="F24" s="13">
        <f t="shared" si="28"/>
        <v>45</v>
      </c>
      <c r="G24" s="13">
        <f t="shared" si="28"/>
        <v>45</v>
      </c>
      <c r="H24" s="13"/>
      <c r="I24" s="13">
        <f t="shared" si="28"/>
        <v>5</v>
      </c>
      <c r="J24" s="13">
        <f t="shared" si="28"/>
        <v>5</v>
      </c>
      <c r="K24" s="13">
        <f t="shared" si="28"/>
        <v>5</v>
      </c>
      <c r="L24" s="13">
        <f t="shared" si="28"/>
        <v>5</v>
      </c>
      <c r="M24" s="13"/>
      <c r="N24" s="13">
        <f t="shared" si="28"/>
        <v>950</v>
      </c>
      <c r="O24" s="13">
        <f t="shared" ref="O24:AA24" si="29">MAX(O4:O20)</f>
        <v>1000</v>
      </c>
      <c r="P24" s="13">
        <f t="shared" si="29"/>
        <v>1025</v>
      </c>
      <c r="Q24" s="13">
        <f t="shared" si="29"/>
        <v>1075</v>
      </c>
      <c r="R24" s="13"/>
      <c r="S24" s="13">
        <f t="shared" si="29"/>
        <v>47.5</v>
      </c>
      <c r="T24" s="13">
        <f t="shared" si="29"/>
        <v>47.5</v>
      </c>
      <c r="U24" s="13">
        <f t="shared" si="29"/>
        <v>55</v>
      </c>
      <c r="V24" s="13">
        <f t="shared" si="29"/>
        <v>40</v>
      </c>
      <c r="W24" s="13"/>
      <c r="X24" s="13">
        <f t="shared" si="29"/>
        <v>966</v>
      </c>
      <c r="Y24" s="13">
        <f t="shared" si="29"/>
        <v>1000</v>
      </c>
      <c r="Z24" s="13">
        <f t="shared" si="29"/>
        <v>1045</v>
      </c>
      <c r="AA24" s="13">
        <f t="shared" si="29"/>
        <v>1112.5</v>
      </c>
      <c r="AB24" s="13">
        <f t="shared" ref="AB24" si="30">MAX(AB4:AB20)</f>
        <v>1112.5</v>
      </c>
    </row>
    <row r="25" spans="1:28" x14ac:dyDescent="0.25">
      <c r="A25" s="12" t="s">
        <v>40</v>
      </c>
      <c r="B25" s="12"/>
      <c r="C25" s="13">
        <f>MIN(C4:C20)</f>
        <v>9</v>
      </c>
      <c r="D25" s="13">
        <f t="shared" ref="D25" si="31">MIN(D4:D20)</f>
        <v>37</v>
      </c>
      <c r="E25" s="13">
        <f t="shared" ref="E25:N25" si="32">MIN(E4:E20)</f>
        <v>37</v>
      </c>
      <c r="F25" s="13">
        <f t="shared" si="32"/>
        <v>37</v>
      </c>
      <c r="G25" s="13">
        <f t="shared" si="32"/>
        <v>37</v>
      </c>
      <c r="H25" s="13"/>
      <c r="I25" s="13">
        <f t="shared" si="32"/>
        <v>0</v>
      </c>
      <c r="J25" s="13">
        <f t="shared" si="32"/>
        <v>0</v>
      </c>
      <c r="K25" s="13">
        <f t="shared" si="32"/>
        <v>0</v>
      </c>
      <c r="L25" s="13">
        <f t="shared" si="32"/>
        <v>0</v>
      </c>
      <c r="M25" s="13"/>
      <c r="N25" s="13">
        <f t="shared" si="32"/>
        <v>369</v>
      </c>
      <c r="O25" s="13">
        <f t="shared" ref="O25:AA25" si="33">MIN(O4:O20)</f>
        <v>333</v>
      </c>
      <c r="P25" s="13">
        <f t="shared" si="33"/>
        <v>405</v>
      </c>
      <c r="Q25" s="13">
        <f t="shared" si="33"/>
        <v>396</v>
      </c>
      <c r="R25" s="13"/>
      <c r="S25" s="13">
        <f t="shared" si="33"/>
        <v>0</v>
      </c>
      <c r="T25" s="13">
        <f t="shared" si="33"/>
        <v>0</v>
      </c>
      <c r="U25" s="13">
        <f t="shared" si="33"/>
        <v>0</v>
      </c>
      <c r="V25" s="13">
        <f t="shared" si="33"/>
        <v>0</v>
      </c>
      <c r="W25" s="13"/>
      <c r="X25" s="13">
        <f t="shared" si="33"/>
        <v>373.5</v>
      </c>
      <c r="Y25" s="13">
        <f t="shared" si="33"/>
        <v>333</v>
      </c>
      <c r="Z25" s="13">
        <f t="shared" si="33"/>
        <v>427.5</v>
      </c>
      <c r="AA25" s="13">
        <f t="shared" si="33"/>
        <v>414</v>
      </c>
      <c r="AB25" s="13">
        <f t="shared" ref="AB25" si="34">MIN(AB4:AB20)</f>
        <v>360</v>
      </c>
    </row>
    <row r="26" spans="1:28" x14ac:dyDescent="0.25">
      <c r="A26" s="12" t="s">
        <v>41</v>
      </c>
      <c r="B26" s="12"/>
      <c r="C26" s="13">
        <f>AVERAGE(C4:C20)</f>
        <v>16.641176470588235</v>
      </c>
      <c r="D26" s="13">
        <f t="shared" ref="D26" si="35">AVERAGE(D4:D20)</f>
        <v>40.764705882352942</v>
      </c>
      <c r="E26" s="13">
        <f t="shared" ref="E26:N26" si="36">AVERAGE(E4:E20)</f>
        <v>41.176470588235297</v>
      </c>
      <c r="F26" s="13">
        <f t="shared" si="36"/>
        <v>41.470588235294116</v>
      </c>
      <c r="G26" s="13">
        <f t="shared" si="36"/>
        <v>41.352941176470587</v>
      </c>
      <c r="H26" s="13"/>
      <c r="I26" s="13">
        <f t="shared" si="36"/>
        <v>1.411764705882353</v>
      </c>
      <c r="J26" s="13">
        <f t="shared" si="36"/>
        <v>1.411764705882353</v>
      </c>
      <c r="K26" s="13">
        <f t="shared" si="36"/>
        <v>2</v>
      </c>
      <c r="L26" s="13">
        <f t="shared" si="36"/>
        <v>2.0588235294117645</v>
      </c>
      <c r="M26" s="13"/>
      <c r="N26" s="13">
        <f t="shared" si="36"/>
        <v>676.40588235294115</v>
      </c>
      <c r="O26" s="13">
        <f t="shared" ref="O26:AA26" si="37">AVERAGE(O4:O20)</f>
        <v>686.14705882352939</v>
      </c>
      <c r="P26" s="13">
        <f t="shared" si="37"/>
        <v>689.95294117647063</v>
      </c>
      <c r="Q26" s="13">
        <f t="shared" si="37"/>
        <v>686.064705882353</v>
      </c>
      <c r="R26" s="13"/>
      <c r="S26" s="13">
        <f t="shared" si="37"/>
        <v>11.585294117647058</v>
      </c>
      <c r="T26" s="13">
        <f t="shared" si="37"/>
        <v>11.485294117647058</v>
      </c>
      <c r="U26" s="13">
        <f t="shared" si="37"/>
        <v>16.411764705882351</v>
      </c>
      <c r="V26" s="13">
        <f t="shared" si="37"/>
        <v>16.294117647058822</v>
      </c>
      <c r="W26" s="13"/>
      <c r="X26" s="13">
        <f t="shared" si="37"/>
        <v>687.99117647058824</v>
      </c>
      <c r="Y26" s="13">
        <f t="shared" si="37"/>
        <v>697.63235294117646</v>
      </c>
      <c r="Z26" s="13">
        <f t="shared" si="37"/>
        <v>706.36470588235295</v>
      </c>
      <c r="AA26" s="13">
        <f t="shared" si="37"/>
        <v>702.35882352941178</v>
      </c>
      <c r="AB26" s="13">
        <f t="shared" ref="AB26" si="38">AVERAGE(AB4:AB20)</f>
        <v>703.814705882353</v>
      </c>
    </row>
    <row r="27" spans="1:28" x14ac:dyDescent="0.25">
      <c r="A27" s="12" t="s">
        <v>42</v>
      </c>
      <c r="B27" s="12"/>
      <c r="C27" s="12"/>
      <c r="D27" s="14">
        <f>SUM(D4:D20)</f>
        <v>693</v>
      </c>
      <c r="E27" s="14">
        <f t="shared" ref="E27:N27" si="39">SUM(E4:E20)</f>
        <v>700</v>
      </c>
      <c r="F27" s="14">
        <f t="shared" si="39"/>
        <v>705</v>
      </c>
      <c r="G27" s="14">
        <f t="shared" si="39"/>
        <v>703</v>
      </c>
      <c r="H27" s="14"/>
      <c r="I27" s="14">
        <f t="shared" si="39"/>
        <v>24</v>
      </c>
      <c r="J27" s="14">
        <f t="shared" si="39"/>
        <v>24</v>
      </c>
      <c r="K27" s="14">
        <f t="shared" si="39"/>
        <v>34</v>
      </c>
      <c r="L27" s="14">
        <f t="shared" si="39"/>
        <v>35</v>
      </c>
      <c r="M27" s="14"/>
      <c r="N27" s="14">
        <f t="shared" si="39"/>
        <v>11498.9</v>
      </c>
      <c r="O27" s="14">
        <f t="shared" ref="O27:AA27" si="40">SUM(O4:O20)</f>
        <v>11664.5</v>
      </c>
      <c r="P27" s="14">
        <f t="shared" si="40"/>
        <v>11729.2</v>
      </c>
      <c r="Q27" s="14">
        <f t="shared" si="40"/>
        <v>11663.1</v>
      </c>
      <c r="R27" s="14"/>
      <c r="S27" s="14">
        <f t="shared" si="40"/>
        <v>196.95</v>
      </c>
      <c r="T27" s="14">
        <f t="shared" si="40"/>
        <v>195.25</v>
      </c>
      <c r="U27" s="14">
        <f t="shared" si="40"/>
        <v>279</v>
      </c>
      <c r="V27" s="14">
        <f t="shared" si="40"/>
        <v>277</v>
      </c>
      <c r="W27" s="14"/>
      <c r="X27" s="14">
        <f t="shared" si="40"/>
        <v>11695.85</v>
      </c>
      <c r="Y27" s="14">
        <f t="shared" si="40"/>
        <v>11859.75</v>
      </c>
      <c r="Z27" s="14">
        <f t="shared" si="40"/>
        <v>12008.2</v>
      </c>
      <c r="AA27" s="14">
        <f t="shared" si="40"/>
        <v>11940.1</v>
      </c>
      <c r="AB27" s="14">
        <f t="shared" ref="AB27" si="41">SUM(AB4:AB20)</f>
        <v>11964.85</v>
      </c>
    </row>
  </sheetData>
  <conditionalFormatting sqref="Y1:Y23 Y28:Y1048576">
    <cfRule type="iconSet" priority="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Y4:Y20">
    <cfRule type="iconSet" priority="7">
      <iconSet iconSet="4TrafficLights">
        <cfvo type="percent" val="0"/>
        <cfvo type="percent" val="25"/>
        <cfvo type="percent" val="50"/>
        <cfvo type="percent" val="75"/>
      </iconSet>
    </cfRule>
    <cfRule type="iconSet" priority="4">
      <iconSet iconSet="3Flags">
        <cfvo type="percent" val="0"/>
        <cfvo type="percent" val="33"/>
        <cfvo type="percent" val="67"/>
      </iconSet>
    </cfRule>
  </conditionalFormatting>
  <conditionalFormatting sqref="X4:AB20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X4:X20">
    <cfRule type="iconSet" priority="5">
      <iconSet iconSet="3Flags">
        <cfvo type="percent" val="0"/>
        <cfvo type="percent" val="33"/>
        <cfvo type="percent" val="67"/>
      </iconSet>
    </cfRule>
  </conditionalFormatting>
  <conditionalFormatting sqref="Z4:Z20">
    <cfRule type="iconSet" priority="3">
      <iconSet iconSet="3Flags">
        <cfvo type="percent" val="0"/>
        <cfvo type="percent" val="33"/>
        <cfvo type="percent" val="67"/>
      </iconSet>
    </cfRule>
  </conditionalFormatting>
  <conditionalFormatting sqref="AA4:AA20">
    <cfRule type="iconSet" priority="2">
      <iconSet iconSet="3Flags">
        <cfvo type="percent" val="0"/>
        <cfvo type="percent" val="33"/>
        <cfvo type="percent" val="67"/>
      </iconSet>
    </cfRule>
  </conditionalFormatting>
  <conditionalFormatting sqref="AB4:AB20">
    <cfRule type="iconSet" priority="1">
      <iconSet iconSet="3Flag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scale="2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2022-12-05T14:50:01Z</cp:lastPrinted>
  <dcterms:created xsi:type="dcterms:W3CDTF">2022-12-05T13:00:24Z</dcterms:created>
  <dcterms:modified xsi:type="dcterms:W3CDTF">2022-12-05T14:57:05Z</dcterms:modified>
</cp:coreProperties>
</file>