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 activeTab="2"/>
  </bookViews>
  <sheets>
    <sheet name="Pinout_InMoov" sheetId="1" r:id="rId1"/>
    <sheet name="Arduino_Mega_Gauche" sheetId="2" r:id="rId2"/>
    <sheet name="Arduino_Mega_Droite" sheetId="3" r:id="rId3"/>
    <sheet name="Arduino_Nan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4" l="1"/>
  <c r="N17" i="4"/>
  <c r="N5" i="4"/>
  <c r="N6" i="4"/>
  <c r="N7" i="4"/>
  <c r="N8" i="4"/>
  <c r="N9" i="4"/>
  <c r="N10" i="4"/>
  <c r="N11" i="4"/>
  <c r="N12" i="4"/>
  <c r="N13" i="4"/>
  <c r="N14" i="4"/>
  <c r="N4" i="4"/>
  <c r="H11" i="4"/>
  <c r="H8" i="4"/>
  <c r="H9" i="4"/>
  <c r="H10" i="4"/>
  <c r="H12" i="4"/>
  <c r="H13" i="4"/>
  <c r="H14" i="4"/>
  <c r="H7" i="4"/>
  <c r="H4" i="4"/>
  <c r="E24" i="3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5" i="2"/>
  <c r="O32" i="2"/>
  <c r="O33" i="2"/>
  <c r="O34" i="2"/>
  <c r="O35" i="2"/>
  <c r="O36" i="2"/>
  <c r="O37" i="2"/>
  <c r="O38" i="2"/>
  <c r="O31" i="2"/>
  <c r="O23" i="2"/>
  <c r="O24" i="2"/>
  <c r="O25" i="2"/>
  <c r="O26" i="2"/>
  <c r="O27" i="2"/>
  <c r="O28" i="2"/>
  <c r="O29" i="2"/>
  <c r="O22" i="2"/>
  <c r="O16" i="2"/>
  <c r="O17" i="2"/>
  <c r="O18" i="2"/>
  <c r="O19" i="2"/>
  <c r="O20" i="2"/>
  <c r="O1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5" i="2"/>
  <c r="E34" i="2"/>
  <c r="E35" i="2"/>
  <c r="E36" i="2"/>
  <c r="E37" i="2"/>
  <c r="E38" i="2"/>
  <c r="E39" i="2"/>
  <c r="E40" i="2"/>
  <c r="E33" i="2"/>
  <c r="E25" i="2"/>
  <c r="E26" i="2"/>
  <c r="E27" i="2"/>
  <c r="E28" i="2"/>
  <c r="E29" i="2"/>
  <c r="E30" i="2"/>
  <c r="E31" i="2"/>
  <c r="E24" i="2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O31" i="3"/>
  <c r="O32" i="3"/>
  <c r="O33" i="3"/>
  <c r="O34" i="3"/>
  <c r="O35" i="3"/>
  <c r="O36" i="3"/>
  <c r="O37" i="3"/>
  <c r="O38" i="3"/>
  <c r="O22" i="3"/>
  <c r="O23" i="3"/>
  <c r="O24" i="3"/>
  <c r="O25" i="3"/>
  <c r="O26" i="3"/>
  <c r="O27" i="3"/>
  <c r="O28" i="3"/>
  <c r="O29" i="3"/>
  <c r="O15" i="3"/>
  <c r="O16" i="3"/>
  <c r="O17" i="3"/>
  <c r="O18" i="3"/>
  <c r="O19" i="3"/>
  <c r="O20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5" i="3"/>
  <c r="E34" i="3"/>
  <c r="E35" i="3"/>
  <c r="E36" i="3"/>
  <c r="E37" i="3"/>
  <c r="E38" i="3"/>
  <c r="E39" i="3"/>
  <c r="E40" i="3"/>
  <c r="E33" i="3"/>
  <c r="E25" i="3"/>
  <c r="E26" i="3"/>
  <c r="E27" i="3"/>
  <c r="E28" i="3"/>
  <c r="E29" i="3"/>
  <c r="E30" i="3"/>
  <c r="E31" i="3"/>
</calcChain>
</file>

<file path=xl/sharedStrings.xml><?xml version="1.0" encoding="utf-8"?>
<sst xmlns="http://schemas.openxmlformats.org/spreadsheetml/2006/main" count="348" uniqueCount="171">
  <si>
    <t>Pinout InMoov Quentin</t>
  </si>
  <si>
    <t>Arduino A</t>
  </si>
  <si>
    <t>Droite</t>
  </si>
  <si>
    <t>Gauche</t>
  </si>
  <si>
    <t>Partie corps InMoov</t>
  </si>
  <si>
    <t>Type Arduino</t>
  </si>
  <si>
    <t>PCB</t>
  </si>
  <si>
    <t>Pinout Arduino</t>
  </si>
  <si>
    <t>Capteur doigts Droit</t>
  </si>
  <si>
    <t>Nom Servo/Capteur</t>
  </si>
  <si>
    <t>A14</t>
  </si>
  <si>
    <t>A13</t>
  </si>
  <si>
    <t>A12</t>
  </si>
  <si>
    <t>A11</t>
  </si>
  <si>
    <t>A10</t>
  </si>
  <si>
    <t>Servo Main Droite</t>
  </si>
  <si>
    <t>Parametre Autre</t>
  </si>
  <si>
    <t>D2</t>
  </si>
  <si>
    <t>D3</t>
  </si>
  <si>
    <t>D4</t>
  </si>
  <si>
    <t>D5</t>
  </si>
  <si>
    <t>D6</t>
  </si>
  <si>
    <t>D7</t>
  </si>
  <si>
    <t>Servo Bras Droit</t>
  </si>
  <si>
    <t>D20</t>
  </si>
  <si>
    <t>D19</t>
  </si>
  <si>
    <t>D18</t>
  </si>
  <si>
    <t>D17</t>
  </si>
  <si>
    <t>Neck Droit</t>
  </si>
  <si>
    <t>D13</t>
  </si>
  <si>
    <t>D12</t>
  </si>
  <si>
    <t>Res: 1K</t>
  </si>
  <si>
    <t>Res: 10K</t>
  </si>
  <si>
    <t>Res: 15K</t>
  </si>
  <si>
    <t>Res: 100K</t>
  </si>
  <si>
    <t>Val min</t>
  </si>
  <si>
    <t>Val Neutre</t>
  </si>
  <si>
    <t>Val max</t>
  </si>
  <si>
    <t>Angles Servo &amp; Valeurs Capteurs</t>
  </si>
  <si>
    <t>Arduino B</t>
  </si>
  <si>
    <t>Arduino Nano</t>
  </si>
  <si>
    <t>Nano</t>
  </si>
  <si>
    <t>A3</t>
  </si>
  <si>
    <t>D9</t>
  </si>
  <si>
    <t>PIR</t>
  </si>
  <si>
    <t>Capteur doigts Gauche</t>
  </si>
  <si>
    <t>Ultrason x2</t>
  </si>
  <si>
    <t>Servo Main Gauche</t>
  </si>
  <si>
    <t>Servo Bras Gauche</t>
  </si>
  <si>
    <t>Neck Gauche</t>
  </si>
  <si>
    <t>EYES</t>
  </si>
  <si>
    <t>90°</t>
  </si>
  <si>
    <t>Estomac</t>
  </si>
  <si>
    <r>
      <t>5°(</t>
    </r>
    <r>
      <rPr>
        <i/>
        <sz val="14"/>
        <color theme="1"/>
        <rFont val="Calibri"/>
        <family val="2"/>
        <scheme val="minor"/>
      </rPr>
      <t>tourné vers l'interieur</t>
    </r>
    <r>
      <rPr>
        <sz val="14"/>
        <color theme="1"/>
        <rFont val="Calibri"/>
        <family val="2"/>
        <scheme val="minor"/>
      </rPr>
      <t>)</t>
    </r>
  </si>
  <si>
    <r>
      <t>170°(</t>
    </r>
    <r>
      <rPr>
        <i/>
        <sz val="14"/>
        <color theme="1"/>
        <rFont val="Calibri"/>
        <family val="2"/>
        <scheme val="minor"/>
      </rPr>
      <t>tourné vers l'exterieur</t>
    </r>
    <r>
      <rPr>
        <sz val="14"/>
        <color theme="1"/>
        <rFont val="Calibri"/>
        <family val="2"/>
        <scheme val="minor"/>
      </rPr>
      <t>)</t>
    </r>
  </si>
  <si>
    <r>
      <t>35°(</t>
    </r>
    <r>
      <rPr>
        <i/>
        <sz val="14"/>
        <color theme="1"/>
        <rFont val="Calibri"/>
        <family val="2"/>
        <scheme val="minor"/>
      </rPr>
      <t>Bas</t>
    </r>
    <r>
      <rPr>
        <sz val="14"/>
        <color theme="1"/>
        <rFont val="Calibri"/>
        <family val="2"/>
        <scheme val="minor"/>
      </rPr>
      <t>)</t>
    </r>
  </si>
  <si>
    <r>
      <t>130°(</t>
    </r>
    <r>
      <rPr>
        <i/>
        <sz val="14"/>
        <color theme="1"/>
        <rFont val="Calibri"/>
        <family val="2"/>
        <scheme val="minor"/>
      </rPr>
      <t>Haut</t>
    </r>
    <r>
      <rPr>
        <sz val="14"/>
        <color theme="1"/>
        <rFont val="Calibri"/>
        <family val="2"/>
        <scheme val="minor"/>
      </rPr>
      <t>)</t>
    </r>
  </si>
  <si>
    <t>100°</t>
  </si>
  <si>
    <r>
      <t>50°(</t>
    </r>
    <r>
      <rPr>
        <i/>
        <sz val="14"/>
        <color theme="1"/>
        <rFont val="Calibri"/>
        <family val="2"/>
        <scheme val="minor"/>
      </rPr>
      <t>arriere</t>
    </r>
    <r>
      <rPr>
        <sz val="14"/>
        <color theme="1"/>
        <rFont val="Calibri"/>
        <family val="2"/>
        <scheme val="minor"/>
      </rPr>
      <t>)</t>
    </r>
  </si>
  <si>
    <r>
      <t>30°(</t>
    </r>
    <r>
      <rPr>
        <i/>
        <sz val="14"/>
        <color theme="1"/>
        <rFont val="Calibri"/>
        <family val="2"/>
        <scheme val="minor"/>
      </rPr>
      <t>Droite</t>
    </r>
    <r>
      <rPr>
        <sz val="14"/>
        <color theme="1"/>
        <rFont val="Calibri"/>
        <family val="2"/>
        <scheme val="minor"/>
      </rPr>
      <t>)</t>
    </r>
  </si>
  <si>
    <r>
      <t>150°(</t>
    </r>
    <r>
      <rPr>
        <i/>
        <sz val="14"/>
        <color theme="1"/>
        <rFont val="Calibri"/>
        <family val="2"/>
        <scheme val="minor"/>
      </rPr>
      <t>Gauche</t>
    </r>
    <r>
      <rPr>
        <sz val="14"/>
        <color theme="1"/>
        <rFont val="Calibri"/>
        <family val="2"/>
        <scheme val="minor"/>
      </rPr>
      <t>)</t>
    </r>
  </si>
  <si>
    <t>Vocal</t>
  </si>
  <si>
    <t>Leds</t>
  </si>
  <si>
    <r>
      <t>58° (</t>
    </r>
    <r>
      <rPr>
        <i/>
        <sz val="14"/>
        <color theme="1"/>
        <rFont val="Calibri"/>
        <family val="2"/>
        <scheme val="minor"/>
      </rPr>
      <t>bouche fermé</t>
    </r>
    <r>
      <rPr>
        <sz val="14"/>
        <color theme="1"/>
        <rFont val="Calibri"/>
        <family val="2"/>
        <scheme val="minor"/>
      </rPr>
      <t>)</t>
    </r>
  </si>
  <si>
    <r>
      <t>145° (</t>
    </r>
    <r>
      <rPr>
        <i/>
        <sz val="14"/>
        <color theme="1"/>
        <rFont val="Calibri"/>
        <family val="2"/>
        <scheme val="minor"/>
      </rPr>
      <t>bouche ouverte</t>
    </r>
    <r>
      <rPr>
        <sz val="14"/>
        <color theme="1"/>
        <rFont val="Calibri"/>
        <family val="2"/>
        <scheme val="minor"/>
      </rPr>
      <t>)</t>
    </r>
  </si>
  <si>
    <t>N/C</t>
  </si>
  <si>
    <t>IOREF</t>
  </si>
  <si>
    <t>RESET</t>
  </si>
  <si>
    <t>3,3V</t>
  </si>
  <si>
    <t>5V</t>
  </si>
  <si>
    <t>GND</t>
  </si>
  <si>
    <t>Vin</t>
  </si>
  <si>
    <t>A0</t>
  </si>
  <si>
    <t>A1</t>
  </si>
  <si>
    <t>A2</t>
  </si>
  <si>
    <t>A4</t>
  </si>
  <si>
    <t>A5</t>
  </si>
  <si>
    <t>A6</t>
  </si>
  <si>
    <t>A7</t>
  </si>
  <si>
    <t>A8</t>
  </si>
  <si>
    <t>A9</t>
  </si>
  <si>
    <t>A15</t>
  </si>
  <si>
    <t>Analogic</t>
  </si>
  <si>
    <t>Digital</t>
  </si>
  <si>
    <t>Alim</t>
  </si>
  <si>
    <t>AREF</t>
  </si>
  <si>
    <t>Bus</t>
  </si>
  <si>
    <t>SDA1</t>
  </si>
  <si>
    <t>SCL1</t>
  </si>
  <si>
    <t>D21</t>
  </si>
  <si>
    <t>D14</t>
  </si>
  <si>
    <t>D15</t>
  </si>
  <si>
    <t>D16</t>
  </si>
  <si>
    <t>D0</t>
  </si>
  <si>
    <t>D1</t>
  </si>
  <si>
    <t>D8</t>
  </si>
  <si>
    <t>D11</t>
  </si>
  <si>
    <t>D10</t>
  </si>
  <si>
    <t>D52</t>
  </si>
  <si>
    <t>D50</t>
  </si>
  <si>
    <t>D22</t>
  </si>
  <si>
    <t>D24</t>
  </si>
  <si>
    <t>D26</t>
  </si>
  <si>
    <t>D28</t>
  </si>
  <si>
    <t>D30</t>
  </si>
  <si>
    <t>D32</t>
  </si>
  <si>
    <t>D34</t>
  </si>
  <si>
    <t>D36</t>
  </si>
  <si>
    <t>D38</t>
  </si>
  <si>
    <t>D40</t>
  </si>
  <si>
    <t>D42</t>
  </si>
  <si>
    <t>D44</t>
  </si>
  <si>
    <t>D46</t>
  </si>
  <si>
    <t>D48</t>
  </si>
  <si>
    <t>D53</t>
  </si>
  <si>
    <t>D51</t>
  </si>
  <si>
    <t>D23</t>
  </si>
  <si>
    <t>D25</t>
  </si>
  <si>
    <t>D27</t>
  </si>
  <si>
    <t>D29</t>
  </si>
  <si>
    <t>D31</t>
  </si>
  <si>
    <t>D33</t>
  </si>
  <si>
    <t>D35</t>
  </si>
  <si>
    <t>D37</t>
  </si>
  <si>
    <t>D39</t>
  </si>
  <si>
    <t>D41</t>
  </si>
  <si>
    <t>D43</t>
  </si>
  <si>
    <t>D45</t>
  </si>
  <si>
    <t>D47</t>
  </si>
  <si>
    <t>D49</t>
  </si>
  <si>
    <t>CAPTEUR POUCE</t>
  </si>
  <si>
    <t>CAPTEUR INDEX</t>
  </si>
  <si>
    <t>CAPTEUR MAJEUR</t>
  </si>
  <si>
    <t>CAPTEUR ANNULAIRE</t>
  </si>
  <si>
    <t>CAPTEUR AURICULAIRE</t>
  </si>
  <si>
    <t>SERVO POUCE</t>
  </si>
  <si>
    <t>SERVO INDEX</t>
  </si>
  <si>
    <t>SERVO MAJEUR</t>
  </si>
  <si>
    <t>SERVO ANNULAIRE</t>
  </si>
  <si>
    <t>SERVO AURICULAIRE</t>
  </si>
  <si>
    <t>SERVO POIGNET</t>
  </si>
  <si>
    <t>SERVO BICEP</t>
  </si>
  <si>
    <t>SERVO ROTATION</t>
  </si>
  <si>
    <t>SERVO EPAULE</t>
  </si>
  <si>
    <t>SERVO OMOPLATE</t>
  </si>
  <si>
    <t>ROLLING NECK LEFT</t>
  </si>
  <si>
    <t>ROLLING NECK RIGHT</t>
  </si>
  <si>
    <t>ARTICULATING NECK</t>
  </si>
  <si>
    <t>NECK ROTATION</t>
  </si>
  <si>
    <t>VOIX INMOOV</t>
  </si>
  <si>
    <t>SERVO BOUCHE</t>
  </si>
  <si>
    <t xml:space="preserve">NÉOPIXEL ESTOMAC (16 LEDS) </t>
  </si>
  <si>
    <t>GAUCHE</t>
  </si>
  <si>
    <t>EYES "X"</t>
  </si>
  <si>
    <t>EYES "Y"</t>
  </si>
  <si>
    <t>LOW ESTOMAC</t>
  </si>
  <si>
    <t>MID ESTOMAC</t>
  </si>
  <si>
    <t>Type Pinout arduino</t>
  </si>
  <si>
    <t>DROITE</t>
  </si>
  <si>
    <r>
      <t>65°(</t>
    </r>
    <r>
      <rPr>
        <i/>
        <sz val="14"/>
        <color theme="1"/>
        <rFont val="Calibri"/>
        <family val="2"/>
        <scheme val="minor"/>
      </rPr>
      <t>ouvert max</t>
    </r>
    <r>
      <rPr>
        <sz val="14"/>
        <color theme="1"/>
        <rFont val="Calibri"/>
        <family val="2"/>
        <scheme val="minor"/>
      </rPr>
      <t>)</t>
    </r>
  </si>
  <si>
    <r>
      <t>8° (</t>
    </r>
    <r>
      <rPr>
        <i/>
        <sz val="14"/>
        <color theme="1"/>
        <rFont val="Calibri"/>
        <family val="2"/>
        <scheme val="minor"/>
      </rPr>
      <t>omoplate fermé</t>
    </r>
    <r>
      <rPr>
        <sz val="14"/>
        <color theme="1"/>
        <rFont val="Calibri"/>
        <family val="2"/>
        <scheme val="minor"/>
      </rPr>
      <t>)</t>
    </r>
  </si>
  <si>
    <t>88°</t>
  </si>
  <si>
    <r>
      <t>180°(</t>
    </r>
    <r>
      <rPr>
        <i/>
        <sz val="14"/>
        <color theme="1"/>
        <rFont val="Calibri"/>
        <family val="2"/>
        <scheme val="minor"/>
      </rPr>
      <t>Levé</t>
    </r>
    <r>
      <rPr>
        <sz val="14"/>
        <color theme="1"/>
        <rFont val="Calibri"/>
        <family val="2"/>
        <scheme val="minor"/>
      </rPr>
      <t>)</t>
    </r>
  </si>
  <si>
    <r>
      <t>5°(b</t>
    </r>
    <r>
      <rPr>
        <i/>
        <sz val="14"/>
        <color theme="1"/>
        <rFont val="Calibri"/>
        <family val="2"/>
        <scheme val="minor"/>
      </rPr>
      <t>icep ouvert</t>
    </r>
    <r>
      <rPr>
        <sz val="14"/>
        <color theme="1"/>
        <rFont val="Calibri"/>
        <family val="2"/>
        <scheme val="minor"/>
      </rPr>
      <t>)</t>
    </r>
  </si>
  <si>
    <r>
      <t>85°(b</t>
    </r>
    <r>
      <rPr>
        <i/>
        <sz val="14"/>
        <color theme="1"/>
        <rFont val="Calibri"/>
        <family val="2"/>
        <scheme val="minor"/>
      </rPr>
      <t>icep fermé</t>
    </r>
    <r>
      <rPr>
        <sz val="14"/>
        <color theme="1"/>
        <rFont val="Calibri"/>
        <family val="2"/>
        <scheme val="minor"/>
      </rPr>
      <t>)</t>
    </r>
  </si>
  <si>
    <r>
      <t>30°</t>
    </r>
    <r>
      <rPr>
        <i/>
        <sz val="14"/>
        <color theme="1"/>
        <rFont val="Calibri"/>
        <family val="2"/>
        <scheme val="minor"/>
      </rPr>
      <t>(ouvert)</t>
    </r>
  </si>
  <si>
    <r>
      <t>40°</t>
    </r>
    <r>
      <rPr>
        <i/>
        <sz val="14"/>
        <color theme="1"/>
        <rFont val="Calibri"/>
        <family val="2"/>
        <scheme val="minor"/>
      </rPr>
      <t>(ouvert)</t>
    </r>
  </si>
  <si>
    <r>
      <t>25°</t>
    </r>
    <r>
      <rPr>
        <i/>
        <sz val="14"/>
        <color theme="1"/>
        <rFont val="Calibri"/>
        <family val="2"/>
        <scheme val="minor"/>
      </rPr>
      <t>(vers l'exterieur)</t>
    </r>
  </si>
  <si>
    <r>
      <t>160°</t>
    </r>
    <r>
      <rPr>
        <i/>
        <sz val="14"/>
        <color theme="1"/>
        <rFont val="Calibri"/>
        <family val="2"/>
        <scheme val="minor"/>
      </rPr>
      <t>(fermé)</t>
    </r>
  </si>
  <si>
    <r>
      <t>170°</t>
    </r>
    <r>
      <rPr>
        <i/>
        <sz val="14"/>
        <color theme="1"/>
        <rFont val="Calibri"/>
        <family val="2"/>
        <scheme val="minor"/>
      </rPr>
      <t>(fermé)</t>
    </r>
  </si>
  <si>
    <r>
      <t>100°</t>
    </r>
    <r>
      <rPr>
        <i/>
        <sz val="14"/>
        <color theme="1"/>
        <rFont val="Calibri"/>
        <family val="2"/>
        <scheme val="minor"/>
      </rPr>
      <t>(vers l'interieur)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</si>
</sst>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\°"/>
  </numFmts>
  <fonts count="9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6600FF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4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164" fontId="3" fillId="6" borderId="32" xfId="0" applyNumberFormat="1" applyFont="1" applyFill="1" applyBorder="1" applyAlignment="1">
      <alignment horizontal="center" vertical="center"/>
    </xf>
    <xf numFmtId="164" fontId="3" fillId="6" borderId="33" xfId="0" applyNumberFormat="1" applyFont="1" applyFill="1" applyBorder="1" applyAlignment="1">
      <alignment horizontal="center" vertical="center"/>
    </xf>
    <xf numFmtId="164" fontId="3" fillId="6" borderId="34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164" fontId="3" fillId="6" borderId="31" xfId="0" applyNumberFormat="1" applyFont="1" applyFill="1" applyBorder="1" applyAlignment="1">
      <alignment horizontal="center" vertical="center"/>
    </xf>
    <xf numFmtId="164" fontId="3" fillId="6" borderId="4" xfId="0" applyNumberFormat="1" applyFont="1" applyFill="1" applyBorder="1" applyAlignment="1">
      <alignment horizontal="center" vertical="center"/>
    </xf>
    <xf numFmtId="164" fontId="3" fillId="6" borderId="29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164" fontId="3" fillId="6" borderId="30" xfId="0" applyNumberFormat="1" applyFont="1" applyFill="1" applyBorder="1" applyAlignment="1">
      <alignment horizontal="center" vertical="center"/>
    </xf>
    <xf numFmtId="164" fontId="3" fillId="6" borderId="5" xfId="0" applyNumberFormat="1" applyFont="1" applyFill="1" applyBorder="1" applyAlignment="1">
      <alignment horizontal="center" vertical="center"/>
    </xf>
    <xf numFmtId="164" fontId="3" fillId="6" borderId="28" xfId="0" applyNumberFormat="1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164" fontId="3" fillId="6" borderId="35" xfId="0" applyNumberFormat="1" applyFont="1" applyFill="1" applyBorder="1" applyAlignment="1">
      <alignment horizontal="center" vertical="center"/>
    </xf>
    <xf numFmtId="164" fontId="3" fillId="6" borderId="6" xfId="0" applyNumberFormat="1" applyFont="1" applyFill="1" applyBorder="1" applyAlignment="1">
      <alignment horizontal="center" vertical="center"/>
    </xf>
    <xf numFmtId="164" fontId="3" fillId="6" borderId="36" xfId="0" applyNumberFormat="1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49" fontId="3" fillId="6" borderId="36" xfId="0" applyNumberFormat="1" applyFont="1" applyFill="1" applyBorder="1" applyAlignment="1">
      <alignment horizontal="center" vertical="center"/>
    </xf>
    <xf numFmtId="164" fontId="3" fillId="6" borderId="37" xfId="0" applyNumberFormat="1" applyFont="1" applyFill="1" applyBorder="1" applyAlignment="1">
      <alignment horizontal="center" vertical="center"/>
    </xf>
    <xf numFmtId="164" fontId="3" fillId="6" borderId="42" xfId="0" applyNumberFormat="1" applyFont="1" applyFill="1" applyBorder="1" applyAlignment="1">
      <alignment horizontal="center" vertical="center" wrapText="1"/>
    </xf>
    <xf numFmtId="0" fontId="3" fillId="6" borderId="33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164" fontId="3" fillId="6" borderId="38" xfId="0" applyNumberFormat="1" applyFont="1" applyFill="1" applyBorder="1" applyAlignment="1">
      <alignment horizontal="center" vertical="center"/>
    </xf>
    <xf numFmtId="164" fontId="3" fillId="6" borderId="39" xfId="0" applyNumberFormat="1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45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4" borderId="4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46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00FF"/>
      <color rgb="FF6600CC"/>
      <color rgb="FF00FF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104773</xdr:rowOff>
    </xdr:from>
    <xdr:to>
      <xdr:col>12</xdr:col>
      <xdr:colOff>590550</xdr:colOff>
      <xdr:row>43</xdr:row>
      <xdr:rowOff>161925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52" r="1452"/>
        <a:stretch/>
      </xdr:blipFill>
      <xdr:spPr>
        <a:xfrm>
          <a:off x="4219575" y="295273"/>
          <a:ext cx="4181475" cy="8134352"/>
        </a:xfrm>
        <a:prstGeom prst="rect">
          <a:avLst/>
        </a:prstGeom>
      </xdr:spPr>
    </xdr:pic>
    <xdr:clientData fPrintsWithSheet="0"/>
  </xdr:twoCellAnchor>
  <xdr:twoCellAnchor editAs="oneCell">
    <xdr:from>
      <xdr:col>19</xdr:col>
      <xdr:colOff>19063</xdr:colOff>
      <xdr:row>2</xdr:row>
      <xdr:rowOff>114300</xdr:rowOff>
    </xdr:from>
    <xdr:to>
      <xdr:col>21</xdr:col>
      <xdr:colOff>10</xdr:colOff>
      <xdr:row>21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1991987" y="1762126"/>
          <a:ext cx="3733800" cy="12001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104773</xdr:rowOff>
    </xdr:from>
    <xdr:to>
      <xdr:col>12</xdr:col>
      <xdr:colOff>590550</xdr:colOff>
      <xdr:row>43</xdr:row>
      <xdr:rowOff>161925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52" r="1452"/>
        <a:stretch/>
      </xdr:blipFill>
      <xdr:spPr>
        <a:xfrm>
          <a:off x="4972050" y="295273"/>
          <a:ext cx="4181475" cy="8134352"/>
        </a:xfrm>
        <a:prstGeom prst="rect">
          <a:avLst/>
        </a:prstGeom>
      </xdr:spPr>
    </xdr:pic>
    <xdr:clientData fPrintsWithSheet="0"/>
  </xdr:twoCellAnchor>
  <xdr:twoCellAnchor editAs="oneCell">
    <xdr:from>
      <xdr:col>19</xdr:col>
      <xdr:colOff>19064</xdr:colOff>
      <xdr:row>2</xdr:row>
      <xdr:rowOff>58270</xdr:rowOff>
    </xdr:from>
    <xdr:to>
      <xdr:col>21</xdr:col>
      <xdr:colOff>10</xdr:colOff>
      <xdr:row>21</xdr:row>
      <xdr:rowOff>172570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4116622" y="1749800"/>
          <a:ext cx="3812241" cy="11911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599514</xdr:colOff>
      <xdr:row>1</xdr:row>
      <xdr:rowOff>56029</xdr:rowOff>
    </xdr:from>
    <xdr:to>
      <xdr:col>11</xdr:col>
      <xdr:colOff>589989</xdr:colOff>
      <xdr:row>18</xdr:row>
      <xdr:rowOff>208429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5102" y="280147"/>
          <a:ext cx="1805828" cy="396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topLeftCell="A26" zoomScale="70" zoomScaleNormal="70" workbookViewId="0">
      <selection activeCell="E48" sqref="E48"/>
    </sheetView>
  </sheetViews>
  <sheetFormatPr defaultRowHeight="20.100000000000001" customHeight="1" x14ac:dyDescent="0.3"/>
  <cols>
    <col min="1" max="1" width="26.88671875" customWidth="1"/>
    <col min="2" max="2" width="19.6640625" customWidth="1"/>
    <col min="3" max="3" width="27" customWidth="1"/>
    <col min="4" max="4" width="35.6640625" customWidth="1"/>
    <col min="5" max="5" width="20.33203125" customWidth="1"/>
    <col min="6" max="6" width="26" bestFit="1" customWidth="1"/>
    <col min="7" max="7" width="21.44140625" customWidth="1"/>
    <col min="8" max="8" width="28.5546875" customWidth="1"/>
    <col min="9" max="9" width="24.44140625" customWidth="1"/>
    <col min="10" max="10" width="35.5546875" customWidth="1"/>
    <col min="11" max="11" width="32.44140625" bestFit="1" customWidth="1"/>
    <col min="12" max="12" width="9.109375" customWidth="1"/>
    <col min="13" max="13" width="18.109375" customWidth="1"/>
  </cols>
  <sheetData>
    <row r="2" spans="1:13" ht="20.100000000000001" customHeight="1" x14ac:dyDescent="0.3">
      <c r="E2" s="104" t="s">
        <v>0</v>
      </c>
      <c r="F2" s="104"/>
      <c r="G2" s="105"/>
      <c r="H2" s="105"/>
      <c r="I2" s="105"/>
      <c r="J2" s="105"/>
      <c r="K2" s="105"/>
      <c r="L2" s="105"/>
    </row>
    <row r="3" spans="1:13" ht="20.100000000000001" customHeight="1" x14ac:dyDescent="0.3">
      <c r="E3" s="105"/>
      <c r="F3" s="105"/>
      <c r="G3" s="105"/>
      <c r="H3" s="105"/>
      <c r="I3" s="105"/>
      <c r="J3" s="105"/>
      <c r="K3" s="105"/>
      <c r="L3" s="105"/>
    </row>
    <row r="4" spans="1:13" ht="20.100000000000001" customHeight="1" x14ac:dyDescent="0.3">
      <c r="E4" s="105"/>
      <c r="F4" s="105"/>
      <c r="G4" s="105"/>
      <c r="H4" s="105"/>
      <c r="I4" s="105"/>
      <c r="J4" s="105"/>
      <c r="K4" s="105"/>
      <c r="L4" s="105"/>
    </row>
    <row r="5" spans="1:13" ht="20.100000000000001" customHeight="1" thickBot="1" x14ac:dyDescent="0.35"/>
    <row r="6" spans="1:13" ht="20.100000000000001" customHeight="1" thickBot="1" x14ac:dyDescent="0.35">
      <c r="H6" s="109" t="s">
        <v>38</v>
      </c>
      <c r="I6" s="110"/>
      <c r="J6" s="111"/>
    </row>
    <row r="7" spans="1:13" ht="20.100000000000001" customHeight="1" thickBot="1" x14ac:dyDescent="0.35">
      <c r="A7" s="3" t="s">
        <v>4</v>
      </c>
      <c r="B7" s="1" t="s">
        <v>5</v>
      </c>
      <c r="C7" s="4" t="s">
        <v>6</v>
      </c>
      <c r="D7" s="2" t="s">
        <v>9</v>
      </c>
      <c r="E7" s="2" t="s">
        <v>7</v>
      </c>
      <c r="F7" s="4" t="s">
        <v>157</v>
      </c>
      <c r="G7" s="5" t="s">
        <v>16</v>
      </c>
      <c r="H7" s="6" t="s">
        <v>35</v>
      </c>
      <c r="I7" s="7" t="s">
        <v>36</v>
      </c>
      <c r="J7" s="8" t="s">
        <v>37</v>
      </c>
      <c r="M7" s="9" t="s">
        <v>44</v>
      </c>
    </row>
    <row r="8" spans="1:13" ht="20.100000000000001" customHeight="1" x14ac:dyDescent="0.3">
      <c r="A8" s="112" t="s">
        <v>2</v>
      </c>
      <c r="B8" s="112" t="s">
        <v>1</v>
      </c>
      <c r="C8" s="115" t="s">
        <v>8</v>
      </c>
      <c r="D8" s="15" t="s">
        <v>130</v>
      </c>
      <c r="E8" s="15" t="s">
        <v>10</v>
      </c>
      <c r="F8" s="39"/>
      <c r="G8" s="16" t="s">
        <v>31</v>
      </c>
      <c r="H8" s="17"/>
      <c r="I8" s="18"/>
      <c r="J8" s="19"/>
      <c r="M8" s="9" t="s">
        <v>46</v>
      </c>
    </row>
    <row r="9" spans="1:13" ht="20.100000000000001" customHeight="1" x14ac:dyDescent="0.3">
      <c r="A9" s="113"/>
      <c r="B9" s="113"/>
      <c r="C9" s="116"/>
      <c r="D9" s="20" t="s">
        <v>131</v>
      </c>
      <c r="E9" s="20" t="s">
        <v>11</v>
      </c>
      <c r="F9" s="20"/>
      <c r="G9" s="21" t="s">
        <v>32</v>
      </c>
      <c r="H9" s="22"/>
      <c r="I9" s="23"/>
      <c r="J9" s="24"/>
    </row>
    <row r="10" spans="1:13" ht="20.100000000000001" customHeight="1" x14ac:dyDescent="0.3">
      <c r="A10" s="113"/>
      <c r="B10" s="113"/>
      <c r="C10" s="116"/>
      <c r="D10" s="20" t="s">
        <v>132</v>
      </c>
      <c r="E10" s="20" t="s">
        <v>12</v>
      </c>
      <c r="F10" s="20"/>
      <c r="G10" s="21" t="s">
        <v>32</v>
      </c>
      <c r="H10" s="22"/>
      <c r="I10" s="23"/>
      <c r="J10" s="24"/>
    </row>
    <row r="11" spans="1:13" ht="20.100000000000001" customHeight="1" x14ac:dyDescent="0.3">
      <c r="A11" s="113"/>
      <c r="B11" s="113"/>
      <c r="C11" s="116"/>
      <c r="D11" s="20" t="s">
        <v>133</v>
      </c>
      <c r="E11" s="20" t="s">
        <v>13</v>
      </c>
      <c r="F11" s="20"/>
      <c r="G11" s="21" t="s">
        <v>33</v>
      </c>
      <c r="H11" s="22"/>
      <c r="I11" s="23"/>
      <c r="J11" s="24"/>
    </row>
    <row r="12" spans="1:13" ht="20.100000000000001" customHeight="1" thickBot="1" x14ac:dyDescent="0.35">
      <c r="A12" s="113"/>
      <c r="B12" s="113"/>
      <c r="C12" s="117"/>
      <c r="D12" s="25" t="s">
        <v>134</v>
      </c>
      <c r="E12" s="25" t="s">
        <v>14</v>
      </c>
      <c r="F12" s="25"/>
      <c r="G12" s="26" t="s">
        <v>34</v>
      </c>
      <c r="H12" s="27"/>
      <c r="I12" s="28"/>
      <c r="J12" s="29"/>
    </row>
    <row r="13" spans="1:13" ht="20.100000000000001" customHeight="1" x14ac:dyDescent="0.3">
      <c r="A13" s="113"/>
      <c r="B13" s="113"/>
      <c r="C13" s="115" t="s">
        <v>15</v>
      </c>
      <c r="D13" s="15" t="s">
        <v>135</v>
      </c>
      <c r="E13" s="30" t="s">
        <v>17</v>
      </c>
      <c r="F13" s="20"/>
      <c r="G13" s="106"/>
      <c r="H13" s="31" t="s">
        <v>165</v>
      </c>
      <c r="I13" s="32"/>
      <c r="J13" s="33" t="s">
        <v>168</v>
      </c>
    </row>
    <row r="14" spans="1:13" ht="20.100000000000001" customHeight="1" x14ac:dyDescent="0.3">
      <c r="A14" s="113"/>
      <c r="B14" s="113"/>
      <c r="C14" s="116"/>
      <c r="D14" s="20" t="s">
        <v>136</v>
      </c>
      <c r="E14" s="34" t="s">
        <v>18</v>
      </c>
      <c r="F14" s="20"/>
      <c r="G14" s="107"/>
      <c r="H14" s="22" t="s">
        <v>165</v>
      </c>
      <c r="I14" s="23"/>
      <c r="J14" s="33" t="s">
        <v>168</v>
      </c>
    </row>
    <row r="15" spans="1:13" ht="20.100000000000001" customHeight="1" x14ac:dyDescent="0.3">
      <c r="A15" s="113"/>
      <c r="B15" s="113"/>
      <c r="C15" s="116"/>
      <c r="D15" s="20" t="s">
        <v>137</v>
      </c>
      <c r="E15" s="34" t="s">
        <v>19</v>
      </c>
      <c r="F15" s="20"/>
      <c r="G15" s="107"/>
      <c r="H15" s="22" t="s">
        <v>165</v>
      </c>
      <c r="I15" s="23"/>
      <c r="J15" s="33" t="s">
        <v>168</v>
      </c>
    </row>
    <row r="16" spans="1:13" ht="20.100000000000001" customHeight="1" x14ac:dyDescent="0.3">
      <c r="A16" s="113"/>
      <c r="B16" s="113"/>
      <c r="C16" s="116"/>
      <c r="D16" s="20" t="s">
        <v>138</v>
      </c>
      <c r="E16" s="34" t="s">
        <v>20</v>
      </c>
      <c r="F16" s="20"/>
      <c r="G16" s="107"/>
      <c r="H16" s="22" t="s">
        <v>165</v>
      </c>
      <c r="I16" s="23"/>
      <c r="J16" s="33" t="s">
        <v>169</v>
      </c>
    </row>
    <row r="17" spans="1:10" ht="20.100000000000001" customHeight="1" x14ac:dyDescent="0.3">
      <c r="A17" s="113"/>
      <c r="B17" s="113"/>
      <c r="C17" s="116"/>
      <c r="D17" s="20" t="s">
        <v>139</v>
      </c>
      <c r="E17" s="34" t="s">
        <v>21</v>
      </c>
      <c r="F17" s="20"/>
      <c r="G17" s="107"/>
      <c r="H17" s="22" t="s">
        <v>166</v>
      </c>
      <c r="I17" s="23"/>
      <c r="J17" s="33" t="s">
        <v>169</v>
      </c>
    </row>
    <row r="18" spans="1:10" ht="20.100000000000001" customHeight="1" thickBot="1" x14ac:dyDescent="0.35">
      <c r="A18" s="113"/>
      <c r="B18" s="113"/>
      <c r="C18" s="117"/>
      <c r="D18" s="25" t="s">
        <v>140</v>
      </c>
      <c r="E18" s="35" t="s">
        <v>22</v>
      </c>
      <c r="F18" s="25"/>
      <c r="G18" s="107"/>
      <c r="H18" s="27" t="s">
        <v>167</v>
      </c>
      <c r="I18" s="28"/>
      <c r="J18" s="29" t="s">
        <v>170</v>
      </c>
    </row>
    <row r="19" spans="1:10" ht="20.100000000000001" customHeight="1" x14ac:dyDescent="0.3">
      <c r="A19" s="113"/>
      <c r="B19" s="113"/>
      <c r="C19" s="115" t="s">
        <v>23</v>
      </c>
      <c r="D19" s="15" t="s">
        <v>141</v>
      </c>
      <c r="E19" s="30" t="s">
        <v>24</v>
      </c>
      <c r="F19" s="15"/>
      <c r="G19" s="107"/>
      <c r="H19" s="31" t="s">
        <v>163</v>
      </c>
      <c r="I19" s="18"/>
      <c r="J19" s="36" t="s">
        <v>164</v>
      </c>
    </row>
    <row r="20" spans="1:10" ht="20.100000000000001" customHeight="1" x14ac:dyDescent="0.3">
      <c r="A20" s="113"/>
      <c r="B20" s="113"/>
      <c r="C20" s="116"/>
      <c r="D20" s="20" t="s">
        <v>142</v>
      </c>
      <c r="E20" s="34" t="s">
        <v>25</v>
      </c>
      <c r="F20" s="20"/>
      <c r="G20" s="107"/>
      <c r="H20" s="22" t="s">
        <v>53</v>
      </c>
      <c r="I20" s="23" t="s">
        <v>57</v>
      </c>
      <c r="J20" s="24" t="s">
        <v>54</v>
      </c>
    </row>
    <row r="21" spans="1:10" ht="20.100000000000001" customHeight="1" x14ac:dyDescent="0.3">
      <c r="A21" s="113"/>
      <c r="B21" s="113"/>
      <c r="C21" s="116"/>
      <c r="D21" s="20" t="s">
        <v>143</v>
      </c>
      <c r="E21" s="34" t="s">
        <v>26</v>
      </c>
      <c r="F21" s="20"/>
      <c r="G21" s="107"/>
      <c r="H21" s="22" t="s">
        <v>58</v>
      </c>
      <c r="I21" s="23" t="s">
        <v>161</v>
      </c>
      <c r="J21" s="37" t="s">
        <v>162</v>
      </c>
    </row>
    <row r="22" spans="1:10" ht="20.100000000000001" customHeight="1" thickBot="1" x14ac:dyDescent="0.35">
      <c r="A22" s="113"/>
      <c r="B22" s="113"/>
      <c r="C22" s="117"/>
      <c r="D22" s="25" t="s">
        <v>144</v>
      </c>
      <c r="E22" s="35" t="s">
        <v>27</v>
      </c>
      <c r="F22" s="25"/>
      <c r="G22" s="107"/>
      <c r="H22" s="27" t="s">
        <v>160</v>
      </c>
      <c r="I22" s="28"/>
      <c r="J22" s="38" t="s">
        <v>159</v>
      </c>
    </row>
    <row r="23" spans="1:10" ht="20.100000000000001" customHeight="1" x14ac:dyDescent="0.3">
      <c r="A23" s="113"/>
      <c r="B23" s="113"/>
      <c r="C23" s="115" t="s">
        <v>28</v>
      </c>
      <c r="D23" s="39" t="s">
        <v>145</v>
      </c>
      <c r="E23" s="39" t="s">
        <v>29</v>
      </c>
      <c r="F23" s="15"/>
      <c r="G23" s="107"/>
      <c r="H23" s="31"/>
      <c r="I23" s="32">
        <v>95</v>
      </c>
      <c r="J23" s="33"/>
    </row>
    <row r="24" spans="1:10" ht="20.100000000000001" customHeight="1" thickBot="1" x14ac:dyDescent="0.35">
      <c r="A24" s="114"/>
      <c r="B24" s="114"/>
      <c r="C24" s="117"/>
      <c r="D24" s="67" t="s">
        <v>146</v>
      </c>
      <c r="E24" s="40" t="s">
        <v>30</v>
      </c>
      <c r="F24" s="20"/>
      <c r="G24" s="108"/>
      <c r="H24" s="41"/>
      <c r="I24" s="42">
        <v>90</v>
      </c>
      <c r="J24" s="37"/>
    </row>
    <row r="25" spans="1:10" ht="20.100000000000001" customHeight="1" x14ac:dyDescent="0.3">
      <c r="A25" s="98" t="s">
        <v>3</v>
      </c>
      <c r="B25" s="95" t="s">
        <v>39</v>
      </c>
      <c r="C25" s="93" t="s">
        <v>45</v>
      </c>
      <c r="D25" s="71" t="s">
        <v>130</v>
      </c>
      <c r="E25" s="14"/>
      <c r="F25" s="85"/>
      <c r="G25" s="50"/>
      <c r="H25" s="49"/>
      <c r="I25" s="14"/>
      <c r="J25" s="50"/>
    </row>
    <row r="26" spans="1:10" ht="20.100000000000001" customHeight="1" x14ac:dyDescent="0.3">
      <c r="A26" s="99"/>
      <c r="B26" s="96"/>
      <c r="C26" s="103"/>
      <c r="D26" s="64" t="s">
        <v>131</v>
      </c>
      <c r="E26" s="64"/>
      <c r="F26" s="86"/>
      <c r="G26" s="68"/>
      <c r="H26" s="69"/>
      <c r="I26" s="64"/>
      <c r="J26" s="68"/>
    </row>
    <row r="27" spans="1:10" ht="20.100000000000001" customHeight="1" x14ac:dyDescent="0.3">
      <c r="A27" s="99"/>
      <c r="B27" s="96"/>
      <c r="C27" s="103"/>
      <c r="D27" s="64" t="s">
        <v>132</v>
      </c>
      <c r="E27" s="64"/>
      <c r="F27" s="86"/>
      <c r="G27" s="68"/>
      <c r="H27" s="69"/>
      <c r="I27" s="64"/>
      <c r="J27" s="68"/>
    </row>
    <row r="28" spans="1:10" ht="20.100000000000001" customHeight="1" x14ac:dyDescent="0.3">
      <c r="A28" s="99"/>
      <c r="B28" s="96"/>
      <c r="C28" s="103"/>
      <c r="D28" s="64" t="s">
        <v>133</v>
      </c>
      <c r="E28" s="64"/>
      <c r="F28" s="86"/>
      <c r="G28" s="68"/>
      <c r="H28" s="69"/>
      <c r="I28" s="64"/>
      <c r="J28" s="68"/>
    </row>
    <row r="29" spans="1:10" ht="20.100000000000001" customHeight="1" thickBot="1" x14ac:dyDescent="0.35">
      <c r="A29" s="99"/>
      <c r="B29" s="96"/>
      <c r="C29" s="94"/>
      <c r="D29" s="12" t="s">
        <v>134</v>
      </c>
      <c r="E29" s="12"/>
      <c r="F29" s="87"/>
      <c r="G29" s="52"/>
      <c r="H29" s="51"/>
      <c r="I29" s="12"/>
      <c r="J29" s="52"/>
    </row>
    <row r="30" spans="1:10" ht="20.100000000000001" customHeight="1" x14ac:dyDescent="0.3">
      <c r="A30" s="99"/>
      <c r="B30" s="96"/>
      <c r="C30" s="93" t="s">
        <v>47</v>
      </c>
      <c r="D30" s="71" t="s">
        <v>135</v>
      </c>
      <c r="E30" s="14"/>
      <c r="F30" s="85"/>
      <c r="G30" s="50"/>
      <c r="H30" s="70"/>
      <c r="I30" s="71"/>
      <c r="J30" s="72"/>
    </row>
    <row r="31" spans="1:10" ht="20.100000000000001" customHeight="1" x14ac:dyDescent="0.3">
      <c r="A31" s="99"/>
      <c r="B31" s="96"/>
      <c r="C31" s="103"/>
      <c r="D31" s="64" t="s">
        <v>136</v>
      </c>
      <c r="E31" s="64"/>
      <c r="F31" s="86"/>
      <c r="G31" s="68"/>
      <c r="H31" s="69"/>
      <c r="I31" s="64"/>
      <c r="J31" s="68"/>
    </row>
    <row r="32" spans="1:10" ht="20.100000000000001" customHeight="1" x14ac:dyDescent="0.3">
      <c r="A32" s="99"/>
      <c r="B32" s="96"/>
      <c r="C32" s="103"/>
      <c r="D32" s="64" t="s">
        <v>137</v>
      </c>
      <c r="E32" s="64"/>
      <c r="F32" s="86"/>
      <c r="G32" s="68"/>
      <c r="H32" s="69"/>
      <c r="I32" s="64"/>
      <c r="J32" s="68"/>
    </row>
    <row r="33" spans="1:10" ht="20.100000000000001" customHeight="1" x14ac:dyDescent="0.3">
      <c r="A33" s="99"/>
      <c r="B33" s="96"/>
      <c r="C33" s="103"/>
      <c r="D33" s="64" t="s">
        <v>138</v>
      </c>
      <c r="E33" s="64"/>
      <c r="F33" s="86"/>
      <c r="G33" s="68"/>
      <c r="H33" s="69"/>
      <c r="I33" s="64"/>
      <c r="J33" s="68"/>
    </row>
    <row r="34" spans="1:10" ht="20.100000000000001" customHeight="1" x14ac:dyDescent="0.3">
      <c r="A34" s="99"/>
      <c r="B34" s="96"/>
      <c r="C34" s="103"/>
      <c r="D34" s="64" t="s">
        <v>139</v>
      </c>
      <c r="E34" s="64"/>
      <c r="F34" s="86"/>
      <c r="G34" s="68"/>
      <c r="H34" s="69"/>
      <c r="I34" s="64"/>
      <c r="J34" s="68"/>
    </row>
    <row r="35" spans="1:10" ht="20.100000000000001" customHeight="1" thickBot="1" x14ac:dyDescent="0.35">
      <c r="A35" s="99"/>
      <c r="B35" s="96"/>
      <c r="C35" s="94"/>
      <c r="D35" s="12" t="s">
        <v>140</v>
      </c>
      <c r="E35" s="12"/>
      <c r="F35" s="87"/>
      <c r="G35" s="52"/>
      <c r="H35" s="51"/>
      <c r="I35" s="12"/>
      <c r="J35" s="52"/>
    </row>
    <row r="36" spans="1:10" ht="20.100000000000001" customHeight="1" x14ac:dyDescent="0.3">
      <c r="A36" s="99"/>
      <c r="B36" s="96"/>
      <c r="C36" s="93" t="s">
        <v>48</v>
      </c>
      <c r="D36" s="71" t="s">
        <v>141</v>
      </c>
      <c r="E36" s="14"/>
      <c r="F36" s="85"/>
      <c r="G36" s="50"/>
      <c r="H36" s="70"/>
      <c r="I36" s="71"/>
      <c r="J36" s="72"/>
    </row>
    <row r="37" spans="1:10" ht="20.100000000000001" customHeight="1" x14ac:dyDescent="0.3">
      <c r="A37" s="99"/>
      <c r="B37" s="96"/>
      <c r="C37" s="103"/>
      <c r="D37" s="64" t="s">
        <v>142</v>
      </c>
      <c r="E37" s="64"/>
      <c r="F37" s="86"/>
      <c r="G37" s="68"/>
      <c r="H37" s="69"/>
      <c r="I37" s="64"/>
      <c r="J37" s="68"/>
    </row>
    <row r="38" spans="1:10" ht="20.100000000000001" customHeight="1" x14ac:dyDescent="0.3">
      <c r="A38" s="99"/>
      <c r="B38" s="96"/>
      <c r="C38" s="103"/>
      <c r="D38" s="64" t="s">
        <v>143</v>
      </c>
      <c r="E38" s="64"/>
      <c r="F38" s="86"/>
      <c r="G38" s="68"/>
      <c r="H38" s="69"/>
      <c r="I38" s="64"/>
      <c r="J38" s="68"/>
    </row>
    <row r="39" spans="1:10" ht="20.100000000000001" customHeight="1" thickBot="1" x14ac:dyDescent="0.35">
      <c r="A39" s="99"/>
      <c r="B39" s="96"/>
      <c r="C39" s="94"/>
      <c r="D39" s="12" t="s">
        <v>144</v>
      </c>
      <c r="E39" s="12"/>
      <c r="F39" s="87"/>
      <c r="G39" s="52"/>
      <c r="H39" s="73"/>
      <c r="I39" s="74"/>
      <c r="J39" s="75"/>
    </row>
    <row r="40" spans="1:10" ht="20.100000000000001" customHeight="1" x14ac:dyDescent="0.3">
      <c r="A40" s="99"/>
      <c r="B40" s="96"/>
      <c r="C40" s="93" t="s">
        <v>49</v>
      </c>
      <c r="D40" s="48" t="s">
        <v>147</v>
      </c>
      <c r="E40" s="48"/>
      <c r="F40" s="14"/>
      <c r="G40" s="47"/>
      <c r="H40" s="49" t="s">
        <v>55</v>
      </c>
      <c r="I40" s="14" t="s">
        <v>51</v>
      </c>
      <c r="J40" s="50" t="s">
        <v>56</v>
      </c>
    </row>
    <row r="41" spans="1:10" ht="20.100000000000001" customHeight="1" thickBot="1" x14ac:dyDescent="0.35">
      <c r="A41" s="99"/>
      <c r="B41" s="96"/>
      <c r="C41" s="94"/>
      <c r="D41" s="12" t="s">
        <v>148</v>
      </c>
      <c r="E41" s="12"/>
      <c r="F41" s="87"/>
      <c r="G41" s="52"/>
      <c r="H41" s="51" t="s">
        <v>59</v>
      </c>
      <c r="I41" s="13">
        <v>90</v>
      </c>
      <c r="J41" s="52" t="s">
        <v>60</v>
      </c>
    </row>
    <row r="42" spans="1:10" ht="20.100000000000001" customHeight="1" x14ac:dyDescent="0.3">
      <c r="A42" s="99"/>
      <c r="B42" s="96"/>
      <c r="C42" s="93" t="s">
        <v>50</v>
      </c>
      <c r="D42" s="14" t="s">
        <v>153</v>
      </c>
      <c r="E42" s="14"/>
      <c r="F42" s="85"/>
      <c r="G42" s="50"/>
      <c r="H42" s="49"/>
      <c r="I42" s="14"/>
      <c r="J42" s="50"/>
    </row>
    <row r="43" spans="1:10" ht="20.100000000000001" customHeight="1" thickBot="1" x14ac:dyDescent="0.35">
      <c r="A43" s="99"/>
      <c r="B43" s="96"/>
      <c r="C43" s="103"/>
      <c r="D43" s="12" t="s">
        <v>154</v>
      </c>
      <c r="E43" s="12"/>
      <c r="F43" s="87"/>
      <c r="G43" s="52"/>
      <c r="H43" s="51"/>
      <c r="I43" s="12"/>
      <c r="J43" s="52"/>
    </row>
    <row r="44" spans="1:10" ht="20.100000000000001" customHeight="1" x14ac:dyDescent="0.3">
      <c r="A44" s="99"/>
      <c r="B44" s="96"/>
      <c r="C44" s="93" t="s">
        <v>52</v>
      </c>
      <c r="D44" s="14" t="s">
        <v>155</v>
      </c>
      <c r="E44" s="14"/>
      <c r="F44" s="85"/>
      <c r="G44" s="50"/>
      <c r="H44" s="70"/>
      <c r="I44" s="71"/>
      <c r="J44" s="72"/>
    </row>
    <row r="45" spans="1:10" ht="20.100000000000001" customHeight="1" thickBot="1" x14ac:dyDescent="0.35">
      <c r="A45" s="100"/>
      <c r="B45" s="97"/>
      <c r="C45" s="94"/>
      <c r="D45" s="12" t="s">
        <v>156</v>
      </c>
      <c r="E45" s="12"/>
      <c r="F45" s="87"/>
      <c r="G45" s="52"/>
      <c r="H45" s="51"/>
      <c r="I45" s="12"/>
      <c r="J45" s="52"/>
    </row>
    <row r="46" spans="1:10" ht="20.100000000000001" customHeight="1" x14ac:dyDescent="0.3">
      <c r="A46" s="90" t="s">
        <v>40</v>
      </c>
      <c r="B46" s="90" t="s">
        <v>41</v>
      </c>
      <c r="C46" s="90" t="s">
        <v>61</v>
      </c>
      <c r="D46" s="76" t="s">
        <v>149</v>
      </c>
      <c r="E46" s="43" t="s">
        <v>42</v>
      </c>
      <c r="F46" s="43"/>
      <c r="G46" s="101"/>
      <c r="H46" s="76"/>
      <c r="I46" s="43"/>
      <c r="J46" s="77"/>
    </row>
    <row r="47" spans="1:10" ht="20.100000000000001" customHeight="1" thickBot="1" x14ac:dyDescent="0.35">
      <c r="A47" s="91"/>
      <c r="B47" s="91"/>
      <c r="C47" s="92"/>
      <c r="D47" s="45" t="s">
        <v>150</v>
      </c>
      <c r="E47" s="44" t="s">
        <v>21</v>
      </c>
      <c r="F47" s="79"/>
      <c r="G47" s="102"/>
      <c r="H47" s="45" t="s">
        <v>63</v>
      </c>
      <c r="I47" s="65"/>
      <c r="J47" s="46" t="s">
        <v>64</v>
      </c>
    </row>
    <row r="48" spans="1:10" ht="20.100000000000001" customHeight="1" thickBot="1" x14ac:dyDescent="0.35">
      <c r="A48" s="92"/>
      <c r="B48" s="92"/>
      <c r="C48" s="53" t="s">
        <v>62</v>
      </c>
      <c r="D48" s="78" t="s">
        <v>151</v>
      </c>
      <c r="E48" s="54" t="s">
        <v>43</v>
      </c>
      <c r="F48" s="79"/>
      <c r="G48" s="79" t="s">
        <v>31</v>
      </c>
      <c r="H48" s="66"/>
      <c r="I48" s="54"/>
      <c r="J48" s="11"/>
    </row>
  </sheetData>
  <mergeCells count="21">
    <mergeCell ref="A8:A24"/>
    <mergeCell ref="C8:C12"/>
    <mergeCell ref="C13:C18"/>
    <mergeCell ref="C19:C22"/>
    <mergeCell ref="C23:C24"/>
    <mergeCell ref="B8:B24"/>
    <mergeCell ref="E2:L4"/>
    <mergeCell ref="G13:G24"/>
    <mergeCell ref="H6:J6"/>
    <mergeCell ref="C25:C29"/>
    <mergeCell ref="C30:C35"/>
    <mergeCell ref="A46:A48"/>
    <mergeCell ref="C44:C45"/>
    <mergeCell ref="B25:B45"/>
    <mergeCell ref="A25:A45"/>
    <mergeCell ref="G46:G47"/>
    <mergeCell ref="B46:B48"/>
    <mergeCell ref="C36:C39"/>
    <mergeCell ref="C40:C41"/>
    <mergeCell ref="C42:C43"/>
    <mergeCell ref="C46:C47"/>
  </mergeCells>
  <conditionalFormatting sqref="I8:I24">
    <cfRule type="expression" dxfId="1" priority="2">
      <formula>"AND($H$8:$H$24&gt;=85,$H$8:$H$24&lt;=95)"</formula>
    </cfRule>
  </conditionalFormatting>
  <conditionalFormatting sqref="I47:I48 J48 H48">
    <cfRule type="expression" dxfId="0" priority="1">
      <formula>"AND($H$8:$H$24&gt;=85,$H$8:$H$24&lt;=95)"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topLeftCell="E1" zoomScale="85" zoomScaleNormal="85" workbookViewId="0">
      <selection activeCell="H53" sqref="H53"/>
    </sheetView>
  </sheetViews>
  <sheetFormatPr defaultRowHeight="15" customHeight="1" x14ac:dyDescent="0.3"/>
  <cols>
    <col min="5" max="5" width="28.44140625" bestFit="1" customWidth="1"/>
    <col min="11" max="11" width="8.5546875" customWidth="1"/>
    <col min="15" max="15" width="36" bestFit="1" customWidth="1"/>
    <col min="18" max="18" width="18" bestFit="1" customWidth="1"/>
    <col min="20" max="20" width="9.109375" customWidth="1"/>
    <col min="23" max="23" width="33.44140625" bestFit="1" customWidth="1"/>
    <col min="51" max="51" width="9.109375" customWidth="1"/>
  </cols>
  <sheetData>
    <row r="2" spans="1:23" ht="15" customHeight="1" x14ac:dyDescent="0.3">
      <c r="A2" s="63" t="s">
        <v>84</v>
      </c>
      <c r="D2" s="119" t="s">
        <v>152</v>
      </c>
      <c r="E2" s="119"/>
    </row>
    <row r="3" spans="1:23" ht="15" customHeight="1" x14ac:dyDescent="0.3">
      <c r="A3" s="58" t="s">
        <v>67</v>
      </c>
    </row>
    <row r="4" spans="1:23" ht="15" customHeight="1" x14ac:dyDescent="0.3">
      <c r="A4" s="62" t="s">
        <v>70</v>
      </c>
      <c r="S4" s="63" t="s">
        <v>69</v>
      </c>
      <c r="V4" s="63" t="s">
        <v>69</v>
      </c>
    </row>
    <row r="5" spans="1:23" ht="15" customHeight="1" x14ac:dyDescent="0.3">
      <c r="A5" s="59" t="s">
        <v>82</v>
      </c>
      <c r="R5" s="80" t="str">
        <f>IF(SUMPRODUCT(--(S5=Pinout_InMoov!$E$25:$E$45))&gt;0,INDEX(Pinout_InMoov!$D$25:$E$45,MATCH(S5,Pinout_InMoov!$E$25:$E$45,0),1),"LIBRE")</f>
        <v>LIBRE</v>
      </c>
      <c r="S5" s="60" t="s">
        <v>100</v>
      </c>
      <c r="T5" s="82"/>
      <c r="V5" s="60" t="s">
        <v>116</v>
      </c>
      <c r="W5" s="80" t="str">
        <f>IF(SUMPRODUCT(--(V5=Pinout_InMoov!$E$25:$E$45))&gt;0,INDEX(Pinout_InMoov!$D$25:$E$45,MATCH(V5,Pinout_InMoov!$E$25:$E$45,0),1),"LIBRE")</f>
        <v>LIBRE</v>
      </c>
    </row>
    <row r="6" spans="1:23" ht="15" customHeight="1" x14ac:dyDescent="0.3">
      <c r="A6" s="60" t="s">
        <v>83</v>
      </c>
      <c r="R6" s="80" t="str">
        <f>IF(SUMPRODUCT(--(S6=Pinout_InMoov!$E$25:$E$45))&gt;0,INDEX(Pinout_InMoov!$D$25:$E$45,MATCH(S6,Pinout_InMoov!$E$25:$E$45,0),1),"LIBRE")</f>
        <v>LIBRE</v>
      </c>
      <c r="S6" s="60" t="s">
        <v>101</v>
      </c>
      <c r="T6" s="82"/>
      <c r="V6" s="60" t="s">
        <v>117</v>
      </c>
      <c r="W6" s="80" t="str">
        <f>IF(SUMPRODUCT(--(V6=Pinout_InMoov!$E$25:$E$45))&gt;0,INDEX(Pinout_InMoov!$D$25:$E$45,MATCH(V6,Pinout_InMoov!$E$25:$E$45,0),1),"LIBRE")</f>
        <v>LIBRE</v>
      </c>
    </row>
    <row r="7" spans="1:23" ht="15" customHeight="1" x14ac:dyDescent="0.3">
      <c r="A7" s="81" t="s">
        <v>86</v>
      </c>
      <c r="R7" s="80" t="str">
        <f>IF(SUMPRODUCT(--(S7=Pinout_InMoov!$E$25:$E$45))&gt;0,INDEX(Pinout_InMoov!$D$25:$E$45,MATCH(S7,Pinout_InMoov!$E$25:$E$45,0),1),"LIBRE")</f>
        <v>LIBRE</v>
      </c>
      <c r="S7" s="60" t="s">
        <v>102</v>
      </c>
      <c r="T7" s="82"/>
      <c r="V7" s="60" t="s">
        <v>118</v>
      </c>
      <c r="W7" s="80" t="str">
        <f>IF(SUMPRODUCT(--(V7=Pinout_InMoov!$E$25:$E$45))&gt;0,INDEX(Pinout_InMoov!$D$25:$E$45,MATCH(V7,Pinout_InMoov!$E$25:$E$45,0),1),"LIBRE")</f>
        <v>LIBRE</v>
      </c>
    </row>
    <row r="8" spans="1:23" ht="15" customHeight="1" x14ac:dyDescent="0.3">
      <c r="R8" s="80" t="str">
        <f>IF(SUMPRODUCT(--(S8=Pinout_InMoov!$E$25:$E$45))&gt;0,INDEX(Pinout_InMoov!$D$25:$E$45,MATCH(S8,Pinout_InMoov!$E$25:$E$45,0),1),"LIBRE")</f>
        <v>LIBRE</v>
      </c>
      <c r="S8" s="60" t="s">
        <v>103</v>
      </c>
      <c r="T8" s="82"/>
      <c r="V8" s="60" t="s">
        <v>119</v>
      </c>
      <c r="W8" s="80" t="str">
        <f>IF(SUMPRODUCT(--(V8=Pinout_InMoov!$E$25:$E$45))&gt;0,INDEX(Pinout_InMoov!$D$25:$E$45,MATCH(V8,Pinout_InMoov!$E$25:$E$45,0),1),"LIBRE")</f>
        <v>LIBRE</v>
      </c>
    </row>
    <row r="9" spans="1:23" ht="15" customHeight="1" x14ac:dyDescent="0.3">
      <c r="R9" s="80" t="str">
        <f>IF(SUMPRODUCT(--(S9=Pinout_InMoov!$E$25:$E$45))&gt;0,INDEX(Pinout_InMoov!$D$25:$E$45,MATCH(S9,Pinout_InMoov!$E$25:$E$45,0),1),"LIBRE")</f>
        <v>LIBRE</v>
      </c>
      <c r="S9" s="60" t="s">
        <v>104</v>
      </c>
      <c r="T9" s="82"/>
      <c r="V9" s="60" t="s">
        <v>120</v>
      </c>
      <c r="W9" s="80" t="str">
        <f>IF(SUMPRODUCT(--(V9=Pinout_InMoov!$E$25:$E$45))&gt;0,INDEX(Pinout_InMoov!$D$25:$E$45,MATCH(V9,Pinout_InMoov!$E$25:$E$45,0),1),"LIBRE")</f>
        <v>LIBRE</v>
      </c>
    </row>
    <row r="10" spans="1:23" ht="15" customHeight="1" x14ac:dyDescent="0.3">
      <c r="R10" s="80" t="str">
        <f>IF(SUMPRODUCT(--(S10=Pinout_InMoov!$E$25:$E$45))&gt;0,INDEX(Pinout_InMoov!$D$25:$E$45,MATCH(S10,Pinout_InMoov!$E$25:$E$45,0),1),"LIBRE")</f>
        <v>LIBRE</v>
      </c>
      <c r="S10" s="60" t="s">
        <v>105</v>
      </c>
      <c r="T10" s="82"/>
      <c r="V10" s="60" t="s">
        <v>121</v>
      </c>
      <c r="W10" s="80" t="str">
        <f>IF(SUMPRODUCT(--(V10=Pinout_InMoov!$E$25:$E$45))&gt;0,INDEX(Pinout_InMoov!$D$25:$E$45,MATCH(V10,Pinout_InMoov!$E$25:$E$45,0),1),"LIBRE")</f>
        <v>LIBRE</v>
      </c>
    </row>
    <row r="11" spans="1:23" ht="15" customHeight="1" x14ac:dyDescent="0.3">
      <c r="N11" s="81" t="s">
        <v>88</v>
      </c>
      <c r="R11" s="80" t="str">
        <f>IF(SUMPRODUCT(--(S11=Pinout_InMoov!$E$25:$E$45))&gt;0,INDEX(Pinout_InMoov!$D$25:$E$45,MATCH(S11,Pinout_InMoov!$E$25:$E$45,0),1),"LIBRE")</f>
        <v>LIBRE</v>
      </c>
      <c r="S11" s="60" t="s">
        <v>106</v>
      </c>
      <c r="T11" s="82"/>
      <c r="V11" s="60" t="s">
        <v>122</v>
      </c>
      <c r="W11" s="80" t="str">
        <f>IF(SUMPRODUCT(--(V11=Pinout_InMoov!$E$25:$E$45))&gt;0,INDEX(Pinout_InMoov!$D$25:$E$45,MATCH(V11,Pinout_InMoov!$E$25:$E$45,0),1),"LIBRE")</f>
        <v>LIBRE</v>
      </c>
    </row>
    <row r="12" spans="1:23" ht="15" customHeight="1" x14ac:dyDescent="0.3">
      <c r="N12" s="81" t="s">
        <v>87</v>
      </c>
      <c r="R12" s="80" t="str">
        <f>IF(SUMPRODUCT(--(S12=Pinout_InMoov!$E$25:$E$45))&gt;0,INDEX(Pinout_InMoov!$D$25:$E$45,MATCH(S12,Pinout_InMoov!$E$25:$E$45,0),1),"LIBRE")</f>
        <v>LIBRE</v>
      </c>
      <c r="S12" s="60" t="s">
        <v>107</v>
      </c>
      <c r="T12" s="82"/>
      <c r="V12" s="60" t="s">
        <v>123</v>
      </c>
      <c r="W12" s="80" t="str">
        <f>IF(SUMPRODUCT(--(V12=Pinout_InMoov!$E$25:$E$45))&gt;0,INDEX(Pinout_InMoov!$D$25:$E$45,MATCH(V12,Pinout_InMoov!$E$25:$E$45,0),1),"LIBRE")</f>
        <v>LIBRE</v>
      </c>
    </row>
    <row r="13" spans="1:23" ht="15" customHeight="1" x14ac:dyDescent="0.3">
      <c r="F13" s="55"/>
      <c r="N13" s="63" t="s">
        <v>85</v>
      </c>
      <c r="R13" s="80" t="str">
        <f>IF(SUMPRODUCT(--(S13=Pinout_InMoov!$E$25:$E$45))&gt;0,INDEX(Pinout_InMoov!$D$25:$E$45,MATCH(S13,Pinout_InMoov!$E$25:$E$45,0),1),"LIBRE")</f>
        <v>LIBRE</v>
      </c>
      <c r="S13" s="60" t="s">
        <v>108</v>
      </c>
      <c r="T13" s="82"/>
      <c r="V13" s="60" t="s">
        <v>124</v>
      </c>
      <c r="W13" s="80" t="str">
        <f>IF(SUMPRODUCT(--(V13=Pinout_InMoov!$E$25:$E$45))&gt;0,INDEX(Pinout_InMoov!$D$25:$E$45,MATCH(V13,Pinout_InMoov!$E$25:$E$45,0),1),"LIBRE")</f>
        <v>LIBRE</v>
      </c>
    </row>
    <row r="14" spans="1:23" ht="15" customHeight="1" x14ac:dyDescent="0.3">
      <c r="F14" s="55"/>
      <c r="N14" s="62" t="s">
        <v>70</v>
      </c>
      <c r="R14" s="80" t="str">
        <f>IF(SUMPRODUCT(--(S14=Pinout_InMoov!$E$25:$E$45))&gt;0,INDEX(Pinout_InMoov!$D$25:$E$45,MATCH(S14,Pinout_InMoov!$E$25:$E$45,0),1),"LIBRE")</f>
        <v>LIBRE</v>
      </c>
      <c r="S14" s="60" t="s">
        <v>109</v>
      </c>
      <c r="T14" s="82"/>
      <c r="V14" s="60" t="s">
        <v>125</v>
      </c>
      <c r="W14" s="80" t="str">
        <f>IF(SUMPRODUCT(--(V14=Pinout_InMoov!$E$25:$E$45))&gt;0,INDEX(Pinout_InMoov!$D$25:$E$45,MATCH(V14,Pinout_InMoov!$E$25:$E$45,0),1),"LIBRE")</f>
        <v>LIBRE</v>
      </c>
    </row>
    <row r="15" spans="1:23" ht="15" customHeight="1" x14ac:dyDescent="0.3">
      <c r="F15" s="56" t="s">
        <v>65</v>
      </c>
      <c r="N15" s="60" t="s">
        <v>29</v>
      </c>
      <c r="O15" s="80" t="str">
        <f>IF(SUMPRODUCT(--(N15=Pinout_InMoov!$E$25:$E$45))&gt;0,INDEX(Pinout_InMoov!$D$25:$E$45,MATCH(N15,Pinout_InMoov!$E$25:$E$45,0),1),"LIBRE")</f>
        <v>LIBRE</v>
      </c>
      <c r="R15" s="80" t="str">
        <f>IF(SUMPRODUCT(--(S15=Pinout_InMoov!$E$25:$E$45))&gt;0,INDEX(Pinout_InMoov!$D$25:$E$45,MATCH(S15,Pinout_InMoov!$E$25:$E$45,0),1),"LIBRE")</f>
        <v>LIBRE</v>
      </c>
      <c r="S15" s="60" t="s">
        <v>110</v>
      </c>
      <c r="T15" s="82"/>
      <c r="V15" s="60" t="s">
        <v>126</v>
      </c>
      <c r="W15" s="80" t="str">
        <f>IF(SUMPRODUCT(--(V15=Pinout_InMoov!$E$25:$E$45))&gt;0,INDEX(Pinout_InMoov!$D$25:$E$45,MATCH(V15,Pinout_InMoov!$E$25:$E$45,0),1),"LIBRE")</f>
        <v>LIBRE</v>
      </c>
    </row>
    <row r="16" spans="1:23" ht="15" customHeight="1" x14ac:dyDescent="0.3">
      <c r="F16" s="63" t="s">
        <v>66</v>
      </c>
      <c r="N16" s="60" t="s">
        <v>30</v>
      </c>
      <c r="O16" s="80" t="str">
        <f>IF(SUMPRODUCT(--(N16=Pinout_InMoov!$E$25:$E$45))&gt;0,INDEX(Pinout_InMoov!$D$25:$E$45,MATCH(N16,Pinout_InMoov!$E$25:$E$45,0),1),"LIBRE")</f>
        <v>LIBRE</v>
      </c>
      <c r="R16" s="80" t="str">
        <f>IF(SUMPRODUCT(--(S16=Pinout_InMoov!$E$25:$E$45))&gt;0,INDEX(Pinout_InMoov!$D$25:$E$45,MATCH(S16,Pinout_InMoov!$E$25:$E$45,0),1),"LIBRE")</f>
        <v>LIBRE</v>
      </c>
      <c r="S16" s="60" t="s">
        <v>111</v>
      </c>
      <c r="T16" s="82"/>
      <c r="V16" s="60" t="s">
        <v>127</v>
      </c>
      <c r="W16" s="80" t="str">
        <f>IF(SUMPRODUCT(--(V16=Pinout_InMoov!$E$25:$E$45))&gt;0,INDEX(Pinout_InMoov!$D$25:$E$45,MATCH(V16,Pinout_InMoov!$E$25:$E$45,0),1),"LIBRE")</f>
        <v>LIBRE</v>
      </c>
    </row>
    <row r="17" spans="5:23" ht="15" customHeight="1" x14ac:dyDescent="0.3">
      <c r="F17" s="57" t="s">
        <v>67</v>
      </c>
      <c r="N17" s="60" t="s">
        <v>96</v>
      </c>
      <c r="O17" s="80" t="str">
        <f>IF(SUMPRODUCT(--(N17=Pinout_InMoov!$E$25:$E$45))&gt;0,INDEX(Pinout_InMoov!$D$25:$E$45,MATCH(N17,Pinout_InMoov!$E$25:$E$45,0),1),"LIBRE")</f>
        <v>LIBRE</v>
      </c>
      <c r="R17" s="80" t="str">
        <f>IF(SUMPRODUCT(--(S17=Pinout_InMoov!$E$25:$E$45))&gt;0,INDEX(Pinout_InMoov!$D$25:$E$45,MATCH(S17,Pinout_InMoov!$E$25:$E$45,0),1),"LIBRE")</f>
        <v>LIBRE</v>
      </c>
      <c r="S17" s="60" t="s">
        <v>112</v>
      </c>
      <c r="T17" s="82"/>
      <c r="V17" s="60" t="s">
        <v>128</v>
      </c>
      <c r="W17" s="80" t="str">
        <f>IF(SUMPRODUCT(--(V17=Pinout_InMoov!$E$25:$E$45))&gt;0,INDEX(Pinout_InMoov!$D$25:$E$45,MATCH(V17,Pinout_InMoov!$E$25:$E$45,0),1),"LIBRE")</f>
        <v>LIBRE</v>
      </c>
    </row>
    <row r="18" spans="5:23" ht="15" customHeight="1" x14ac:dyDescent="0.3">
      <c r="F18" s="63" t="s">
        <v>68</v>
      </c>
      <c r="N18" s="60" t="s">
        <v>97</v>
      </c>
      <c r="O18" s="80" t="str">
        <f>IF(SUMPRODUCT(--(N18=Pinout_InMoov!$E$25:$E$45))&gt;0,INDEX(Pinout_InMoov!$D$25:$E$45,MATCH(N18,Pinout_InMoov!$E$25:$E$45,0),1),"LIBRE")</f>
        <v>LIBRE</v>
      </c>
      <c r="R18" s="80" t="str">
        <f>IF(SUMPRODUCT(--(S18=Pinout_InMoov!$E$25:$E$45))&gt;0,INDEX(Pinout_InMoov!$D$25:$E$45,MATCH(S18,Pinout_InMoov!$E$25:$E$45,0),1),"LIBRE")</f>
        <v>LIBRE</v>
      </c>
      <c r="S18" s="60" t="s">
        <v>113</v>
      </c>
      <c r="T18" s="82"/>
      <c r="V18" s="60" t="s">
        <v>129</v>
      </c>
      <c r="W18" s="80" t="str">
        <f>IF(SUMPRODUCT(--(V18=Pinout_InMoov!$E$25:$E$45))&gt;0,INDEX(Pinout_InMoov!$D$25:$E$45,MATCH(V18,Pinout_InMoov!$E$25:$E$45,0),1),"LIBRE")</f>
        <v>LIBRE</v>
      </c>
    </row>
    <row r="19" spans="5:23" ht="18.75" customHeight="1" x14ac:dyDescent="0.3">
      <c r="F19" s="63" t="s">
        <v>69</v>
      </c>
      <c r="N19" s="60" t="s">
        <v>43</v>
      </c>
      <c r="O19" s="80" t="str">
        <f>IF(SUMPRODUCT(--(N19=Pinout_InMoov!$E$25:$E$45))&gt;0,INDEX(Pinout_InMoov!$D$25:$E$45,MATCH(N19,Pinout_InMoov!$E$25:$E$45,0),1),"LIBRE")</f>
        <v>LIBRE</v>
      </c>
      <c r="R19" s="80" t="str">
        <f>IF(SUMPRODUCT(--(S19=Pinout_InMoov!$E$25:$E$45))&gt;0,INDEX(Pinout_InMoov!$D$25:$E$45,MATCH(S19,Pinout_InMoov!$E$25:$E$45,0),1),"LIBRE")</f>
        <v>LIBRE</v>
      </c>
      <c r="S19" s="60" t="s">
        <v>99</v>
      </c>
      <c r="T19" s="82"/>
      <c r="V19" s="60" t="s">
        <v>115</v>
      </c>
      <c r="W19" s="80" t="str">
        <f>IF(SUMPRODUCT(--(V19=Pinout_InMoov!$E$25:$E$45))&gt;0,INDEX(Pinout_InMoov!$D$25:$E$45,MATCH(V19,Pinout_InMoov!$E$25:$E$45,0),1),"LIBRE")</f>
        <v>LIBRE</v>
      </c>
    </row>
    <row r="20" spans="5:23" ht="17.25" customHeight="1" x14ac:dyDescent="0.3">
      <c r="F20" s="118" t="s">
        <v>70</v>
      </c>
      <c r="N20" s="60" t="s">
        <v>95</v>
      </c>
      <c r="O20" s="80" t="str">
        <f>IF(SUMPRODUCT(--(N20=Pinout_InMoov!$E$25:$E$45))&gt;0,INDEX(Pinout_InMoov!$D$25:$E$45,MATCH(N20,Pinout_InMoov!$E$25:$E$45,0),1),"LIBRE")</f>
        <v>LIBRE</v>
      </c>
      <c r="R20" s="80" t="str">
        <f>IF(SUMPRODUCT(--(S20=Pinout_InMoov!$E$25:$E$45))&gt;0,INDEX(Pinout_InMoov!$D$25:$E$45,MATCH(S20,Pinout_InMoov!$E$25:$E$45,0),1),"LIBRE")</f>
        <v>LIBRE</v>
      </c>
      <c r="S20" s="60" t="s">
        <v>98</v>
      </c>
      <c r="T20" s="82"/>
      <c r="V20" s="60" t="s">
        <v>114</v>
      </c>
      <c r="W20" s="80" t="str">
        <f>IF(SUMPRODUCT(--(V20=Pinout_InMoov!$E$25:$E$45))&gt;0,INDEX(Pinout_InMoov!$D$25:$E$45,MATCH(V20,Pinout_InMoov!$E$25:$E$45,0),1),"LIBRE")</f>
        <v>LIBRE</v>
      </c>
    </row>
    <row r="21" spans="5:23" ht="15" customHeight="1" x14ac:dyDescent="0.3">
      <c r="F21" s="118"/>
      <c r="N21" s="10"/>
      <c r="S21" s="62" t="s">
        <v>70</v>
      </c>
      <c r="V21" s="62" t="s">
        <v>70</v>
      </c>
    </row>
    <row r="22" spans="5:23" ht="15" customHeight="1" x14ac:dyDescent="0.3">
      <c r="F22" s="63" t="s">
        <v>71</v>
      </c>
      <c r="N22" s="60" t="s">
        <v>22</v>
      </c>
      <c r="O22" s="80" t="str">
        <f>IF(SUMPRODUCT(--(N22=Pinout_InMoov!$E$25:$E$45))&gt;0,INDEX(Pinout_InMoov!$D$25:$E$45,MATCH(N22,Pinout_InMoov!$E$25:$E$45,0),1),"LIBRE")</f>
        <v>LIBRE</v>
      </c>
    </row>
    <row r="23" spans="5:23" ht="15" customHeight="1" x14ac:dyDescent="0.3">
      <c r="F23" s="55"/>
      <c r="N23" s="60" t="s">
        <v>21</v>
      </c>
      <c r="O23" s="80" t="str">
        <f>IF(SUMPRODUCT(--(N23=Pinout_InMoov!$E$25:$E$45))&gt;0,INDEX(Pinout_InMoov!$D$25:$E$45,MATCH(N23,Pinout_InMoov!$E$25:$E$45,0),1),"LIBRE")</f>
        <v>LIBRE</v>
      </c>
    </row>
    <row r="24" spans="5:23" ht="15" customHeight="1" x14ac:dyDescent="0.3">
      <c r="E24" s="80" t="str">
        <f>IF(SUMPRODUCT(--(F24=Pinout_InMoov!$E$25:$E$45))&gt;0,INDEX(Pinout_InMoov!$D$25:$E$45,MATCH(F24,Pinout_InMoov!$E$25:$E$45,0),1),"LIBRE")</f>
        <v>LIBRE</v>
      </c>
      <c r="F24" s="59" t="s">
        <v>72</v>
      </c>
      <c r="N24" s="60" t="s">
        <v>20</v>
      </c>
      <c r="O24" s="80" t="str">
        <f>IF(SUMPRODUCT(--(N24=Pinout_InMoov!$E$25:$E$45))&gt;0,INDEX(Pinout_InMoov!$D$25:$E$45,MATCH(N24,Pinout_InMoov!$E$25:$E$45,0),1),"LIBRE")</f>
        <v>LIBRE</v>
      </c>
    </row>
    <row r="25" spans="5:23" ht="15" customHeight="1" x14ac:dyDescent="0.3">
      <c r="E25" s="80" t="str">
        <f>IF(SUMPRODUCT(--(F25=Pinout_InMoov!$E$25:$E$45))&gt;0,INDEX(Pinout_InMoov!$D$25:$E$45,MATCH(F25,Pinout_InMoov!$E$25:$E$45,0),1),"LIBRE")</f>
        <v>LIBRE</v>
      </c>
      <c r="F25" s="59" t="s">
        <v>73</v>
      </c>
      <c r="N25" s="60" t="s">
        <v>19</v>
      </c>
      <c r="O25" s="80" t="str">
        <f>IF(SUMPRODUCT(--(N25=Pinout_InMoov!$E$25:$E$45))&gt;0,INDEX(Pinout_InMoov!$D$25:$E$45,MATCH(N25,Pinout_InMoov!$E$25:$E$45,0),1),"LIBRE")</f>
        <v>LIBRE</v>
      </c>
    </row>
    <row r="26" spans="5:23" ht="15" customHeight="1" x14ac:dyDescent="0.3">
      <c r="E26" s="80" t="str">
        <f>IF(SUMPRODUCT(--(F26=Pinout_InMoov!$E$25:$E$45))&gt;0,INDEX(Pinout_InMoov!$D$25:$E$45,MATCH(F26,Pinout_InMoov!$E$25:$E$45,0),1),"LIBRE")</f>
        <v>LIBRE</v>
      </c>
      <c r="F26" s="59" t="s">
        <v>74</v>
      </c>
      <c r="N26" s="60" t="s">
        <v>18</v>
      </c>
      <c r="O26" s="80" t="str">
        <f>IF(SUMPRODUCT(--(N26=Pinout_InMoov!$E$25:$E$45))&gt;0,INDEX(Pinout_InMoov!$D$25:$E$45,MATCH(N26,Pinout_InMoov!$E$25:$E$45,0),1),"LIBRE")</f>
        <v>LIBRE</v>
      </c>
    </row>
    <row r="27" spans="5:23" ht="15" customHeight="1" x14ac:dyDescent="0.3">
      <c r="E27" s="80" t="str">
        <f>IF(SUMPRODUCT(--(F27=Pinout_InMoov!$E$25:$E$45))&gt;0,INDEX(Pinout_InMoov!$D$25:$E$45,MATCH(F27,Pinout_InMoov!$E$25:$E$45,0),1),"LIBRE")</f>
        <v>LIBRE</v>
      </c>
      <c r="F27" s="59" t="s">
        <v>42</v>
      </c>
      <c r="N27" s="60" t="s">
        <v>17</v>
      </c>
      <c r="O27" s="80" t="str">
        <f>IF(SUMPRODUCT(--(N27=Pinout_InMoov!$E$25:$E$45))&gt;0,INDEX(Pinout_InMoov!$D$25:$E$45,MATCH(N27,Pinout_InMoov!$E$25:$E$45,0),1),"LIBRE")</f>
        <v>LIBRE</v>
      </c>
    </row>
    <row r="28" spans="5:23" ht="15" customHeight="1" x14ac:dyDescent="0.3">
      <c r="E28" s="80" t="str">
        <f>IF(SUMPRODUCT(--(F28=Pinout_InMoov!$E$25:$E$45))&gt;0,INDEX(Pinout_InMoov!$D$25:$E$45,MATCH(F28,Pinout_InMoov!$E$25:$E$45,0),1),"LIBRE")</f>
        <v>LIBRE</v>
      </c>
      <c r="F28" s="59" t="s">
        <v>75</v>
      </c>
      <c r="N28" s="60" t="s">
        <v>94</v>
      </c>
      <c r="O28" s="80" t="str">
        <f>IF(SUMPRODUCT(--(N28=Pinout_InMoov!$E$25:$E$45))&gt;0,INDEX(Pinout_InMoov!$D$25:$E$45,MATCH(N28,Pinout_InMoov!$E$25:$E$45,0),1),"LIBRE")</f>
        <v>LIBRE</v>
      </c>
    </row>
    <row r="29" spans="5:23" ht="15" customHeight="1" x14ac:dyDescent="0.3">
      <c r="E29" s="80" t="str">
        <f>IF(SUMPRODUCT(--(F29=Pinout_InMoov!$E$25:$E$45))&gt;0,INDEX(Pinout_InMoov!$D$25:$E$45,MATCH(F29,Pinout_InMoov!$E$25:$E$45,0),1),"LIBRE")</f>
        <v>LIBRE</v>
      </c>
      <c r="F29" s="59" t="s">
        <v>76</v>
      </c>
      <c r="N29" s="60" t="s">
        <v>93</v>
      </c>
      <c r="O29" s="80" t="str">
        <f>IF(SUMPRODUCT(--(N29=Pinout_InMoov!$E$25:$E$45))&gt;0,INDEX(Pinout_InMoov!$D$25:$E$45,MATCH(N29,Pinout_InMoov!$E$25:$E$45,0),1),"LIBRE")</f>
        <v>LIBRE</v>
      </c>
    </row>
    <row r="30" spans="5:23" ht="15" customHeight="1" x14ac:dyDescent="0.3">
      <c r="E30" s="80" t="str">
        <f>IF(SUMPRODUCT(--(F30=Pinout_InMoov!$E$25:$E$45))&gt;0,INDEX(Pinout_InMoov!$D$25:$E$45,MATCH(F30,Pinout_InMoov!$E$25:$E$45,0),1),"LIBRE")</f>
        <v>LIBRE</v>
      </c>
      <c r="F30" s="59" t="s">
        <v>77</v>
      </c>
      <c r="N30" s="61"/>
    </row>
    <row r="31" spans="5:23" ht="15" customHeight="1" x14ac:dyDescent="0.3">
      <c r="E31" s="80" t="str">
        <f>IF(SUMPRODUCT(--(F31=Pinout_InMoov!$E$25:$E$45))&gt;0,INDEX(Pinout_InMoov!$D$25:$E$45,MATCH(F31,Pinout_InMoov!$E$25:$E$45,0),1),"LIBRE")</f>
        <v>LIBRE</v>
      </c>
      <c r="F31" s="59" t="s">
        <v>78</v>
      </c>
      <c r="N31" s="60" t="s">
        <v>90</v>
      </c>
      <c r="O31" s="80" t="str">
        <f>IF(SUMPRODUCT(--(N31=Pinout_InMoov!$E$25:$E$45))&gt;0,INDEX(Pinout_InMoov!$D$25:$E$45,MATCH(N31,Pinout_InMoov!$E$25:$E$45,0),1),"LIBRE")</f>
        <v>LIBRE</v>
      </c>
    </row>
    <row r="32" spans="5:23" ht="15" customHeight="1" x14ac:dyDescent="0.3">
      <c r="F32" s="10"/>
      <c r="N32" s="60" t="s">
        <v>91</v>
      </c>
      <c r="O32" s="80" t="str">
        <f>IF(SUMPRODUCT(--(N32=Pinout_InMoov!$E$25:$E$45))&gt;0,INDEX(Pinout_InMoov!$D$25:$E$45,MATCH(N32,Pinout_InMoov!$E$25:$E$45,0),1),"LIBRE")</f>
        <v>LIBRE</v>
      </c>
    </row>
    <row r="33" spans="5:15" ht="15" customHeight="1" x14ac:dyDescent="0.3">
      <c r="E33" s="80" t="str">
        <f>IF(SUMPRODUCT(--(F33=Pinout_InMoov!$E$25:$E$45))&gt;0,INDEX(Pinout_InMoov!$D$25:$E$45,MATCH(F33,Pinout_InMoov!$E$25:$E$45,0),1),"LIBRE")</f>
        <v>LIBRE</v>
      </c>
      <c r="F33" s="59" t="s">
        <v>79</v>
      </c>
      <c r="N33" s="60" t="s">
        <v>92</v>
      </c>
      <c r="O33" s="80" t="str">
        <f>IF(SUMPRODUCT(--(N33=Pinout_InMoov!$E$25:$E$45))&gt;0,INDEX(Pinout_InMoov!$D$25:$E$45,MATCH(N33,Pinout_InMoov!$E$25:$E$45,0),1),"LIBRE")</f>
        <v>LIBRE</v>
      </c>
    </row>
    <row r="34" spans="5:15" ht="15" customHeight="1" x14ac:dyDescent="0.3">
      <c r="E34" s="80" t="str">
        <f>IF(SUMPRODUCT(--(F34=Pinout_InMoov!$E$25:$E$45))&gt;0,INDEX(Pinout_InMoov!$D$25:$E$45,MATCH(F34,Pinout_InMoov!$E$25:$E$45,0),1),"LIBRE")</f>
        <v>LIBRE</v>
      </c>
      <c r="F34" s="59" t="s">
        <v>80</v>
      </c>
      <c r="N34" s="60" t="s">
        <v>27</v>
      </c>
      <c r="O34" s="80" t="str">
        <f>IF(SUMPRODUCT(--(N34=Pinout_InMoov!$E$25:$E$45))&gt;0,INDEX(Pinout_InMoov!$D$25:$E$45,MATCH(N34,Pinout_InMoov!$E$25:$E$45,0),1),"LIBRE")</f>
        <v>LIBRE</v>
      </c>
    </row>
    <row r="35" spans="5:15" ht="15" customHeight="1" x14ac:dyDescent="0.3">
      <c r="E35" s="80" t="str">
        <f>IF(SUMPRODUCT(--(F35=Pinout_InMoov!$E$25:$E$45))&gt;0,INDEX(Pinout_InMoov!$D$25:$E$45,MATCH(F35,Pinout_InMoov!$E$25:$E$45,0),1),"LIBRE")</f>
        <v>LIBRE</v>
      </c>
      <c r="F35" s="59" t="s">
        <v>14</v>
      </c>
      <c r="N35" s="60" t="s">
        <v>26</v>
      </c>
      <c r="O35" s="80" t="str">
        <f>IF(SUMPRODUCT(--(N35=Pinout_InMoov!$E$25:$E$45))&gt;0,INDEX(Pinout_InMoov!$D$25:$E$45,MATCH(N35,Pinout_InMoov!$E$25:$E$45,0),1),"LIBRE")</f>
        <v>LIBRE</v>
      </c>
    </row>
    <row r="36" spans="5:15" ht="15" customHeight="1" x14ac:dyDescent="0.3">
      <c r="E36" s="80" t="str">
        <f>IF(SUMPRODUCT(--(F36=Pinout_InMoov!$E$25:$E$45))&gt;0,INDEX(Pinout_InMoov!$D$25:$E$45,MATCH(F36,Pinout_InMoov!$E$25:$E$45,0),1),"LIBRE")</f>
        <v>LIBRE</v>
      </c>
      <c r="F36" s="59" t="s">
        <v>13</v>
      </c>
      <c r="N36" s="60" t="s">
        <v>25</v>
      </c>
      <c r="O36" s="80" t="str">
        <f>IF(SUMPRODUCT(--(N36=Pinout_InMoov!$E$25:$E$45))&gt;0,INDEX(Pinout_InMoov!$D$25:$E$45,MATCH(N36,Pinout_InMoov!$E$25:$E$45,0),1),"LIBRE")</f>
        <v>LIBRE</v>
      </c>
    </row>
    <row r="37" spans="5:15" ht="15" customHeight="1" x14ac:dyDescent="0.3">
      <c r="E37" s="80" t="str">
        <f>IF(SUMPRODUCT(--(F37=Pinout_InMoov!$E$25:$E$45))&gt;0,INDEX(Pinout_InMoov!$D$25:$E$45,MATCH(F37,Pinout_InMoov!$E$25:$E$45,0),1),"LIBRE")</f>
        <v>LIBRE</v>
      </c>
      <c r="F37" s="59" t="s">
        <v>12</v>
      </c>
      <c r="N37" s="60" t="s">
        <v>24</v>
      </c>
      <c r="O37" s="80" t="str">
        <f>IF(SUMPRODUCT(--(N37=Pinout_InMoov!$E$25:$E$45))&gt;0,INDEX(Pinout_InMoov!$D$25:$E$45,MATCH(N37,Pinout_InMoov!$E$25:$E$45,0),1),"LIBRE")</f>
        <v>LIBRE</v>
      </c>
    </row>
    <row r="38" spans="5:15" ht="15" customHeight="1" x14ac:dyDescent="0.3">
      <c r="E38" s="80" t="str">
        <f>IF(SUMPRODUCT(--(F38=Pinout_InMoov!$E$25:$E$45))&gt;0,INDEX(Pinout_InMoov!$D$25:$E$45,MATCH(F38,Pinout_InMoov!$E$25:$E$45,0),1),"LIBRE")</f>
        <v>LIBRE</v>
      </c>
      <c r="F38" s="59" t="s">
        <v>11</v>
      </c>
      <c r="N38" s="60" t="s">
        <v>89</v>
      </c>
      <c r="O38" s="80" t="str">
        <f>IF(SUMPRODUCT(--(N38=Pinout_InMoov!$E$25:$E$45))&gt;0,INDEX(Pinout_InMoov!$D$25:$E$45,MATCH(N38,Pinout_InMoov!$E$25:$E$45,0),1),"LIBRE")</f>
        <v>LIBRE</v>
      </c>
    </row>
    <row r="39" spans="5:15" ht="15" customHeight="1" x14ac:dyDescent="0.3">
      <c r="E39" s="80" t="str">
        <f>IF(SUMPRODUCT(--(F39=Pinout_InMoov!$E$25:$E$45))&gt;0,INDEX(Pinout_InMoov!$D$25:$E$45,MATCH(F39,Pinout_InMoov!$E$25:$E$45,0),1),"LIBRE")</f>
        <v>LIBRE</v>
      </c>
      <c r="F39" s="59" t="s">
        <v>10</v>
      </c>
      <c r="N39" s="10"/>
    </row>
    <row r="40" spans="5:15" ht="15" customHeight="1" x14ac:dyDescent="0.3">
      <c r="E40" s="80" t="str">
        <f>IF(SUMPRODUCT(--(F40=Pinout_InMoov!$E$25:$E$45))&gt;0,INDEX(Pinout_InMoov!$D$25:$E$45,MATCH(F40,Pinout_InMoov!$E$25:$E$45,0),1),"LIBRE")</f>
        <v>LIBRE</v>
      </c>
      <c r="F40" s="59" t="s">
        <v>81</v>
      </c>
      <c r="N40" s="10"/>
    </row>
    <row r="41" spans="5:15" ht="15" customHeight="1" x14ac:dyDescent="0.3">
      <c r="N41" s="10"/>
    </row>
    <row r="42" spans="5:15" ht="15" customHeight="1" x14ac:dyDescent="0.3">
      <c r="N42" s="10"/>
    </row>
  </sheetData>
  <mergeCells count="2">
    <mergeCell ref="F20:F21"/>
    <mergeCell ref="D2:E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tabSelected="1" zoomScale="85" zoomScaleNormal="85" workbookViewId="0">
      <selection activeCell="E24" sqref="E24"/>
    </sheetView>
  </sheetViews>
  <sheetFormatPr defaultRowHeight="14.4" x14ac:dyDescent="0.3"/>
  <cols>
    <col min="5" max="5" width="36" bestFit="1" customWidth="1"/>
    <col min="11" max="11" width="8.5546875" customWidth="1"/>
    <col min="15" max="15" width="32.44140625" bestFit="1" customWidth="1"/>
    <col min="18" max="18" width="18" bestFit="1" customWidth="1"/>
    <col min="20" max="20" width="9.109375" customWidth="1"/>
    <col min="23" max="23" width="33.44140625" bestFit="1" customWidth="1"/>
    <col min="51" max="51" width="9.109375" customWidth="1"/>
  </cols>
  <sheetData>
    <row r="2" spans="1:23" ht="15" customHeight="1" x14ac:dyDescent="0.3">
      <c r="A2" s="63" t="s">
        <v>84</v>
      </c>
      <c r="D2" s="119" t="s">
        <v>158</v>
      </c>
      <c r="E2" s="119"/>
    </row>
    <row r="3" spans="1:23" ht="15" customHeight="1" x14ac:dyDescent="0.3">
      <c r="A3" s="58" t="s">
        <v>67</v>
      </c>
    </row>
    <row r="4" spans="1:23" ht="15" customHeight="1" x14ac:dyDescent="0.3">
      <c r="A4" s="84" t="s">
        <v>70</v>
      </c>
      <c r="S4" s="63" t="s">
        <v>69</v>
      </c>
      <c r="V4" s="63" t="s">
        <v>69</v>
      </c>
    </row>
    <row r="5" spans="1:23" ht="15" customHeight="1" x14ac:dyDescent="0.3">
      <c r="A5" s="59" t="s">
        <v>82</v>
      </c>
      <c r="R5" s="88" t="str">
        <f>IF(SUMPRODUCT(--(S5=Pinout_InMoov!$E$8:$E$24))&gt;0,INDEX(Pinout_InMoov!$D$8:$E$24,MATCH(S5,Pinout_InMoov!$E$8:$E$24,0),1),"LIBRE")</f>
        <v>LIBRE</v>
      </c>
      <c r="S5" s="60" t="s">
        <v>100</v>
      </c>
      <c r="T5" s="82"/>
      <c r="V5" s="60" t="s">
        <v>116</v>
      </c>
      <c r="W5" s="88" t="str">
        <f>IF(SUMPRODUCT(--(V5=Pinout_InMoov!$E$8:$E$24))&gt;0,INDEX(Pinout_InMoov!$D$8:$E$24,MATCH(V5,Pinout_InMoov!$E$8:$E$24,0),1),"LIBRE")</f>
        <v>LIBRE</v>
      </c>
    </row>
    <row r="6" spans="1:23" ht="15" customHeight="1" x14ac:dyDescent="0.3">
      <c r="A6" s="60" t="s">
        <v>83</v>
      </c>
      <c r="R6" s="88" t="str">
        <f>IF(SUMPRODUCT(--(S6=Pinout_InMoov!$E$8:$E$24))&gt;0,INDEX(Pinout_InMoov!$D$8:$E$24,MATCH(S6,Pinout_InMoov!$E$8:$E$24,0),1),"LIBRE")</f>
        <v>LIBRE</v>
      </c>
      <c r="S6" s="60" t="s">
        <v>101</v>
      </c>
      <c r="T6" s="82"/>
      <c r="V6" s="60" t="s">
        <v>117</v>
      </c>
      <c r="W6" s="88" t="str">
        <f>IF(SUMPRODUCT(--(V6=Pinout_InMoov!$E$8:$E$24))&gt;0,INDEX(Pinout_InMoov!$D$8:$E$24,MATCH(V6,Pinout_InMoov!$E$8:$E$24,0),1),"LIBRE")</f>
        <v>LIBRE</v>
      </c>
    </row>
    <row r="7" spans="1:23" ht="15" customHeight="1" x14ac:dyDescent="0.3">
      <c r="A7" s="81" t="s">
        <v>86</v>
      </c>
      <c r="R7" s="88" t="str">
        <f>IF(SUMPRODUCT(--(S7=Pinout_InMoov!$E$8:$E$24))&gt;0,INDEX(Pinout_InMoov!$D$8:$E$24,MATCH(S7,Pinout_InMoov!$E$8:$E$24,0),1),"LIBRE")</f>
        <v>LIBRE</v>
      </c>
      <c r="S7" s="60" t="s">
        <v>102</v>
      </c>
      <c r="T7" s="82"/>
      <c r="V7" s="60" t="s">
        <v>118</v>
      </c>
      <c r="W7" s="88" t="str">
        <f>IF(SUMPRODUCT(--(V7=Pinout_InMoov!$E$8:$E$24))&gt;0,INDEX(Pinout_InMoov!$D$8:$E$24,MATCH(V7,Pinout_InMoov!$E$8:$E$24,0),1),"LIBRE")</f>
        <v>LIBRE</v>
      </c>
    </row>
    <row r="8" spans="1:23" ht="15" customHeight="1" x14ac:dyDescent="0.3">
      <c r="R8" s="88" t="str">
        <f>IF(SUMPRODUCT(--(S8=Pinout_InMoov!$E$8:$E$24))&gt;0,INDEX(Pinout_InMoov!$D$8:$E$24,MATCH(S8,Pinout_InMoov!$E$8:$E$24,0),1),"LIBRE")</f>
        <v>LIBRE</v>
      </c>
      <c r="S8" s="60" t="s">
        <v>103</v>
      </c>
      <c r="T8" s="82"/>
      <c r="V8" s="60" t="s">
        <v>119</v>
      </c>
      <c r="W8" s="88" t="str">
        <f>IF(SUMPRODUCT(--(V8=Pinout_InMoov!$E$8:$E$24))&gt;0,INDEX(Pinout_InMoov!$D$8:$E$24,MATCH(V8,Pinout_InMoov!$E$8:$E$24,0),1),"LIBRE")</f>
        <v>LIBRE</v>
      </c>
    </row>
    <row r="9" spans="1:23" ht="15" customHeight="1" x14ac:dyDescent="0.3">
      <c r="R9" s="88" t="str">
        <f>IF(SUMPRODUCT(--(S9=Pinout_InMoov!$E$8:$E$24))&gt;0,INDEX(Pinout_InMoov!$D$8:$E$24,MATCH(S9,Pinout_InMoov!$E$8:$E$24,0),1),"LIBRE")</f>
        <v>LIBRE</v>
      </c>
      <c r="S9" s="60" t="s">
        <v>104</v>
      </c>
      <c r="T9" s="82"/>
      <c r="V9" s="60" t="s">
        <v>120</v>
      </c>
      <c r="W9" s="88" t="str">
        <f>IF(SUMPRODUCT(--(V9=Pinout_InMoov!$E$8:$E$24))&gt;0,INDEX(Pinout_InMoov!$D$8:$E$24,MATCH(V9,Pinout_InMoov!$E$8:$E$24,0),1),"LIBRE")</f>
        <v>LIBRE</v>
      </c>
    </row>
    <row r="10" spans="1:23" ht="15" customHeight="1" x14ac:dyDescent="0.3">
      <c r="R10" s="88" t="str">
        <f>IF(SUMPRODUCT(--(S10=Pinout_InMoov!$E$8:$E$24))&gt;0,INDEX(Pinout_InMoov!$D$8:$E$24,MATCH(S10,Pinout_InMoov!$E$8:$E$24,0),1),"LIBRE")</f>
        <v>LIBRE</v>
      </c>
      <c r="S10" s="60" t="s">
        <v>105</v>
      </c>
      <c r="T10" s="82"/>
      <c r="V10" s="60" t="s">
        <v>121</v>
      </c>
      <c r="W10" s="88" t="str">
        <f>IF(SUMPRODUCT(--(V10=Pinout_InMoov!$E$8:$E$24))&gt;0,INDEX(Pinout_InMoov!$D$8:$E$24,MATCH(V10,Pinout_InMoov!$E$8:$E$24,0),1),"LIBRE")</f>
        <v>LIBRE</v>
      </c>
    </row>
    <row r="11" spans="1:23" ht="15" customHeight="1" x14ac:dyDescent="0.3">
      <c r="N11" s="81" t="s">
        <v>88</v>
      </c>
      <c r="R11" s="88" t="str">
        <f>IF(SUMPRODUCT(--(S11=Pinout_InMoov!$E$8:$E$24))&gt;0,INDEX(Pinout_InMoov!$D$8:$E$24,MATCH(S11,Pinout_InMoov!$E$8:$E$24,0),1),"LIBRE")</f>
        <v>LIBRE</v>
      </c>
      <c r="S11" s="60" t="s">
        <v>106</v>
      </c>
      <c r="T11" s="82"/>
      <c r="V11" s="60" t="s">
        <v>122</v>
      </c>
      <c r="W11" s="88" t="str">
        <f>IF(SUMPRODUCT(--(V11=Pinout_InMoov!$E$8:$E$24))&gt;0,INDEX(Pinout_InMoov!$D$8:$E$24,MATCH(V11,Pinout_InMoov!$E$8:$E$24,0),1),"LIBRE")</f>
        <v>LIBRE</v>
      </c>
    </row>
    <row r="12" spans="1:23" ht="15" customHeight="1" x14ac:dyDescent="0.3">
      <c r="N12" s="81" t="s">
        <v>87</v>
      </c>
      <c r="R12" s="88" t="str">
        <f>IF(SUMPRODUCT(--(S12=Pinout_InMoov!$E$8:$E$24))&gt;0,INDEX(Pinout_InMoov!$D$8:$E$24,MATCH(S12,Pinout_InMoov!$E$8:$E$24,0),1),"LIBRE")</f>
        <v>LIBRE</v>
      </c>
      <c r="S12" s="60" t="s">
        <v>107</v>
      </c>
      <c r="T12" s="82"/>
      <c r="V12" s="60" t="s">
        <v>123</v>
      </c>
      <c r="W12" s="88" t="str">
        <f>IF(SUMPRODUCT(--(V12=Pinout_InMoov!$E$8:$E$24))&gt;0,INDEX(Pinout_InMoov!$D$8:$E$24,MATCH(V12,Pinout_InMoov!$E$8:$E$24,0),1),"LIBRE")</f>
        <v>LIBRE</v>
      </c>
    </row>
    <row r="13" spans="1:23" ht="15" customHeight="1" x14ac:dyDescent="0.3">
      <c r="F13" s="55"/>
      <c r="N13" s="63" t="s">
        <v>85</v>
      </c>
      <c r="R13" s="88" t="str">
        <f>IF(SUMPRODUCT(--(S13=Pinout_InMoov!$E$8:$E$24))&gt;0,INDEX(Pinout_InMoov!$D$8:$E$24,MATCH(S13,Pinout_InMoov!$E$8:$E$24,0),1),"LIBRE")</f>
        <v>LIBRE</v>
      </c>
      <c r="S13" s="60" t="s">
        <v>108</v>
      </c>
      <c r="T13" s="82"/>
      <c r="V13" s="60" t="s">
        <v>124</v>
      </c>
      <c r="W13" s="88" t="str">
        <f>IF(SUMPRODUCT(--(V13=Pinout_InMoov!$E$8:$E$24))&gt;0,INDEX(Pinout_InMoov!$D$8:$E$24,MATCH(V13,Pinout_InMoov!$E$8:$E$24,0),1),"LIBRE")</f>
        <v>LIBRE</v>
      </c>
    </row>
    <row r="14" spans="1:23" ht="15" customHeight="1" x14ac:dyDescent="0.3">
      <c r="F14" s="55"/>
      <c r="N14" s="84" t="s">
        <v>70</v>
      </c>
      <c r="R14" s="88" t="str">
        <f>IF(SUMPRODUCT(--(S14=Pinout_InMoov!$E$8:$E$24))&gt;0,INDEX(Pinout_InMoov!$D$8:$E$24,MATCH(S14,Pinout_InMoov!$E$8:$E$24,0),1),"LIBRE")</f>
        <v>LIBRE</v>
      </c>
      <c r="S14" s="60" t="s">
        <v>109</v>
      </c>
      <c r="T14" s="82"/>
      <c r="V14" s="60" t="s">
        <v>125</v>
      </c>
      <c r="W14" s="88" t="str">
        <f>IF(SUMPRODUCT(--(V14=Pinout_InMoov!$E$8:$E$24))&gt;0,INDEX(Pinout_InMoov!$D$8:$E$24,MATCH(V14,Pinout_InMoov!$E$8:$E$24,0),1),"LIBRE")</f>
        <v>LIBRE</v>
      </c>
    </row>
    <row r="15" spans="1:23" ht="15" customHeight="1" x14ac:dyDescent="0.3">
      <c r="F15" s="56" t="s">
        <v>65</v>
      </c>
      <c r="N15" s="60" t="s">
        <v>29</v>
      </c>
      <c r="O15" s="88" t="str">
        <f>IF(SUMPRODUCT(--(N15=Pinout_InMoov!$E$8:$E$24))&gt;0,INDEX(Pinout_InMoov!$D$8:$E$24,MATCH(N15,Pinout_InMoov!$E$8:$E$24,0),1),"LIBRE")</f>
        <v>ROLLING NECK LEFT</v>
      </c>
      <c r="R15" s="88" t="str">
        <f>IF(SUMPRODUCT(--(S15=Pinout_InMoov!$E$8:$E$24))&gt;0,INDEX(Pinout_InMoov!$D$8:$E$24,MATCH(S15,Pinout_InMoov!$E$8:$E$24,0),1),"LIBRE")</f>
        <v>LIBRE</v>
      </c>
      <c r="S15" s="60" t="s">
        <v>110</v>
      </c>
      <c r="T15" s="82"/>
      <c r="V15" s="60" t="s">
        <v>126</v>
      </c>
      <c r="W15" s="88" t="str">
        <f>IF(SUMPRODUCT(--(V15=Pinout_InMoov!$E$8:$E$24))&gt;0,INDEX(Pinout_InMoov!$D$8:$E$24,MATCH(V15,Pinout_InMoov!$E$8:$E$24,0),1),"LIBRE")</f>
        <v>LIBRE</v>
      </c>
    </row>
    <row r="16" spans="1:23" ht="15" customHeight="1" x14ac:dyDescent="0.3">
      <c r="F16" s="63" t="s">
        <v>66</v>
      </c>
      <c r="N16" s="60" t="s">
        <v>30</v>
      </c>
      <c r="O16" s="88" t="str">
        <f>IF(SUMPRODUCT(--(N16=Pinout_InMoov!$E$8:$E$24))&gt;0,INDEX(Pinout_InMoov!$D$8:$E$24,MATCH(N16,Pinout_InMoov!$E$8:$E$24,0),1),"LIBRE")</f>
        <v>ROLLING NECK RIGHT</v>
      </c>
      <c r="R16" s="88" t="str">
        <f>IF(SUMPRODUCT(--(S16=Pinout_InMoov!$E$8:$E$24))&gt;0,INDEX(Pinout_InMoov!$D$8:$E$24,MATCH(S16,Pinout_InMoov!$E$8:$E$24,0),1),"LIBRE")</f>
        <v>LIBRE</v>
      </c>
      <c r="S16" s="60" t="s">
        <v>111</v>
      </c>
      <c r="T16" s="82"/>
      <c r="V16" s="60" t="s">
        <v>127</v>
      </c>
      <c r="W16" s="88" t="str">
        <f>IF(SUMPRODUCT(--(V16=Pinout_InMoov!$E$8:$E$24))&gt;0,INDEX(Pinout_InMoov!$D$8:$E$24,MATCH(V16,Pinout_InMoov!$E$8:$E$24,0),1),"LIBRE")</f>
        <v>LIBRE</v>
      </c>
    </row>
    <row r="17" spans="5:23" ht="15" customHeight="1" x14ac:dyDescent="0.3">
      <c r="F17" s="57" t="s">
        <v>67</v>
      </c>
      <c r="N17" s="60" t="s">
        <v>96</v>
      </c>
      <c r="O17" s="88" t="str">
        <f>IF(SUMPRODUCT(--(N17=Pinout_InMoov!$E$8:$E$24))&gt;0,INDEX(Pinout_InMoov!$D$8:$E$24,MATCH(N17,Pinout_InMoov!$E$8:$E$24,0),1),"LIBRE")</f>
        <v>LIBRE</v>
      </c>
      <c r="R17" s="88" t="str">
        <f>IF(SUMPRODUCT(--(S17=Pinout_InMoov!$E$8:$E$24))&gt;0,INDEX(Pinout_InMoov!$D$8:$E$24,MATCH(S17,Pinout_InMoov!$E$8:$E$24,0),1),"LIBRE")</f>
        <v>LIBRE</v>
      </c>
      <c r="S17" s="60" t="s">
        <v>112</v>
      </c>
      <c r="T17" s="82"/>
      <c r="V17" s="60" t="s">
        <v>128</v>
      </c>
      <c r="W17" s="88" t="str">
        <f>IF(SUMPRODUCT(--(V17=Pinout_InMoov!$E$8:$E$24))&gt;0,INDEX(Pinout_InMoov!$D$8:$E$24,MATCH(V17,Pinout_InMoov!$E$8:$E$24,0),1),"LIBRE")</f>
        <v>LIBRE</v>
      </c>
    </row>
    <row r="18" spans="5:23" ht="15" customHeight="1" x14ac:dyDescent="0.3">
      <c r="F18" s="63" t="s">
        <v>68</v>
      </c>
      <c r="N18" s="60" t="s">
        <v>97</v>
      </c>
      <c r="O18" s="88" t="str">
        <f>IF(SUMPRODUCT(--(N18=Pinout_InMoov!$E$8:$E$24))&gt;0,INDEX(Pinout_InMoov!$D$8:$E$24,MATCH(N18,Pinout_InMoov!$E$8:$E$24,0),1),"LIBRE")</f>
        <v>LIBRE</v>
      </c>
      <c r="R18" s="88" t="str">
        <f>IF(SUMPRODUCT(--(S18=Pinout_InMoov!$E$8:$E$24))&gt;0,INDEX(Pinout_InMoov!$D$8:$E$24,MATCH(S18,Pinout_InMoov!$E$8:$E$24,0),1),"LIBRE")</f>
        <v>LIBRE</v>
      </c>
      <c r="S18" s="60" t="s">
        <v>113</v>
      </c>
      <c r="T18" s="82"/>
      <c r="V18" s="60" t="s">
        <v>129</v>
      </c>
      <c r="W18" s="88" t="str">
        <f>IF(SUMPRODUCT(--(V18=Pinout_InMoov!$E$8:$E$24))&gt;0,INDEX(Pinout_InMoov!$D$8:$E$24,MATCH(V18,Pinout_InMoov!$E$8:$E$24,0),1),"LIBRE")</f>
        <v>LIBRE</v>
      </c>
    </row>
    <row r="19" spans="5:23" ht="18.75" customHeight="1" x14ac:dyDescent="0.3">
      <c r="F19" s="63" t="s">
        <v>69</v>
      </c>
      <c r="N19" s="60" t="s">
        <v>43</v>
      </c>
      <c r="O19" s="88" t="str">
        <f>IF(SUMPRODUCT(--(N19=Pinout_InMoov!$E$8:$E$24))&gt;0,INDEX(Pinout_InMoov!$D$8:$E$24,MATCH(N19,Pinout_InMoov!$E$8:$E$24,0),1),"LIBRE")</f>
        <v>LIBRE</v>
      </c>
      <c r="R19" s="88" t="str">
        <f>IF(SUMPRODUCT(--(S19=Pinout_InMoov!$E$8:$E$24))&gt;0,INDEX(Pinout_InMoov!$D$8:$E$24,MATCH(S19,Pinout_InMoov!$E$8:$E$24,0),1),"LIBRE")</f>
        <v>LIBRE</v>
      </c>
      <c r="S19" s="60" t="s">
        <v>99</v>
      </c>
      <c r="T19" s="82"/>
      <c r="V19" s="60" t="s">
        <v>115</v>
      </c>
      <c r="W19" s="88" t="str">
        <f>IF(SUMPRODUCT(--(V19=Pinout_InMoov!$E$8:$E$24))&gt;0,INDEX(Pinout_InMoov!$D$8:$E$24,MATCH(V19,Pinout_InMoov!$E$8:$E$24,0),1),"LIBRE")</f>
        <v>LIBRE</v>
      </c>
    </row>
    <row r="20" spans="5:23" ht="17.25" customHeight="1" x14ac:dyDescent="0.3">
      <c r="F20" s="118" t="s">
        <v>70</v>
      </c>
      <c r="N20" s="60" t="s">
        <v>95</v>
      </c>
      <c r="O20" s="88" t="str">
        <f>IF(SUMPRODUCT(--(N20=Pinout_InMoov!$E$8:$E$24))&gt;0,INDEX(Pinout_InMoov!$D$8:$E$24,MATCH(N20,Pinout_InMoov!$E$8:$E$24,0),1),"LIBRE")</f>
        <v>LIBRE</v>
      </c>
      <c r="R20" s="88" t="str">
        <f>IF(SUMPRODUCT(--(S20=Pinout_InMoov!$E$8:$E$24))&gt;0,INDEX(Pinout_InMoov!$D$8:$E$24,MATCH(S20,Pinout_InMoov!$E$8:$E$24,0),1),"LIBRE")</f>
        <v>LIBRE</v>
      </c>
      <c r="S20" s="60" t="s">
        <v>98</v>
      </c>
      <c r="T20" s="82"/>
      <c r="V20" s="60" t="s">
        <v>114</v>
      </c>
      <c r="W20" s="88" t="str">
        <f>IF(SUMPRODUCT(--(V20=Pinout_InMoov!$E$8:$E$24))&gt;0,INDEX(Pinout_InMoov!$D$8:$E$24,MATCH(V20,Pinout_InMoov!$E$8:$E$24,0),1),"LIBRE")</f>
        <v>LIBRE</v>
      </c>
    </row>
    <row r="21" spans="5:23" ht="15" customHeight="1" x14ac:dyDescent="0.3">
      <c r="F21" s="118"/>
      <c r="N21" s="83"/>
      <c r="O21" s="89"/>
      <c r="S21" s="84" t="s">
        <v>70</v>
      </c>
      <c r="V21" s="84" t="s">
        <v>70</v>
      </c>
    </row>
    <row r="22" spans="5:23" ht="15" customHeight="1" x14ac:dyDescent="0.3">
      <c r="F22" s="63" t="s">
        <v>71</v>
      </c>
      <c r="N22" s="60" t="s">
        <v>22</v>
      </c>
      <c r="O22" s="88" t="str">
        <f>IF(SUMPRODUCT(--(N22=Pinout_InMoov!$E$8:$E$24))&gt;0,INDEX(Pinout_InMoov!$D$8:$E$24,MATCH(N22,Pinout_InMoov!$E$8:$E$24,0),1),"LIBRE")</f>
        <v>SERVO POIGNET</v>
      </c>
    </row>
    <row r="23" spans="5:23" ht="15" customHeight="1" x14ac:dyDescent="0.3">
      <c r="F23" s="55"/>
      <c r="N23" s="60" t="s">
        <v>21</v>
      </c>
      <c r="O23" s="88" t="str">
        <f>IF(SUMPRODUCT(--(N23=Pinout_InMoov!$E$8:$E$24))&gt;0,INDEX(Pinout_InMoov!$D$8:$E$24,MATCH(N23,Pinout_InMoov!$E$8:$E$24,0),1),"LIBRE")</f>
        <v>SERVO AURICULAIRE</v>
      </c>
    </row>
    <row r="24" spans="5:23" ht="15" customHeight="1" x14ac:dyDescent="0.3">
      <c r="E24" s="88" t="str">
        <f>IF(SUMPRODUCT(--(F24=Pinout_InMoov!$E$8:$E$24))&gt;0,INDEX(Pinout_InMoov!$D$8:$E$24,MATCH(F24,Pinout_InMoov!$E$8:$E$24,0),1),"LIBRE")</f>
        <v>LIBRE</v>
      </c>
      <c r="F24" s="59" t="s">
        <v>72</v>
      </c>
      <c r="N24" s="60" t="s">
        <v>20</v>
      </c>
      <c r="O24" s="88" t="str">
        <f>IF(SUMPRODUCT(--(N24=Pinout_InMoov!$E$8:$E$24))&gt;0,INDEX(Pinout_InMoov!$D$8:$E$24,MATCH(N24,Pinout_InMoov!$E$8:$E$24,0),1),"LIBRE")</f>
        <v>SERVO ANNULAIRE</v>
      </c>
    </row>
    <row r="25" spans="5:23" ht="15" customHeight="1" x14ac:dyDescent="0.3">
      <c r="E25" s="88" t="str">
        <f>IF(SUMPRODUCT(--(F25=Pinout_InMoov!$E$8:$E$24))&gt;0,INDEX(Pinout_InMoov!$D$8:$E$24,MATCH(F25,Pinout_InMoov!$E$8:$E$24,0),1),"LIBRE")</f>
        <v>LIBRE</v>
      </c>
      <c r="F25" s="59" t="s">
        <v>73</v>
      </c>
      <c r="N25" s="60" t="s">
        <v>19</v>
      </c>
      <c r="O25" s="88" t="str">
        <f>IF(SUMPRODUCT(--(N25=Pinout_InMoov!$E$8:$E$24))&gt;0,INDEX(Pinout_InMoov!$D$8:$E$24,MATCH(N25,Pinout_InMoov!$E$8:$E$24,0),1),"LIBRE")</f>
        <v>SERVO MAJEUR</v>
      </c>
    </row>
    <row r="26" spans="5:23" ht="15" customHeight="1" x14ac:dyDescent="0.3">
      <c r="E26" s="88" t="str">
        <f>IF(SUMPRODUCT(--(F26=Pinout_InMoov!$E$8:$E$24))&gt;0,INDEX(Pinout_InMoov!$D$8:$E$24,MATCH(F26,Pinout_InMoov!$E$8:$E$24,0),1),"LIBRE")</f>
        <v>LIBRE</v>
      </c>
      <c r="F26" s="59" t="s">
        <v>74</v>
      </c>
      <c r="N26" s="60" t="s">
        <v>18</v>
      </c>
      <c r="O26" s="88" t="str">
        <f>IF(SUMPRODUCT(--(N26=Pinout_InMoov!$E$8:$E$24))&gt;0,INDEX(Pinout_InMoov!$D$8:$E$24,MATCH(N26,Pinout_InMoov!$E$8:$E$24,0),1),"LIBRE")</f>
        <v>SERVO INDEX</v>
      </c>
    </row>
    <row r="27" spans="5:23" ht="15" customHeight="1" x14ac:dyDescent="0.3">
      <c r="E27" s="88" t="str">
        <f>IF(SUMPRODUCT(--(F27=Pinout_InMoov!$E$8:$E$24))&gt;0,INDEX(Pinout_InMoov!$D$8:$E$24,MATCH(F27,Pinout_InMoov!$E$8:$E$24,0),1),"LIBRE")</f>
        <v>LIBRE</v>
      </c>
      <c r="F27" s="59" t="s">
        <v>42</v>
      </c>
      <c r="N27" s="60" t="s">
        <v>17</v>
      </c>
      <c r="O27" s="88" t="str">
        <f>IF(SUMPRODUCT(--(N27=Pinout_InMoov!$E$8:$E$24))&gt;0,INDEX(Pinout_InMoov!$D$8:$E$24,MATCH(N27,Pinout_InMoov!$E$8:$E$24,0),1),"LIBRE")</f>
        <v>SERVO POUCE</v>
      </c>
    </row>
    <row r="28" spans="5:23" ht="15" customHeight="1" x14ac:dyDescent="0.3">
      <c r="E28" s="88" t="str">
        <f>IF(SUMPRODUCT(--(F28=Pinout_InMoov!$E$8:$E$24))&gt;0,INDEX(Pinout_InMoov!$D$8:$E$24,MATCH(F28,Pinout_InMoov!$E$8:$E$24,0),1),"LIBRE")</f>
        <v>LIBRE</v>
      </c>
      <c r="F28" s="59" t="s">
        <v>75</v>
      </c>
      <c r="N28" s="60" t="s">
        <v>94</v>
      </c>
      <c r="O28" s="88" t="str">
        <f>IF(SUMPRODUCT(--(N28=Pinout_InMoov!$E$8:$E$24))&gt;0,INDEX(Pinout_InMoov!$D$8:$E$24,MATCH(N28,Pinout_InMoov!$E$8:$E$24,0),1),"LIBRE")</f>
        <v>LIBRE</v>
      </c>
    </row>
    <row r="29" spans="5:23" ht="15" customHeight="1" x14ac:dyDescent="0.3">
      <c r="E29" s="88" t="str">
        <f>IF(SUMPRODUCT(--(F29=Pinout_InMoov!$E$8:$E$24))&gt;0,INDEX(Pinout_InMoov!$D$8:$E$24,MATCH(F29,Pinout_InMoov!$E$8:$E$24,0),1),"LIBRE")</f>
        <v>LIBRE</v>
      </c>
      <c r="F29" s="59" t="s">
        <v>76</v>
      </c>
      <c r="N29" s="60" t="s">
        <v>93</v>
      </c>
      <c r="O29" s="88" t="str">
        <f>IF(SUMPRODUCT(--(N29=Pinout_InMoov!$E$8:$E$24))&gt;0,INDEX(Pinout_InMoov!$D$8:$E$24,MATCH(N29,Pinout_InMoov!$E$8:$E$24,0),1),"LIBRE")</f>
        <v>LIBRE</v>
      </c>
    </row>
    <row r="30" spans="5:23" ht="15" customHeight="1" x14ac:dyDescent="0.3">
      <c r="E30" s="88" t="str">
        <f>IF(SUMPRODUCT(--(F30=Pinout_InMoov!$E$8:$E$24))&gt;0,INDEX(Pinout_InMoov!$D$8:$E$24,MATCH(F30,Pinout_InMoov!$E$8:$E$24,0),1),"LIBRE")</f>
        <v>LIBRE</v>
      </c>
      <c r="F30" s="59" t="s">
        <v>77</v>
      </c>
      <c r="N30" s="61"/>
      <c r="O30" s="89"/>
    </row>
    <row r="31" spans="5:23" ht="15" customHeight="1" x14ac:dyDescent="0.3">
      <c r="E31" s="88" t="str">
        <f>IF(SUMPRODUCT(--(F31=Pinout_InMoov!$E$8:$E$24))&gt;0,INDEX(Pinout_InMoov!$D$8:$E$24,MATCH(F31,Pinout_InMoov!$E$8:$E$24,0),1),"LIBRE")</f>
        <v>LIBRE</v>
      </c>
      <c r="F31" s="59" t="s">
        <v>78</v>
      </c>
      <c r="N31" s="60" t="s">
        <v>90</v>
      </c>
      <c r="O31" s="88" t="str">
        <f>IF(SUMPRODUCT(--(N31=Pinout_InMoov!$E$8:$E$24))&gt;0,INDEX(Pinout_InMoov!$D$8:$E$24,MATCH(N31,Pinout_InMoov!$E$8:$E$24,0),1),"LIBRE")</f>
        <v>LIBRE</v>
      </c>
    </row>
    <row r="32" spans="5:23" ht="15" customHeight="1" x14ac:dyDescent="0.3">
      <c r="E32" s="89"/>
      <c r="F32" s="83"/>
      <c r="N32" s="60" t="s">
        <v>91</v>
      </c>
      <c r="O32" s="88" t="str">
        <f>IF(SUMPRODUCT(--(N32=Pinout_InMoov!$E$8:$E$24))&gt;0,INDEX(Pinout_InMoov!$D$8:$E$24,MATCH(N32,Pinout_InMoov!$E$8:$E$24,0),1),"LIBRE")</f>
        <v>LIBRE</v>
      </c>
    </row>
    <row r="33" spans="5:15" ht="15" customHeight="1" x14ac:dyDescent="0.3">
      <c r="E33" s="88" t="str">
        <f>IF(SUMPRODUCT(--(F33=Pinout_InMoov!$E$8:$E$24))&gt;0,INDEX(Pinout_InMoov!$D$8:$E$24,MATCH(F33,Pinout_InMoov!$E$8:$E$24,0),1),"LIBRE")</f>
        <v>LIBRE</v>
      </c>
      <c r="F33" s="59" t="s">
        <v>79</v>
      </c>
      <c r="N33" s="60" t="s">
        <v>92</v>
      </c>
      <c r="O33" s="88" t="str">
        <f>IF(SUMPRODUCT(--(N33=Pinout_InMoov!$E$8:$E$24))&gt;0,INDEX(Pinout_InMoov!$D$8:$E$24,MATCH(N33,Pinout_InMoov!$E$8:$E$24,0),1),"LIBRE")</f>
        <v>LIBRE</v>
      </c>
    </row>
    <row r="34" spans="5:15" ht="15" customHeight="1" x14ac:dyDescent="0.3">
      <c r="E34" s="88" t="str">
        <f>IF(SUMPRODUCT(--(F34=Pinout_InMoov!$E$8:$E$24))&gt;0,INDEX(Pinout_InMoov!$D$8:$E$24,MATCH(F34,Pinout_InMoov!$E$8:$E$24,0),1),"LIBRE")</f>
        <v>LIBRE</v>
      </c>
      <c r="F34" s="59" t="s">
        <v>80</v>
      </c>
      <c r="N34" s="60" t="s">
        <v>27</v>
      </c>
      <c r="O34" s="88" t="str">
        <f>IF(SUMPRODUCT(--(N34=Pinout_InMoov!$E$8:$E$24))&gt;0,INDEX(Pinout_InMoov!$D$8:$E$24,MATCH(N34,Pinout_InMoov!$E$8:$E$24,0),1),"LIBRE")</f>
        <v>SERVO OMOPLATE</v>
      </c>
    </row>
    <row r="35" spans="5:15" ht="15" customHeight="1" x14ac:dyDescent="0.3">
      <c r="E35" s="88" t="str">
        <f>IF(SUMPRODUCT(--(F35=Pinout_InMoov!$E$8:$E$24))&gt;0,INDEX(Pinout_InMoov!$D$8:$E$24,MATCH(F35,Pinout_InMoov!$E$8:$E$24,0),1),"LIBRE")</f>
        <v>CAPTEUR AURICULAIRE</v>
      </c>
      <c r="F35" s="59" t="s">
        <v>14</v>
      </c>
      <c r="N35" s="60" t="s">
        <v>26</v>
      </c>
      <c r="O35" s="88" t="str">
        <f>IF(SUMPRODUCT(--(N35=Pinout_InMoov!$E$8:$E$24))&gt;0,INDEX(Pinout_InMoov!$D$8:$E$24,MATCH(N35,Pinout_InMoov!$E$8:$E$24,0),1),"LIBRE")</f>
        <v>SERVO EPAULE</v>
      </c>
    </row>
    <row r="36" spans="5:15" ht="15" customHeight="1" x14ac:dyDescent="0.3">
      <c r="E36" s="88" t="str">
        <f>IF(SUMPRODUCT(--(F36=Pinout_InMoov!$E$8:$E$24))&gt;0,INDEX(Pinout_InMoov!$D$8:$E$24,MATCH(F36,Pinout_InMoov!$E$8:$E$24,0),1),"LIBRE")</f>
        <v>CAPTEUR ANNULAIRE</v>
      </c>
      <c r="F36" s="59" t="s">
        <v>13</v>
      </c>
      <c r="N36" s="60" t="s">
        <v>25</v>
      </c>
      <c r="O36" s="88" t="str">
        <f>IF(SUMPRODUCT(--(N36=Pinout_InMoov!$E$8:$E$24))&gt;0,INDEX(Pinout_InMoov!$D$8:$E$24,MATCH(N36,Pinout_InMoov!$E$8:$E$24,0),1),"LIBRE")</f>
        <v>SERVO ROTATION</v>
      </c>
    </row>
    <row r="37" spans="5:15" ht="15" customHeight="1" x14ac:dyDescent="0.3">
      <c r="E37" s="88" t="str">
        <f>IF(SUMPRODUCT(--(F37=Pinout_InMoov!$E$8:$E$24))&gt;0,INDEX(Pinout_InMoov!$D$8:$E$24,MATCH(F37,Pinout_InMoov!$E$8:$E$24,0),1),"LIBRE")</f>
        <v>CAPTEUR MAJEUR</v>
      </c>
      <c r="F37" s="59" t="s">
        <v>12</v>
      </c>
      <c r="N37" s="60" t="s">
        <v>24</v>
      </c>
      <c r="O37" s="88" t="str">
        <f>IF(SUMPRODUCT(--(N37=Pinout_InMoov!$E$8:$E$24))&gt;0,INDEX(Pinout_InMoov!$D$8:$E$24,MATCH(N37,Pinout_InMoov!$E$8:$E$24,0),1),"LIBRE")</f>
        <v>SERVO BICEP</v>
      </c>
    </row>
    <row r="38" spans="5:15" ht="15" customHeight="1" x14ac:dyDescent="0.3">
      <c r="E38" s="88" t="str">
        <f>IF(SUMPRODUCT(--(F38=Pinout_InMoov!$E$8:$E$24))&gt;0,INDEX(Pinout_InMoov!$D$8:$E$24,MATCH(F38,Pinout_InMoov!$E$8:$E$24,0),1),"LIBRE")</f>
        <v>CAPTEUR INDEX</v>
      </c>
      <c r="F38" s="59" t="s">
        <v>11</v>
      </c>
      <c r="N38" s="60" t="s">
        <v>89</v>
      </c>
      <c r="O38" s="88" t="str">
        <f>IF(SUMPRODUCT(--(N38=Pinout_InMoov!$E$8:$E$24))&gt;0,INDEX(Pinout_InMoov!$D$8:$E$24,MATCH(N38,Pinout_InMoov!$E$8:$E$24,0),1),"LIBRE")</f>
        <v>LIBRE</v>
      </c>
    </row>
    <row r="39" spans="5:15" ht="15" customHeight="1" x14ac:dyDescent="0.3">
      <c r="E39" s="88" t="str">
        <f>IF(SUMPRODUCT(--(F39=Pinout_InMoov!$E$8:$E$24))&gt;0,INDEX(Pinout_InMoov!$D$8:$E$24,MATCH(F39,Pinout_InMoov!$E$8:$E$24,0),1),"LIBRE")</f>
        <v>CAPTEUR POUCE</v>
      </c>
      <c r="F39" s="59" t="s">
        <v>10</v>
      </c>
      <c r="N39" s="83"/>
    </row>
    <row r="40" spans="5:15" ht="15" customHeight="1" x14ac:dyDescent="0.3">
      <c r="E40" s="88" t="str">
        <f>IF(SUMPRODUCT(--(F40=Pinout_InMoov!$E$8:$E$24))&gt;0,INDEX(Pinout_InMoov!$D$8:$E$24,MATCH(F40,Pinout_InMoov!$E$8:$E$24,0),1),"LIBRE")</f>
        <v>LIBRE</v>
      </c>
      <c r="F40" s="59" t="s">
        <v>81</v>
      </c>
      <c r="N40" s="83"/>
    </row>
    <row r="41" spans="5:15" ht="15" customHeight="1" x14ac:dyDescent="0.3">
      <c r="N41" s="83"/>
    </row>
    <row r="42" spans="5:15" ht="15" customHeight="1" x14ac:dyDescent="0.3">
      <c r="N42" s="83"/>
    </row>
  </sheetData>
  <mergeCells count="2">
    <mergeCell ref="D2:E2"/>
    <mergeCell ref="F20:F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zoomScale="85" zoomScaleNormal="85" workbookViewId="0">
      <selection activeCell="C57" sqref="C57"/>
    </sheetView>
  </sheetViews>
  <sheetFormatPr defaultRowHeight="18" customHeight="1" x14ac:dyDescent="0.3"/>
  <cols>
    <col min="8" max="8" width="22.44140625" bestFit="1" customWidth="1"/>
    <col min="14" max="14" width="46" bestFit="1" customWidth="1"/>
  </cols>
  <sheetData>
    <row r="2" spans="1:14" ht="18" customHeight="1" x14ac:dyDescent="0.3">
      <c r="A2" s="63" t="s">
        <v>84</v>
      </c>
    </row>
    <row r="3" spans="1:14" ht="18" customHeight="1" x14ac:dyDescent="0.3">
      <c r="A3" s="58" t="s">
        <v>67</v>
      </c>
    </row>
    <row r="4" spans="1:14" ht="18" customHeight="1" x14ac:dyDescent="0.3">
      <c r="A4" s="84" t="s">
        <v>70</v>
      </c>
      <c r="H4" s="88" t="str">
        <f>IF(SUMPRODUCT(--(I4=Pinout_InMoov!$E$46:$E$48))&gt;0,INDEX(Pinout_InMoov!$D$46:$E$48,MATCH(I4,Pinout_InMoov!$E$46:$E$48,0),1),"LIBRE")</f>
        <v>LIBRE</v>
      </c>
      <c r="I4" s="60" t="s">
        <v>29</v>
      </c>
      <c r="M4" s="60" t="s">
        <v>30</v>
      </c>
      <c r="N4" s="88" t="str">
        <f>IF(SUMPRODUCT(--(M4=Pinout_InMoov!$E$46:$E$48))&gt;0,INDEX(Pinout_InMoov!$D$46:$E$48,MATCH(M4,Pinout_InMoov!$E$46:$E$48,0),1),"LIBRE")</f>
        <v>LIBRE</v>
      </c>
    </row>
    <row r="5" spans="1:14" ht="18" customHeight="1" x14ac:dyDescent="0.3">
      <c r="A5" s="59" t="s">
        <v>82</v>
      </c>
      <c r="I5" s="63" t="s">
        <v>68</v>
      </c>
      <c r="M5" s="60" t="s">
        <v>96</v>
      </c>
      <c r="N5" s="88" t="str">
        <f>IF(SUMPRODUCT(--(M5=Pinout_InMoov!$E$46:$E$48))&gt;0,INDEX(Pinout_InMoov!$D$46:$E$48,MATCH(M5,Pinout_InMoov!$E$46:$E$48,0),1),"LIBRE")</f>
        <v>LIBRE</v>
      </c>
    </row>
    <row r="6" spans="1:14" ht="18" customHeight="1" x14ac:dyDescent="0.3">
      <c r="A6" s="60" t="s">
        <v>83</v>
      </c>
      <c r="I6" s="63" t="s">
        <v>85</v>
      </c>
      <c r="M6" s="60" t="s">
        <v>97</v>
      </c>
      <c r="N6" s="88" t="str">
        <f>IF(SUMPRODUCT(--(M6=Pinout_InMoov!$E$46:$E$48))&gt;0,INDEX(Pinout_InMoov!$D$46:$E$48,MATCH(M6,Pinout_InMoov!$E$46:$E$48,0),1),"LIBRE")</f>
        <v>LIBRE</v>
      </c>
    </row>
    <row r="7" spans="1:14" ht="18" customHeight="1" x14ac:dyDescent="0.3">
      <c r="A7" s="81" t="s">
        <v>86</v>
      </c>
      <c r="H7" s="88" t="str">
        <f>IF(SUMPRODUCT(--(I7=Pinout_InMoov!$E$46:$E$48))&gt;0,INDEX(Pinout_InMoov!$D$46:$E$48,MATCH(I7,Pinout_InMoov!$E$46:$E$48,0),1),"LIBRE")</f>
        <v>LIBRE</v>
      </c>
      <c r="I7" s="59" t="s">
        <v>72</v>
      </c>
      <c r="M7" s="60" t="s">
        <v>43</v>
      </c>
      <c r="N7" s="88" t="str">
        <f>IF(SUMPRODUCT(--(M7=Pinout_InMoov!$E$46:$E$48))&gt;0,INDEX(Pinout_InMoov!$D$46:$E$48,MATCH(M7,Pinout_InMoov!$E$46:$E$48,0),1),"LIBRE")</f>
        <v xml:space="preserve">NÉOPIXEL ESTOMAC (16 LEDS) </v>
      </c>
    </row>
    <row r="8" spans="1:14" ht="18" customHeight="1" x14ac:dyDescent="0.3">
      <c r="H8" s="88" t="str">
        <f>IF(SUMPRODUCT(--(I8=Pinout_InMoov!$E$46:$E$48))&gt;0,INDEX(Pinout_InMoov!$D$46:$E$48,MATCH(I8,Pinout_InMoov!$E$46:$E$48,0),1),"LIBRE")</f>
        <v>LIBRE</v>
      </c>
      <c r="I8" s="59" t="s">
        <v>73</v>
      </c>
      <c r="M8" s="60" t="s">
        <v>95</v>
      </c>
      <c r="N8" s="88" t="str">
        <f>IF(SUMPRODUCT(--(M8=Pinout_InMoov!$E$46:$E$48))&gt;0,INDEX(Pinout_InMoov!$D$46:$E$48,MATCH(M8,Pinout_InMoov!$E$46:$E$48,0),1),"LIBRE")</f>
        <v>LIBRE</v>
      </c>
    </row>
    <row r="9" spans="1:14" ht="18" customHeight="1" x14ac:dyDescent="0.3">
      <c r="H9" s="88" t="str">
        <f>IF(SUMPRODUCT(--(I9=Pinout_InMoov!$E$46:$E$48))&gt;0,INDEX(Pinout_InMoov!$D$46:$E$48,MATCH(I9,Pinout_InMoov!$E$46:$E$48,0),1),"LIBRE")</f>
        <v>LIBRE</v>
      </c>
      <c r="I9" s="59" t="s">
        <v>74</v>
      </c>
      <c r="M9" s="60" t="s">
        <v>22</v>
      </c>
      <c r="N9" s="88" t="str">
        <f>IF(SUMPRODUCT(--(M9=Pinout_InMoov!$E$46:$E$48))&gt;0,INDEX(Pinout_InMoov!$D$46:$E$48,MATCH(M9,Pinout_InMoov!$E$46:$E$48,0),1),"LIBRE")</f>
        <v>LIBRE</v>
      </c>
    </row>
    <row r="10" spans="1:14" ht="18" customHeight="1" x14ac:dyDescent="0.3">
      <c r="H10" s="88" t="str">
        <f>IF(SUMPRODUCT(--(I10=Pinout_InMoov!$E$46:$E$48))&gt;0,INDEX(Pinout_InMoov!$D$46:$E$48,MATCH(I10,Pinout_InMoov!$E$46:$E$48,0),1),"LIBRE")</f>
        <v>VOIX INMOOV</v>
      </c>
      <c r="I10" s="59" t="s">
        <v>42</v>
      </c>
      <c r="M10" s="60" t="s">
        <v>21</v>
      </c>
      <c r="N10" s="88" t="str">
        <f>IF(SUMPRODUCT(--(M10=Pinout_InMoov!$E$46:$E$48))&gt;0,INDEX(Pinout_InMoov!$D$46:$E$48,MATCH(M10,Pinout_InMoov!$E$46:$E$48,0),1),"LIBRE")</f>
        <v>SERVO BOUCHE</v>
      </c>
    </row>
    <row r="11" spans="1:14" ht="18" customHeight="1" x14ac:dyDescent="0.3">
      <c r="H11" s="88" t="str">
        <f>IF(SUMPRODUCT(--(I11=Pinout_InMoov!$E$46:$E$48))&gt;0,INDEX(Pinout_InMoov!$D$46:$E$48,MATCH(I11,Pinout_InMoov!$E$46:$E$48,0),1),"LIBRE")</f>
        <v>LIBRE</v>
      </c>
      <c r="I11" s="59" t="s">
        <v>75</v>
      </c>
      <c r="M11" s="60" t="s">
        <v>20</v>
      </c>
      <c r="N11" s="88" t="str">
        <f>IF(SUMPRODUCT(--(M11=Pinout_InMoov!$E$46:$E$48))&gt;0,INDEX(Pinout_InMoov!$D$46:$E$48,MATCH(M11,Pinout_InMoov!$E$46:$E$48,0),1),"LIBRE")</f>
        <v>LIBRE</v>
      </c>
    </row>
    <row r="12" spans="1:14" ht="18" customHeight="1" x14ac:dyDescent="0.3">
      <c r="H12" s="88" t="str">
        <f>IF(SUMPRODUCT(--(I12=Pinout_InMoov!$E$46:$E$48))&gt;0,INDEX(Pinout_InMoov!$D$46:$E$48,MATCH(I12,Pinout_InMoov!$E$46:$E$48,0),1),"LIBRE")</f>
        <v>LIBRE</v>
      </c>
      <c r="I12" s="59" t="s">
        <v>76</v>
      </c>
      <c r="M12" s="60" t="s">
        <v>19</v>
      </c>
      <c r="N12" s="88" t="str">
        <f>IF(SUMPRODUCT(--(M12=Pinout_InMoov!$E$46:$E$48))&gt;0,INDEX(Pinout_InMoov!$D$46:$E$48,MATCH(M12,Pinout_InMoov!$E$46:$E$48,0),1),"LIBRE")</f>
        <v>LIBRE</v>
      </c>
    </row>
    <row r="13" spans="1:14" ht="18" customHeight="1" x14ac:dyDescent="0.3">
      <c r="H13" s="88" t="str">
        <f>IF(SUMPRODUCT(--(I13=Pinout_InMoov!$E$46:$E$48))&gt;0,INDEX(Pinout_InMoov!$D$46:$E$48,MATCH(I13,Pinout_InMoov!$E$46:$E$48,0),1),"LIBRE")</f>
        <v>LIBRE</v>
      </c>
      <c r="I13" s="59" t="s">
        <v>77</v>
      </c>
      <c r="M13" s="60" t="s">
        <v>18</v>
      </c>
      <c r="N13" s="88" t="str">
        <f>IF(SUMPRODUCT(--(M13=Pinout_InMoov!$E$46:$E$48))&gt;0,INDEX(Pinout_InMoov!$D$46:$E$48,MATCH(M13,Pinout_InMoov!$E$46:$E$48,0),1),"LIBRE")</f>
        <v>LIBRE</v>
      </c>
    </row>
    <row r="14" spans="1:14" ht="18" customHeight="1" x14ac:dyDescent="0.3">
      <c r="H14" s="88" t="str">
        <f>IF(SUMPRODUCT(--(I14=Pinout_InMoov!$E$46:$E$48))&gt;0,INDEX(Pinout_InMoov!$D$46:$E$48,MATCH(I14,Pinout_InMoov!$E$46:$E$48,0),1),"LIBRE")</f>
        <v>LIBRE</v>
      </c>
      <c r="I14" s="59" t="s">
        <v>78</v>
      </c>
      <c r="M14" s="60" t="s">
        <v>17</v>
      </c>
      <c r="N14" s="88" t="str">
        <f>IF(SUMPRODUCT(--(M14=Pinout_InMoov!$E$46:$E$48))&gt;0,INDEX(Pinout_InMoov!$D$46:$E$48,MATCH(M14,Pinout_InMoov!$E$46:$E$48,0),1),"LIBRE")</f>
        <v>LIBRE</v>
      </c>
    </row>
    <row r="15" spans="1:14" ht="18" customHeight="1" x14ac:dyDescent="0.3">
      <c r="I15" s="63" t="s">
        <v>69</v>
      </c>
      <c r="M15" s="84" t="s">
        <v>70</v>
      </c>
    </row>
    <row r="16" spans="1:14" ht="18" customHeight="1" x14ac:dyDescent="0.3">
      <c r="I16" s="58" t="s">
        <v>67</v>
      </c>
      <c r="M16" s="58" t="s">
        <v>67</v>
      </c>
    </row>
    <row r="17" spans="9:14" ht="18" customHeight="1" x14ac:dyDescent="0.3">
      <c r="I17" s="84" t="s">
        <v>70</v>
      </c>
      <c r="M17" s="60" t="s">
        <v>94</v>
      </c>
      <c r="N17" s="88" t="str">
        <f>IF(SUMPRODUCT(--(M17=Pinout_InMoov!$E$46:$E$48))&gt;0,INDEX(Pinout_InMoov!$D$46:$E$48,MATCH(M17,Pinout_InMoov!$E$46:$E$48,0),1),"LIBRE")</f>
        <v>LIBRE</v>
      </c>
    </row>
    <row r="18" spans="9:14" ht="18" customHeight="1" x14ac:dyDescent="0.3">
      <c r="I18" s="63" t="s">
        <v>71</v>
      </c>
      <c r="M18" s="60" t="s">
        <v>93</v>
      </c>
      <c r="N18" s="88" t="str">
        <f>IF(SUMPRODUCT(--(M18=Pinout_InMoov!$E$46:$E$48))&gt;0,INDEX(Pinout_InMoov!$D$46:$E$48,MATCH(M18,Pinout_InMoov!$E$46:$E$48,0),1),"LIBRE")</f>
        <v>LIBRE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Pinout_InMoov</vt:lpstr>
      <vt:lpstr>Arduino_Mega_Gauche</vt:lpstr>
      <vt:lpstr>Arduino_Mega_Droite</vt:lpstr>
      <vt:lpstr>Arduino_Nano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2022-08-06T16:39:21Z</dcterms:modified>
</cp:coreProperties>
</file>