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une 13th" sheetId="1" r:id="rId3"/>
    <sheet state="visible" name="June 14th" sheetId="2" r:id="rId4"/>
    <sheet state="visible" name="June 15th" sheetId="3" r:id="rId5"/>
    <sheet state="visible" name="August 2nd - V vs. I" sheetId="4" r:id="rId6"/>
    <sheet state="visible" name="August 6th - V vs. I" sheetId="5" r:id="rId7"/>
    <sheet state="visible" name="August 2nd and 6th combined dat" sheetId="6" r:id="rId8"/>
    <sheet state="visible" name="Repeatability" sheetId="7" r:id="rId9"/>
    <sheet state="visible" name="Rod Diameter" sheetId="8" r:id="rId10"/>
    <sheet state="visible" name="cone angle" sheetId="9" r:id="rId11"/>
  </sheets>
  <definedNames/>
  <calcPr/>
</workbook>
</file>

<file path=xl/sharedStrings.xml><?xml version="1.0" encoding="utf-8"?>
<sst xmlns="http://schemas.openxmlformats.org/spreadsheetml/2006/main" count="276" uniqueCount="77">
  <si>
    <t>Needle Name</t>
  </si>
  <si>
    <t>Depth (cm)</t>
  </si>
  <si>
    <t>Shaping current (A)</t>
  </si>
  <si>
    <t>Draw Rate (mm/min)</t>
  </si>
  <si>
    <t>Drop Off Time (min:sec)</t>
  </si>
  <si>
    <t>Polishing Voltage (V)</t>
  </si>
  <si>
    <t>Polishing Time (min:sec)</t>
  </si>
  <si>
    <t>Cone Angle</t>
  </si>
  <si>
    <t>1_shaping</t>
  </si>
  <si>
    <t>Cone Angle ( °)</t>
  </si>
  <si>
    <t>1_polished</t>
  </si>
  <si>
    <t>zoom x11.5</t>
  </si>
  <si>
    <t>lengths</t>
  </si>
  <si>
    <t>widths</t>
  </si>
  <si>
    <t>zoom x4</t>
  </si>
  <si>
    <t>2_shaping</t>
  </si>
  <si>
    <t>2_polished_5min</t>
  </si>
  <si>
    <t>1 mm diameter rods, 35 mm deep</t>
  </si>
  <si>
    <t>Voltage (V)</t>
  </si>
  <si>
    <t>Current (mA)</t>
  </si>
  <si>
    <t>min</t>
  </si>
  <si>
    <t>max</t>
  </si>
  <si>
    <t>spike min</t>
  </si>
  <si>
    <t>spike max</t>
  </si>
  <si>
    <t>Current density</t>
  </si>
  <si>
    <t>2_polished_10min</t>
  </si>
  <si>
    <t>2_polished_15min</t>
  </si>
  <si>
    <t>Combined I vs V Plots</t>
  </si>
  <si>
    <t>Voltage(V)</t>
  </si>
  <si>
    <t>Current Density  (mA/mm^2)</t>
  </si>
  <si>
    <t>Current Density Error</t>
  </si>
  <si>
    <t>2_polished_20min</t>
  </si>
  <si>
    <t>Needle #</t>
  </si>
  <si>
    <t>Shaping Current (A)</t>
  </si>
  <si>
    <t>Rod Diameter (mm)</t>
  </si>
  <si>
    <t>Mass of NaOH (g)</t>
  </si>
  <si>
    <t>Drop off Time (min:s)</t>
  </si>
  <si>
    <t>0.98/0.99</t>
  </si>
  <si>
    <t>0.97/0.98</t>
  </si>
  <si>
    <t>Needle 1 - Test</t>
  </si>
  <si>
    <t>Needle 2</t>
  </si>
  <si>
    <t>Needle 3</t>
  </si>
  <si>
    <t>Needle 4</t>
  </si>
  <si>
    <t>Needle 5</t>
  </si>
  <si>
    <t>Needle 6</t>
  </si>
  <si>
    <t>Needle 7</t>
  </si>
  <si>
    <t>Needle 8</t>
  </si>
  <si>
    <t>lengths (μm)</t>
  </si>
  <si>
    <t>widths (μm)</t>
  </si>
  <si>
    <t>Needle 9</t>
  </si>
  <si>
    <t>Needle 10</t>
  </si>
  <si>
    <t>0.03 in / 0.75 mm</t>
  </si>
  <si>
    <t>0.045 in / 1.14 mm</t>
  </si>
  <si>
    <t>1/16 in / 1.58 mm (15 mins polished)</t>
  </si>
  <si>
    <t>1/16 in / 1.58 mm (shaping)</t>
  </si>
  <si>
    <t>1/16 in / 1.58 mm (5 mins polished)</t>
  </si>
  <si>
    <t>3/32 in / 2.4 mm</t>
  </si>
  <si>
    <t>1 mm diameter rods, full depth (50.7 mm)</t>
  </si>
  <si>
    <t>Current (A)</t>
  </si>
  <si>
    <t>immediate spike</t>
  </si>
  <si>
    <t>first 15s min</t>
  </si>
  <si>
    <t>first 15s max</t>
  </si>
  <si>
    <t>first 15s avg</t>
  </si>
  <si>
    <t>first 15s error</t>
  </si>
  <si>
    <t>first 15s I density</t>
  </si>
  <si>
    <t>0.75 mm/30s</t>
  </si>
  <si>
    <t>0.50 mm/30s</t>
  </si>
  <si>
    <t>0.25 mm/30s</t>
  </si>
  <si>
    <t>3_shaping</t>
  </si>
  <si>
    <t>NOTE: This needle's tip was bent due to contact with the sides of the glassware while washing, resulting in the end of the cone being preserved with a wide angle. When polished the tip fell off leaving a clean cone with a wide angle</t>
  </si>
  <si>
    <t>3_polished_5min</t>
  </si>
  <si>
    <t>3_polished_10min</t>
  </si>
  <si>
    <t>3_polished_15min</t>
  </si>
  <si>
    <t>3_polished_20min</t>
  </si>
  <si>
    <t>4_shaping</t>
  </si>
  <si>
    <t>NOTE: This needle's dimensions were not imaged before polishing because the needle tip was bent and distorted and it was only slightly fixed with polishing</t>
  </si>
  <si>
    <t>4_Polished_5min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</si>
</sst>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name val="Arial"/>
    </font>
    <font>
      <sz val="14.0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right style="thin">
        <color rgb="FFFF0000"/>
      </right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Border="1" applyFont="1"/>
    <xf borderId="4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0" fillId="0" fontId="1" numFmtId="20" xfId="0" applyAlignment="1" applyFont="1" applyNumberFormat="1">
      <alignment readingOrder="0"/>
    </xf>
    <xf borderId="6" fillId="0" fontId="1" numFmtId="0" xfId="0" applyAlignment="1" applyBorder="1" applyFont="1">
      <alignment readingOrder="0"/>
    </xf>
    <xf borderId="7" fillId="0" fontId="1" numFmtId="0" xfId="0" applyAlignment="1" applyBorder="1" applyFont="1">
      <alignment readingOrder="0"/>
    </xf>
    <xf borderId="6" fillId="0" fontId="1" numFmtId="20" xfId="0" applyAlignment="1" applyBorder="1" applyFont="1" applyNumberFormat="1">
      <alignment readingOrder="0"/>
    </xf>
    <xf borderId="1" fillId="0" fontId="1" numFmtId="0" xfId="0" applyBorder="1" applyFont="1"/>
    <xf borderId="8" fillId="0" fontId="1" numFmtId="20" xfId="0" applyAlignment="1" applyBorder="1" applyFont="1" applyNumberFormat="1">
      <alignment readingOrder="0"/>
    </xf>
    <xf borderId="9" fillId="0" fontId="1" numFmtId="0" xfId="0" applyAlignment="1" applyBorder="1" applyFont="1">
      <alignment readingOrder="0"/>
    </xf>
    <xf borderId="4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9" fillId="0" fontId="1" numFmtId="0" xfId="0" applyBorder="1" applyFont="1"/>
    <xf borderId="12" fillId="0" fontId="1" numFmtId="0" xfId="0" applyBorder="1" applyFont="1"/>
    <xf borderId="8" fillId="0" fontId="1" numFmtId="0" xfId="0" applyAlignment="1" applyBorder="1" applyFont="1">
      <alignment readingOrder="0"/>
    </xf>
    <xf borderId="2" fillId="0" fontId="1" numFmtId="0" xfId="0" applyBorder="1" applyFont="1"/>
    <xf borderId="11" fillId="0" fontId="1" numFmtId="0" xfId="0" applyAlignment="1" applyBorder="1" applyFont="1">
      <alignment readingOrder="0"/>
    </xf>
    <xf borderId="9" fillId="0" fontId="1" numFmtId="20" xfId="0" applyAlignment="1" applyBorder="1" applyFont="1" applyNumberFormat="1">
      <alignment readingOrder="0"/>
    </xf>
    <xf borderId="4" fillId="0" fontId="2" numFmtId="0" xfId="0" applyAlignment="1" applyBorder="1" applyFont="1">
      <alignment vertical="bottom"/>
    </xf>
    <xf borderId="13" fillId="0" fontId="2" numFmtId="0" xfId="0" applyAlignment="1" applyBorder="1" applyFont="1">
      <alignment vertical="bottom"/>
    </xf>
    <xf borderId="14" fillId="0" fontId="1" numFmtId="0" xfId="0" applyBorder="1" applyFont="1"/>
    <xf borderId="12" fillId="0" fontId="2" numFmtId="0" xfId="0" applyAlignment="1" applyBorder="1" applyFont="1">
      <alignment vertical="bottom"/>
    </xf>
    <xf borderId="7" fillId="0" fontId="2" numFmtId="0" xfId="0" applyAlignment="1" applyBorder="1" applyFont="1">
      <alignment vertical="bottom"/>
    </xf>
    <xf borderId="5" fillId="0" fontId="1" numFmtId="0" xfId="0" applyBorder="1" applyFont="1"/>
    <xf borderId="0" fillId="0" fontId="3" numFmtId="0" xfId="0" applyAlignment="1" applyFont="1">
      <alignment readingOrder="0"/>
    </xf>
    <xf borderId="15" fillId="0" fontId="1" numFmtId="0" xfId="0" applyBorder="1" applyFont="1"/>
    <xf borderId="13" fillId="0" fontId="1" numFmtId="0" xfId="0" applyBorder="1" applyFont="1"/>
    <xf borderId="0" fillId="0" fontId="1" numFmtId="0" xfId="0" applyFont="1"/>
    <xf borderId="1" fillId="0" fontId="1" numFmtId="20" xfId="0" applyAlignment="1" applyBorder="1" applyFont="1" applyNumberFormat="1">
      <alignment readingOrder="0"/>
    </xf>
    <xf borderId="9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6" fillId="0" fontId="1" numFmtId="0" xfId="0" applyBorder="1" applyFont="1"/>
    <xf borderId="16" fillId="0" fontId="1" numFmtId="0" xfId="0" applyAlignment="1" applyBorder="1" applyFont="1">
      <alignment readingOrder="0" shrinkToFit="0" wrapText="1"/>
    </xf>
    <xf borderId="16" fillId="0" fontId="1" numFmtId="0" xfId="0" applyBorder="1" applyFont="1"/>
    <xf borderId="17" fillId="0" fontId="1" numFmtId="0" xfId="0" applyBorder="1" applyFont="1"/>
    <xf borderId="18" fillId="0" fontId="1" numFmtId="0" xfId="0" applyBorder="1" applyFont="1"/>
    <xf borderId="19" fillId="0" fontId="1" numFmtId="0" xfId="0" applyBorder="1" applyFont="1"/>
    <xf borderId="20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first 15s min, first 15s max and first 15s avg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'August 6th - V vs. I'!$G$1:$G$3</c:f>
            </c:strRef>
          </c:tx>
          <c:marker>
            <c:symbol val="none"/>
          </c:marker>
          <c:cat>
            <c:strRef>
              <c:f>'August 6th - V vs. I'!$A$4:$A$17</c:f>
            </c:strRef>
          </c:cat>
          <c:val>
            <c:numRef>
              <c:f>'August 6th - V vs. I'!$G$4:$G$17</c:f>
            </c:numRef>
          </c:val>
          <c:smooth val="0"/>
        </c:ser>
        <c:axId val="1712405037"/>
        <c:axId val="702922935"/>
      </c:lineChart>
      <c:catAx>
        <c:axId val="17124050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1 mm diameter rods, full depth (50.7 mm)/Voltage (V)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02922935"/>
      </c:catAx>
      <c:valAx>
        <c:axId val="702922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124050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Current Density  (mA/mm^2) vs. Voltage(V)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'August 2nd and 6th combined dat'!$B$1:$B$2</c:f>
            </c:strRef>
          </c:tx>
          <c:marker>
            <c:symbol val="none"/>
          </c:marker>
          <c:cat>
            <c:strRef>
              <c:f>'August 2nd and 6th combined dat'!$A$3:$A$20</c:f>
            </c:strRef>
          </c:cat>
          <c:val>
            <c:numRef>
              <c:f>'August 2nd and 6th combined dat'!$B$3:$B$20</c:f>
            </c:numRef>
          </c:val>
          <c:smooth val="0"/>
        </c:ser>
        <c:axId val="894670924"/>
        <c:axId val="639267610"/>
      </c:lineChart>
      <c:catAx>
        <c:axId val="894670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Voltage(V)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39267610"/>
      </c:catAx>
      <c:valAx>
        <c:axId val="639267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Current Density  (mA/mm^2)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946709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676275</xdr:colOff>
      <xdr:row>1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28575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  <col customWidth="1" min="3" max="3" width="21.0"/>
    <col customWidth="1" min="4" max="4" width="18.57"/>
    <col customWidth="1" min="5" max="5" width="22.57"/>
    <col customWidth="1" min="6" max="6" width="19.57"/>
    <col customWidth="1" min="7" max="7" width="22.86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3"/>
      <c r="Q1" s="1" t="s">
        <v>9</v>
      </c>
    </row>
    <row r="2">
      <c r="A2" s="6" t="s">
        <v>10</v>
      </c>
      <c r="B2" s="8">
        <v>3.5</v>
      </c>
      <c r="C2" s="8">
        <v>2.0</v>
      </c>
      <c r="D2" s="8">
        <v>1.0</v>
      </c>
      <c r="E2" s="10">
        <v>0.24861111111111112</v>
      </c>
      <c r="F2" s="8">
        <v>6.4</v>
      </c>
      <c r="G2" s="12">
        <v>0.7708333333333334</v>
      </c>
      <c r="H2" s="13" t="s">
        <v>11</v>
      </c>
      <c r="I2" s="1" t="s">
        <v>12</v>
      </c>
      <c r="J2" s="1">
        <v>34.25</v>
      </c>
      <c r="K2" s="1">
        <v>119.52</v>
      </c>
      <c r="L2" s="1">
        <v>212.07</v>
      </c>
      <c r="M2" s="1">
        <v>278.39</v>
      </c>
      <c r="N2" s="1">
        <v>325.04</v>
      </c>
      <c r="O2" s="1"/>
      <c r="P2" s="1"/>
      <c r="Q2" s="14">
        <f>DEGREES((ATAN(J3/(2*J2))+ATAN(K3/(2*K2))+ATAN(L3/(2*L2))+ATAN(M3/(2*M2))+ATAN(N3/(2*N2)))/5)</f>
        <v>9.246640319</v>
      </c>
    </row>
    <row r="3">
      <c r="A3" s="16"/>
      <c r="G3" s="17"/>
      <c r="H3" s="18"/>
      <c r="I3" s="1" t="s">
        <v>13</v>
      </c>
      <c r="J3" s="1">
        <v>18.22</v>
      </c>
      <c r="K3" s="1">
        <v>40.08</v>
      </c>
      <c r="L3" s="1">
        <v>58.3</v>
      </c>
      <c r="M3" s="1">
        <v>69.25</v>
      </c>
      <c r="N3" s="1">
        <v>78.71</v>
      </c>
      <c r="O3" s="1"/>
      <c r="P3" s="2"/>
      <c r="Q3" s="15"/>
    </row>
    <row r="4">
      <c r="A4" s="16"/>
      <c r="G4" s="17"/>
      <c r="H4" s="19" t="s">
        <v>14</v>
      </c>
      <c r="I4" s="1" t="s">
        <v>12</v>
      </c>
      <c r="J4" s="1">
        <v>94.29</v>
      </c>
      <c r="K4" s="1">
        <v>245.14</v>
      </c>
      <c r="L4" s="1">
        <v>450.48</v>
      </c>
      <c r="M4" s="1">
        <v>649.52</v>
      </c>
      <c r="N4" s="1">
        <v>819.24</v>
      </c>
      <c r="O4" s="1">
        <v>1007.81</v>
      </c>
      <c r="P4" s="1"/>
      <c r="Q4" s="14">
        <f>DEGREES((ATAN(J5/(2*J4))+ATAN(K5/(2*K4))+ATAN(L5/(2*L4))+ATAN(M5/(2*M4))+ATAN(N5/(2*N4))+ATAN(O5/(2*O4)))/6)</f>
        <v>7.083836718</v>
      </c>
    </row>
    <row r="5">
      <c r="A5" s="16"/>
      <c r="G5" s="17"/>
      <c r="H5" s="18"/>
      <c r="I5" s="1" t="s">
        <v>13</v>
      </c>
      <c r="J5" s="1">
        <v>39.81</v>
      </c>
      <c r="K5" s="1">
        <v>64.95</v>
      </c>
      <c r="L5" s="1">
        <v>102.67</v>
      </c>
      <c r="M5" s="1">
        <v>132.0</v>
      </c>
      <c r="N5" s="1">
        <v>169.71</v>
      </c>
      <c r="O5" s="1">
        <v>169.95</v>
      </c>
      <c r="P5" s="2"/>
      <c r="Q5" s="15"/>
    </row>
    <row r="6">
      <c r="A6" s="21" t="s">
        <v>10</v>
      </c>
      <c r="B6" s="5">
        <v>3.5</v>
      </c>
      <c r="C6" s="5">
        <v>2.0</v>
      </c>
      <c r="D6" s="5">
        <v>1.0</v>
      </c>
      <c r="E6" s="7">
        <v>0.24861111111111112</v>
      </c>
      <c r="F6" s="5">
        <v>6.4</v>
      </c>
      <c r="G6" s="22">
        <v>0.9583333333333334</v>
      </c>
      <c r="H6" s="13" t="s">
        <v>11</v>
      </c>
      <c r="I6" s="1" t="s">
        <v>12</v>
      </c>
      <c r="J6" s="11"/>
      <c r="K6" s="11"/>
      <c r="L6" s="11"/>
      <c r="M6" s="11"/>
      <c r="N6" s="11"/>
      <c r="P6" s="11"/>
      <c r="Q6" s="14" t="str">
        <f>DEGREES(ATAN(SUM(J6:P6)/(2*SUM(J7:P7))))</f>
        <v>#DIV/0!</v>
      </c>
    </row>
    <row r="7">
      <c r="A7" s="16"/>
      <c r="G7" s="17"/>
      <c r="H7" s="18"/>
      <c r="I7" s="1" t="s">
        <v>13</v>
      </c>
      <c r="J7" s="11"/>
      <c r="L7" s="11"/>
      <c r="M7" s="11"/>
      <c r="N7" s="11"/>
      <c r="O7" s="11"/>
      <c r="P7" s="11"/>
      <c r="Q7" s="15"/>
    </row>
    <row r="8">
      <c r="A8" s="16"/>
      <c r="G8" s="17"/>
      <c r="H8" s="19" t="s">
        <v>14</v>
      </c>
      <c r="I8" s="1" t="s">
        <v>12</v>
      </c>
      <c r="J8" s="1">
        <v>161.33</v>
      </c>
      <c r="K8" s="1">
        <v>282.86</v>
      </c>
      <c r="L8" s="1">
        <v>490.29</v>
      </c>
      <c r="M8" s="1">
        <v>775.24</v>
      </c>
      <c r="N8" s="1">
        <v>944.95</v>
      </c>
      <c r="O8" s="1"/>
      <c r="P8" s="1"/>
      <c r="Q8" s="14">
        <f>DEGREES((ATAN(J9/(2*J8))+ATAN(K9/(2*K8))+ATAN(L9/(2*L8))+ATAN(M9/(2*M8))+ATAN(N9/(2*N8)))/5)</f>
        <v>6.372734338</v>
      </c>
    </row>
    <row r="9">
      <c r="A9" s="3"/>
      <c r="B9" s="25"/>
      <c r="C9" s="25"/>
      <c r="D9" s="25"/>
      <c r="E9" s="25"/>
      <c r="F9" s="25"/>
      <c r="G9" s="18"/>
      <c r="H9" s="18"/>
      <c r="I9" s="1" t="s">
        <v>13</v>
      </c>
      <c r="J9" s="1">
        <v>39.81</v>
      </c>
      <c r="K9" s="1">
        <v>69.14</v>
      </c>
      <c r="L9" s="1">
        <v>104.76</v>
      </c>
      <c r="M9" s="1">
        <v>161.33</v>
      </c>
      <c r="N9" s="1">
        <v>192.76</v>
      </c>
      <c r="O9" s="1"/>
      <c r="P9" s="2"/>
      <c r="Q9" s="15"/>
    </row>
    <row r="10">
      <c r="A10" s="21" t="s">
        <v>15</v>
      </c>
      <c r="B10" s="5">
        <v>2.0</v>
      </c>
      <c r="C10" s="5">
        <v>2.0</v>
      </c>
      <c r="D10" s="5">
        <v>1.0</v>
      </c>
      <c r="E10" s="7">
        <v>0.20833333333333334</v>
      </c>
      <c r="G10" s="17"/>
      <c r="H10" s="13" t="s">
        <v>11</v>
      </c>
      <c r="I10" s="1" t="s">
        <v>12</v>
      </c>
      <c r="J10" s="1">
        <v>26.24</v>
      </c>
      <c r="K10" s="1">
        <v>79.44</v>
      </c>
      <c r="L10" s="1">
        <v>158.14</v>
      </c>
      <c r="M10" s="1">
        <v>291.51</v>
      </c>
      <c r="N10" s="1">
        <v>327.22</v>
      </c>
      <c r="O10" s="1">
        <v>379.69</v>
      </c>
      <c r="P10" s="11"/>
      <c r="Q10" s="14">
        <f>DEGREES((ATAN(J11/(2*J10))+ATAN(K11/(2*K10))+ATAN(L11/(2*L10))+ATAN(M11/(2*M10))+ATAN(N11/(2*N10))+ATAN(O11/(2*O10)))/6)</f>
        <v>8.509043833</v>
      </c>
    </row>
    <row r="11">
      <c r="A11" s="16"/>
      <c r="G11" s="17"/>
      <c r="H11" s="18"/>
      <c r="I11" s="1" t="s">
        <v>13</v>
      </c>
      <c r="J11" s="1">
        <v>13.12</v>
      </c>
      <c r="K11" s="1">
        <v>24.05</v>
      </c>
      <c r="L11" s="1">
        <v>41.54</v>
      </c>
      <c r="M11" s="1">
        <v>59.03</v>
      </c>
      <c r="N11" s="1">
        <v>86.72</v>
      </c>
      <c r="O11" s="1">
        <v>101.3</v>
      </c>
      <c r="P11" s="11"/>
      <c r="Q11" s="15"/>
    </row>
    <row r="12">
      <c r="A12" s="16"/>
      <c r="G12" s="17"/>
      <c r="H12" s="19" t="s">
        <v>14</v>
      </c>
      <c r="I12" s="1" t="s">
        <v>12</v>
      </c>
      <c r="J12" s="1">
        <v>71.24</v>
      </c>
      <c r="K12" s="1">
        <v>167.62</v>
      </c>
      <c r="L12" s="1">
        <v>291.24</v>
      </c>
      <c r="M12" s="1">
        <v>391.81</v>
      </c>
      <c r="N12" s="1">
        <v>494.48</v>
      </c>
      <c r="O12" s="1">
        <v>750.1</v>
      </c>
      <c r="P12" s="11"/>
      <c r="Q12" s="14">
        <f>DEGREES((ATAN(J13/(2*J12))+ATAN(K13/(2*K12))+ATAN(L13/(2*L12))+ATAN(M13/(2*M12))+ATAN(N13/(2*N12))+ATAN(O13/(2*O12)))/6)</f>
        <v>7.828490671</v>
      </c>
    </row>
    <row r="13">
      <c r="A13" s="16"/>
      <c r="G13" s="17"/>
      <c r="H13" s="18"/>
      <c r="I13" s="4" t="s">
        <v>13</v>
      </c>
      <c r="J13" s="4">
        <v>26.14</v>
      </c>
      <c r="K13" s="4">
        <v>41.9</v>
      </c>
      <c r="L13" s="4">
        <v>77.52</v>
      </c>
      <c r="M13" s="4">
        <v>104.76</v>
      </c>
      <c r="N13" s="4">
        <v>134.1</v>
      </c>
      <c r="O13" s="4">
        <v>171.81</v>
      </c>
      <c r="P13" s="28"/>
      <c r="Q13" s="15"/>
    </row>
    <row r="14">
      <c r="A14" s="21" t="s">
        <v>16</v>
      </c>
      <c r="F14" s="5">
        <v>6.4</v>
      </c>
      <c r="G14" s="22">
        <v>0.20833333333333334</v>
      </c>
      <c r="H14" s="13" t="s">
        <v>11</v>
      </c>
      <c r="I14" s="1" t="s">
        <v>12</v>
      </c>
      <c r="J14" s="1">
        <v>13.85</v>
      </c>
      <c r="K14" s="1">
        <v>43.73</v>
      </c>
      <c r="L14" s="1">
        <v>119.52</v>
      </c>
      <c r="M14" s="1">
        <v>224.46</v>
      </c>
      <c r="N14" s="1">
        <v>311.92</v>
      </c>
      <c r="O14" s="11"/>
      <c r="P14" s="11"/>
      <c r="Q14" s="14">
        <f>DEGREES((ATAN(J15/(2*J14))+ATAN(K15/(2*K14))+ATAN(L15/(2*L14))+ATAN(M15/(2*M14))+ATAN(N15/(2*N14)))/5)</f>
        <v>19.53607951</v>
      </c>
    </row>
    <row r="15">
      <c r="A15" s="16"/>
      <c r="G15" s="17"/>
      <c r="H15" s="18"/>
      <c r="I15" s="1" t="s">
        <v>13</v>
      </c>
      <c r="J15" s="1">
        <v>20.9</v>
      </c>
      <c r="K15" s="1">
        <v>40.81</v>
      </c>
      <c r="L15" s="1">
        <v>65.59</v>
      </c>
      <c r="M15" s="1">
        <v>86.72</v>
      </c>
      <c r="N15" s="1">
        <v>102.76</v>
      </c>
      <c r="O15" s="11"/>
      <c r="P15" s="11"/>
      <c r="Q15" s="15"/>
    </row>
    <row r="16">
      <c r="A16" s="16"/>
      <c r="G16" s="17"/>
      <c r="H16" s="19" t="s">
        <v>14</v>
      </c>
      <c r="I16" s="1" t="s">
        <v>12</v>
      </c>
      <c r="J16" s="1">
        <v>180.19</v>
      </c>
      <c r="K16" s="1">
        <v>360.38</v>
      </c>
      <c r="L16" s="1">
        <v>540.57</v>
      </c>
      <c r="M16" s="1">
        <v>720.76</v>
      </c>
      <c r="N16" s="1">
        <v>900.95</v>
      </c>
      <c r="O16" s="11"/>
      <c r="P16" s="11"/>
      <c r="Q16" s="14">
        <f>DEGREES((ATAN(J17/(2*J16))+ATAN(K17/(2*K16))+ATAN(L17/(2*L16))+ATAN(M17/(2*M16))+ATAN(N17/(2*N16)))/5)</f>
        <v>7.640377866</v>
      </c>
    </row>
    <row r="17">
      <c r="A17" s="16"/>
      <c r="G17" s="17"/>
      <c r="H17" s="18"/>
      <c r="I17" s="1" t="s">
        <v>13</v>
      </c>
      <c r="J17" s="1">
        <v>79.62</v>
      </c>
      <c r="K17" s="1">
        <v>111.05</v>
      </c>
      <c r="L17" s="1">
        <v>129.9</v>
      </c>
      <c r="M17" s="1">
        <v>138.29</v>
      </c>
      <c r="N17" s="1">
        <v>146.67</v>
      </c>
      <c r="O17" s="1"/>
      <c r="P17" s="20"/>
      <c r="Q17" s="15"/>
    </row>
    <row r="18">
      <c r="A18" s="21" t="s">
        <v>25</v>
      </c>
      <c r="F18" s="5">
        <v>6.4</v>
      </c>
      <c r="G18" s="22">
        <v>0.4166666666666667</v>
      </c>
      <c r="H18" s="13" t="s">
        <v>11</v>
      </c>
      <c r="I18" s="1" t="s">
        <v>12</v>
      </c>
      <c r="J18" s="1">
        <v>51.01</v>
      </c>
      <c r="K18" s="1">
        <v>140.65</v>
      </c>
      <c r="L18" s="1">
        <v>214.99</v>
      </c>
      <c r="M18" s="1">
        <v>281.31</v>
      </c>
      <c r="N18" s="1">
        <v>312.65</v>
      </c>
      <c r="O18" s="11"/>
      <c r="P18" s="11"/>
      <c r="Q18" s="14">
        <f>DEGREES((ATAN(J19/(2*J18))+ATAN(K19/(2*K18))+ATAN(L19/(2*L18))+ATAN(M19/(2*M18))+ATAN(N19/(2*N18)))/5)</f>
        <v>7.285947877</v>
      </c>
    </row>
    <row r="19">
      <c r="A19" s="16"/>
      <c r="G19" s="17"/>
      <c r="H19" s="18"/>
      <c r="I19" s="1" t="s">
        <v>13</v>
      </c>
      <c r="J19" s="1">
        <v>20.41</v>
      </c>
      <c r="K19" s="1">
        <v>37.9</v>
      </c>
      <c r="L19" s="1">
        <v>49.56</v>
      </c>
      <c r="M19" s="1">
        <v>53.93</v>
      </c>
      <c r="N19" s="1">
        <v>59.03</v>
      </c>
      <c r="O19" s="11"/>
      <c r="P19" s="11"/>
      <c r="Q19" s="15"/>
    </row>
    <row r="20">
      <c r="A20" s="16"/>
      <c r="G20" s="17"/>
      <c r="H20" s="19" t="s">
        <v>14</v>
      </c>
      <c r="I20" s="1" t="s">
        <v>12</v>
      </c>
      <c r="J20" s="1">
        <v>128.9</v>
      </c>
      <c r="K20" s="1">
        <v>270.29</v>
      </c>
      <c r="L20" s="1">
        <v>443.73</v>
      </c>
      <c r="M20" s="1">
        <v>609.71</v>
      </c>
      <c r="N20" s="5">
        <v>817.14</v>
      </c>
      <c r="O20" s="11"/>
      <c r="P20" s="11"/>
      <c r="Q20" s="14">
        <f>DEGREES((ATAN(J21/(2*J20))+ATAN(K21/(2*K20))+ATAN(L21/(2*L20))+ATAN(M21/(2*M20))+ATAN(N21/(2*N20)))/5)</f>
        <v>5.102289551</v>
      </c>
    </row>
    <row r="21">
      <c r="A21" s="16"/>
      <c r="G21" s="17"/>
      <c r="H21" s="18"/>
      <c r="I21" s="4" t="s">
        <v>13</v>
      </c>
      <c r="J21" s="4">
        <v>39.81</v>
      </c>
      <c r="K21" s="4">
        <v>56.57</v>
      </c>
      <c r="L21" s="4">
        <v>64.95</v>
      </c>
      <c r="M21" s="4">
        <v>77.52</v>
      </c>
      <c r="N21" s="4">
        <v>83.81</v>
      </c>
      <c r="O21" s="14"/>
      <c r="P21" s="28"/>
      <c r="Q21" s="15"/>
    </row>
    <row r="22">
      <c r="A22" s="21" t="s">
        <v>26</v>
      </c>
      <c r="G22" s="17"/>
      <c r="H22" s="13" t="s">
        <v>11</v>
      </c>
      <c r="I22" s="1" t="s">
        <v>12</v>
      </c>
      <c r="J22" s="11"/>
      <c r="K22" s="11"/>
      <c r="L22" s="11"/>
      <c r="M22" s="11"/>
      <c r="N22" s="11"/>
      <c r="O22" s="11"/>
      <c r="P22" s="11"/>
      <c r="Q22" s="14" t="str">
        <f>DEGREES((ATAN(J23/(2*J22))+ATAN(K23/(2*K22))+ATAN(L23/(2*L22))+ATAN(M23/(2*M22))+ATAN(N23/(2*N22)))/5)</f>
        <v>#DIV/0!</v>
      </c>
    </row>
    <row r="23">
      <c r="A23" s="16"/>
      <c r="G23" s="17"/>
      <c r="H23" s="18"/>
      <c r="I23" s="1" t="s">
        <v>13</v>
      </c>
      <c r="J23" s="11"/>
      <c r="K23" s="11"/>
      <c r="L23" s="11"/>
      <c r="M23" s="11"/>
      <c r="N23" s="11"/>
      <c r="O23" s="11"/>
      <c r="P23" s="11"/>
      <c r="Q23" s="15"/>
    </row>
    <row r="24">
      <c r="A24" s="16"/>
      <c r="G24" s="17"/>
      <c r="H24" s="19" t="s">
        <v>14</v>
      </c>
      <c r="I24" s="1" t="s">
        <v>12</v>
      </c>
      <c r="J24" s="11"/>
      <c r="K24" s="11"/>
      <c r="L24" s="11"/>
      <c r="M24" s="11"/>
      <c r="N24" s="11"/>
      <c r="O24" s="11"/>
      <c r="P24" s="11"/>
      <c r="Q24" s="14" t="str">
        <f>DEGREES((ATAN(J25/(2*J24))+ATAN(K25/(2*K24))+ATAN(L25/(2*L24))+ATAN(M25/(2*M24))+ATAN(N25/(2*N24)))/5)</f>
        <v>#DIV/0!</v>
      </c>
    </row>
    <row r="25">
      <c r="A25" s="16"/>
      <c r="G25" s="17"/>
      <c r="H25" s="18"/>
      <c r="I25" s="1" t="s">
        <v>13</v>
      </c>
      <c r="J25" s="11"/>
      <c r="K25" s="11"/>
      <c r="L25" s="11"/>
      <c r="M25" s="11"/>
      <c r="N25" s="11"/>
      <c r="O25" s="11"/>
      <c r="P25" s="20"/>
      <c r="Q25" s="15"/>
    </row>
    <row r="26">
      <c r="A26" s="21" t="s">
        <v>31</v>
      </c>
      <c r="B26" s="32"/>
      <c r="C26" s="32"/>
      <c r="D26" s="32"/>
      <c r="E26" s="32"/>
      <c r="F26" s="32"/>
      <c r="G26" s="17"/>
      <c r="H26" s="13" t="s">
        <v>11</v>
      </c>
      <c r="I26" s="1" t="s">
        <v>12</v>
      </c>
      <c r="J26" s="11"/>
      <c r="K26" s="11"/>
      <c r="L26" s="11"/>
      <c r="M26" s="11"/>
      <c r="N26" s="11"/>
      <c r="O26" s="11"/>
      <c r="P26" s="11"/>
      <c r="Q26" s="14" t="str">
        <f>DEGREES((ATAN(J27/(2*J26))+ATAN(K27/(2*K26))+ATAN(L27/(2*L26))+ATAN(M27/(2*M26))+ATAN(N27/(2*N26)))/5)</f>
        <v>#DIV/0!</v>
      </c>
    </row>
    <row r="27">
      <c r="A27" s="16"/>
      <c r="G27" s="17"/>
      <c r="H27" s="18"/>
      <c r="I27" s="1" t="s">
        <v>13</v>
      </c>
      <c r="J27" s="11"/>
      <c r="K27" s="11"/>
      <c r="L27" s="11"/>
      <c r="M27" s="11"/>
      <c r="N27" s="11"/>
      <c r="O27" s="11"/>
      <c r="P27" s="11"/>
      <c r="Q27" s="15"/>
    </row>
    <row r="28">
      <c r="A28" s="16"/>
      <c r="G28" s="17"/>
      <c r="H28" s="19" t="s">
        <v>14</v>
      </c>
      <c r="I28" s="1" t="s">
        <v>12</v>
      </c>
      <c r="J28" s="11"/>
      <c r="K28" s="11"/>
      <c r="L28" s="11"/>
      <c r="M28" s="11"/>
      <c r="N28" s="11"/>
      <c r="O28" s="11"/>
      <c r="P28" s="11"/>
      <c r="Q28" s="14" t="str">
        <f>DEGREES((ATAN(J29/(2*J28))+ATAN(K29/(2*K28))+ATAN(L29/(2*L28))+ATAN(M29/(2*M28))+ATAN(N29/(2*N28)))/5)</f>
        <v>#DIV/0!</v>
      </c>
    </row>
    <row r="29">
      <c r="A29" s="3"/>
      <c r="B29" s="25"/>
      <c r="C29" s="25"/>
      <c r="D29" s="25"/>
      <c r="E29" s="25"/>
      <c r="F29" s="25"/>
      <c r="G29" s="18"/>
      <c r="H29" s="18"/>
      <c r="I29" s="4" t="s">
        <v>13</v>
      </c>
      <c r="J29" s="14"/>
      <c r="K29" s="14"/>
      <c r="L29" s="14"/>
      <c r="M29" s="14"/>
      <c r="N29" s="14"/>
      <c r="O29" s="14"/>
      <c r="P29" s="28"/>
      <c r="Q29" s="15"/>
    </row>
    <row r="30">
      <c r="A30" s="21" t="s">
        <v>68</v>
      </c>
      <c r="B30" s="5">
        <v>3.5</v>
      </c>
      <c r="C30" s="5">
        <v>2.0</v>
      </c>
      <c r="D30" s="5">
        <v>1.0</v>
      </c>
      <c r="E30" s="7">
        <v>0.20833333333333334</v>
      </c>
      <c r="G30" s="17"/>
      <c r="H30" s="9" t="s">
        <v>11</v>
      </c>
      <c r="I30" s="1" t="s">
        <v>12</v>
      </c>
      <c r="J30" s="1">
        <v>62.67</v>
      </c>
      <c r="K30" s="1">
        <v>121.71</v>
      </c>
      <c r="L30" s="1">
        <v>192.4</v>
      </c>
      <c r="M30" s="1">
        <v>262.36</v>
      </c>
      <c r="N30" s="1">
        <v>327.22</v>
      </c>
      <c r="O30" s="11"/>
      <c r="P30" s="11"/>
      <c r="Q30" s="14">
        <f>DEGREES((ATAN(J31/(2*J30))+ATAN(K31/(2*K30))+ATAN(L31/(2*L30))+ATAN(M31/(2*M30))+ATAN(N31/(2*N30)))/5)</f>
        <v>16.02350699</v>
      </c>
      <c r="R30" s="37" t="s">
        <v>69</v>
      </c>
      <c r="S30" s="38"/>
      <c r="T30" s="39"/>
    </row>
    <row r="31">
      <c r="A31" s="16"/>
      <c r="G31" s="17"/>
      <c r="H31" s="15"/>
      <c r="I31" s="1" t="s">
        <v>13</v>
      </c>
      <c r="J31" s="1">
        <v>51.01</v>
      </c>
      <c r="K31" s="1">
        <v>69.23</v>
      </c>
      <c r="L31" s="1">
        <v>102.03</v>
      </c>
      <c r="M31" s="1">
        <v>127.54</v>
      </c>
      <c r="N31" s="1">
        <v>158.14</v>
      </c>
      <c r="O31" s="11"/>
      <c r="P31" s="11"/>
      <c r="Q31" s="15"/>
      <c r="T31" s="40"/>
    </row>
    <row r="32">
      <c r="A32" s="16"/>
      <c r="G32" s="17"/>
      <c r="H32" s="4" t="s">
        <v>14</v>
      </c>
      <c r="I32" s="1" t="s">
        <v>12</v>
      </c>
      <c r="J32" s="1">
        <v>104.78</v>
      </c>
      <c r="K32" s="1">
        <v>209.52</v>
      </c>
      <c r="L32" s="1">
        <v>393.9</v>
      </c>
      <c r="M32" s="1">
        <v>639.05</v>
      </c>
      <c r="N32" s="1">
        <v>888.38</v>
      </c>
      <c r="O32" s="1"/>
      <c r="P32" s="11"/>
      <c r="Q32" s="14">
        <f>DEGREES((ATAN(J33/(2*J32))+ATAN(K33/(2*K32))+ATAN(L33/(2*L32))+ATAN(M33/(2*M32))+ATAN(N33/(2*N32)))/5)</f>
        <v>15.62773946</v>
      </c>
      <c r="T32" s="40"/>
    </row>
    <row r="33">
      <c r="A33" s="16"/>
      <c r="G33" s="17"/>
      <c r="H33" s="15"/>
      <c r="I33" s="1" t="s">
        <v>13</v>
      </c>
      <c r="J33" s="1">
        <v>83.81</v>
      </c>
      <c r="K33" s="1">
        <v>123.62</v>
      </c>
      <c r="L33" s="1">
        <v>207.43</v>
      </c>
      <c r="M33" s="1">
        <v>297.52</v>
      </c>
      <c r="N33" s="1">
        <v>379.24</v>
      </c>
      <c r="O33" s="11"/>
      <c r="P33" s="20"/>
      <c r="Q33" s="15"/>
      <c r="T33" s="40"/>
    </row>
    <row r="34">
      <c r="A34" s="21" t="s">
        <v>70</v>
      </c>
      <c r="F34" s="5">
        <v>6.0</v>
      </c>
      <c r="G34" s="13">
        <v>5.0</v>
      </c>
      <c r="H34" s="9" t="s">
        <v>11</v>
      </c>
      <c r="I34" s="1" t="s">
        <v>12</v>
      </c>
      <c r="J34" s="1">
        <v>29.15</v>
      </c>
      <c r="K34" s="1">
        <v>63.4</v>
      </c>
      <c r="L34" s="1">
        <v>134.1</v>
      </c>
      <c r="M34" s="1">
        <v>187.3</v>
      </c>
      <c r="N34" s="1">
        <v>264.55</v>
      </c>
      <c r="O34" s="1">
        <v>344.71</v>
      </c>
      <c r="P34" s="11"/>
      <c r="Q34" s="14">
        <f>DEGREES((ATAN(J35/(2*J34))+ATAN(K35/(2*K34))+ATAN(L35/(2*L34))+ATAN(M35/(2*M34))+ATAN(N35/(2*N34))+ATAN(O35/(2*O34)))/6)</f>
        <v>15.43313811</v>
      </c>
      <c r="T34" s="40"/>
    </row>
    <row r="35">
      <c r="A35" s="16"/>
      <c r="G35" s="17"/>
      <c r="H35" s="15"/>
      <c r="I35" s="1" t="s">
        <v>13</v>
      </c>
      <c r="J35" s="1">
        <v>20.41</v>
      </c>
      <c r="K35" s="1">
        <v>40.81</v>
      </c>
      <c r="L35" s="1">
        <v>70.69</v>
      </c>
      <c r="M35" s="1">
        <v>94.01</v>
      </c>
      <c r="N35" s="1">
        <v>126.08</v>
      </c>
      <c r="O35" s="1">
        <v>161.79</v>
      </c>
      <c r="P35" s="11"/>
      <c r="Q35" s="15"/>
      <c r="T35" s="40"/>
    </row>
    <row r="36">
      <c r="A36" s="16"/>
      <c r="G36" s="17"/>
      <c r="H36" s="4" t="s">
        <v>14</v>
      </c>
      <c r="I36" s="1" t="s">
        <v>12</v>
      </c>
      <c r="J36" s="1">
        <v>102.67</v>
      </c>
      <c r="K36" s="1">
        <v>253.52</v>
      </c>
      <c r="L36" s="1">
        <v>484.0</v>
      </c>
      <c r="M36" s="1">
        <v>748.0</v>
      </c>
      <c r="N36" s="1">
        <v>928.19</v>
      </c>
      <c r="O36" s="11"/>
      <c r="P36" s="11"/>
      <c r="Q36" s="14">
        <f>DEGREES((ATAN(J37/(2*J36))+ATAN(K37/(2*K36))+ATAN(L37/(2*L36))+ATAN(M37/(2*M36))+ATAN(N37/(2*N36)))/5)</f>
        <v>13.03930703</v>
      </c>
      <c r="T36" s="40"/>
    </row>
    <row r="37">
      <c r="A37" s="16"/>
      <c r="G37" s="17"/>
      <c r="H37" s="15"/>
      <c r="I37" s="4" t="s">
        <v>13</v>
      </c>
      <c r="J37" s="4">
        <v>58.67</v>
      </c>
      <c r="K37" s="4">
        <v>121.52</v>
      </c>
      <c r="L37" s="4">
        <v>222.1</v>
      </c>
      <c r="M37" s="4">
        <v>314.29</v>
      </c>
      <c r="N37" s="4">
        <v>360.38</v>
      </c>
      <c r="O37" s="14"/>
      <c r="P37" s="28"/>
      <c r="Q37" s="15"/>
      <c r="T37" s="40"/>
    </row>
    <row r="38">
      <c r="A38" s="21" t="s">
        <v>71</v>
      </c>
      <c r="G38" s="17"/>
      <c r="H38" s="9" t="s">
        <v>11</v>
      </c>
      <c r="I38" s="1" t="s">
        <v>12</v>
      </c>
      <c r="J38" s="11"/>
      <c r="K38" s="11"/>
      <c r="L38" s="11"/>
      <c r="M38" s="11"/>
      <c r="N38" s="11"/>
      <c r="O38" s="11"/>
      <c r="P38" s="11"/>
      <c r="Q38" s="14" t="str">
        <f>DEGREES((ATAN(J39/(2*J38))+ATAN(K39/(2*K38))+ATAN(L39/(2*L38))+ATAN(M39/(2*M38))+ATAN(N39/(2*N38)))/5)</f>
        <v>#DIV/0!</v>
      </c>
      <c r="R38" s="41"/>
      <c r="S38" s="41"/>
      <c r="T38" s="42"/>
    </row>
    <row r="39">
      <c r="A39" s="16"/>
      <c r="G39" s="17"/>
      <c r="H39" s="15"/>
      <c r="I39" s="1" t="s">
        <v>13</v>
      </c>
      <c r="J39" s="11"/>
      <c r="K39" s="11"/>
      <c r="L39" s="11"/>
      <c r="M39" s="11"/>
      <c r="N39" s="11"/>
      <c r="O39" s="11"/>
      <c r="P39" s="11"/>
      <c r="Q39" s="15"/>
    </row>
    <row r="40">
      <c r="A40" s="16"/>
      <c r="G40" s="17"/>
      <c r="H40" s="4" t="s">
        <v>14</v>
      </c>
      <c r="I40" s="1" t="s">
        <v>12</v>
      </c>
      <c r="J40" s="11"/>
      <c r="K40" s="11"/>
      <c r="L40" s="11"/>
      <c r="M40" s="11"/>
      <c r="N40" s="11"/>
      <c r="O40" s="11"/>
      <c r="P40" s="11"/>
      <c r="Q40" s="14" t="str">
        <f>DEGREES((ATAN(J41/(2*J40))+ATAN(K41/(2*K40))+ATAN(L41/(2*L40))+ATAN(M41/(2*M40))+ATAN(N41/(2*N40)))/5)</f>
        <v>#DIV/0!</v>
      </c>
    </row>
    <row r="41">
      <c r="A41" s="16"/>
      <c r="G41" s="17"/>
      <c r="H41" s="15"/>
      <c r="I41" s="1" t="s">
        <v>13</v>
      </c>
      <c r="J41" s="11"/>
      <c r="K41" s="11"/>
      <c r="L41" s="11"/>
      <c r="M41" s="11"/>
      <c r="N41" s="11"/>
      <c r="O41" s="11"/>
      <c r="P41" s="20"/>
      <c r="Q41" s="15"/>
    </row>
    <row r="42">
      <c r="A42" s="21" t="s">
        <v>72</v>
      </c>
      <c r="G42" s="17"/>
      <c r="H42" s="9" t="s">
        <v>11</v>
      </c>
      <c r="I42" s="1" t="s">
        <v>12</v>
      </c>
      <c r="J42" s="11"/>
      <c r="K42" s="11"/>
      <c r="L42" s="11"/>
      <c r="M42" s="11"/>
      <c r="N42" s="11"/>
      <c r="O42" s="11"/>
      <c r="P42" s="11"/>
      <c r="Q42" s="14" t="str">
        <f>DEGREES((ATAN(J43/(2*J42))+ATAN(K43/(2*K42))+ATAN(L43/(2*L42))+ATAN(M43/(2*M42))+ATAN(N43/(2*N42)))/5)</f>
        <v>#DIV/0!</v>
      </c>
    </row>
    <row r="43">
      <c r="A43" s="16"/>
      <c r="G43" s="17"/>
      <c r="H43" s="15"/>
      <c r="I43" s="1" t="s">
        <v>13</v>
      </c>
      <c r="J43" s="11"/>
      <c r="K43" s="11"/>
      <c r="L43" s="11"/>
      <c r="M43" s="11"/>
      <c r="N43" s="11"/>
      <c r="O43" s="11"/>
      <c r="P43" s="11"/>
      <c r="Q43" s="15"/>
    </row>
    <row r="44">
      <c r="A44" s="16"/>
      <c r="G44" s="17"/>
      <c r="H44" s="4" t="s">
        <v>14</v>
      </c>
      <c r="I44" s="1" t="s">
        <v>12</v>
      </c>
      <c r="J44" s="11"/>
      <c r="K44" s="11"/>
      <c r="L44" s="11"/>
      <c r="M44" s="11"/>
      <c r="N44" s="11"/>
      <c r="O44" s="11"/>
      <c r="P44" s="11"/>
      <c r="Q44" s="14" t="str">
        <f>DEGREES((ATAN(J45/(2*J44))+ATAN(K45/(2*K44))+ATAN(L45/(2*L44))+ATAN(M45/(2*M44))+ATAN(N45/(2*N44)))/5)</f>
        <v>#DIV/0!</v>
      </c>
    </row>
    <row r="45">
      <c r="A45" s="16"/>
      <c r="G45" s="17"/>
      <c r="H45" s="15"/>
      <c r="I45" s="4" t="s">
        <v>13</v>
      </c>
      <c r="J45" s="14"/>
      <c r="K45" s="14"/>
      <c r="L45" s="14"/>
      <c r="M45" s="14"/>
      <c r="N45" s="14"/>
      <c r="O45" s="14"/>
      <c r="P45" s="28"/>
      <c r="Q45" s="15"/>
    </row>
    <row r="46">
      <c r="A46" s="21" t="s">
        <v>73</v>
      </c>
      <c r="G46" s="17"/>
      <c r="H46" s="9" t="s">
        <v>11</v>
      </c>
      <c r="I46" s="1" t="s">
        <v>12</v>
      </c>
      <c r="J46" s="11"/>
      <c r="K46" s="11"/>
      <c r="L46" s="11"/>
      <c r="M46" s="11"/>
      <c r="N46" s="11"/>
      <c r="O46" s="11"/>
      <c r="P46" s="11"/>
      <c r="Q46" s="14" t="str">
        <f>DEGREES((ATAN(J47/(2*J46))+ATAN(K47/(2*K46))+ATAN(L47/(2*L46))+ATAN(M47/(2*M46))+ATAN(N47/(2*N46)))/5)</f>
        <v>#DIV/0!</v>
      </c>
    </row>
    <row r="47">
      <c r="A47" s="16"/>
      <c r="G47" s="17"/>
      <c r="H47" s="15"/>
      <c r="I47" s="1" t="s">
        <v>13</v>
      </c>
      <c r="J47" s="11"/>
      <c r="K47" s="11"/>
      <c r="L47" s="11"/>
      <c r="M47" s="11"/>
      <c r="N47" s="11"/>
      <c r="O47" s="11"/>
      <c r="P47" s="11"/>
      <c r="Q47" s="15"/>
    </row>
    <row r="48">
      <c r="A48" s="16"/>
      <c r="G48" s="17"/>
      <c r="H48" s="4" t="s">
        <v>14</v>
      </c>
      <c r="I48" s="1" t="s">
        <v>12</v>
      </c>
      <c r="J48" s="11"/>
      <c r="K48" s="11"/>
      <c r="L48" s="11"/>
      <c r="M48" s="11"/>
      <c r="N48" s="11"/>
      <c r="O48" s="11"/>
      <c r="P48" s="11"/>
      <c r="Q48" s="14" t="str">
        <f>DEGREES((ATAN(J49/(2*J48))+ATAN(K49/(2*K48))+ATAN(L49/(2*L48))+ATAN(M49/(2*M48))+ATAN(N49/(2*N48)))/5)</f>
        <v>#DIV/0!</v>
      </c>
    </row>
    <row r="49">
      <c r="A49" s="3"/>
      <c r="B49" s="25"/>
      <c r="C49" s="25"/>
      <c r="D49" s="25"/>
      <c r="E49" s="25"/>
      <c r="F49" s="25"/>
      <c r="G49" s="18"/>
      <c r="H49" s="15"/>
      <c r="I49" s="1" t="s">
        <v>13</v>
      </c>
      <c r="J49" s="11"/>
      <c r="K49" s="11"/>
      <c r="L49" s="11"/>
      <c r="M49" s="11"/>
      <c r="N49" s="11"/>
      <c r="O49" s="11"/>
      <c r="P49" s="20"/>
      <c r="Q49" s="15"/>
    </row>
    <row r="50">
      <c r="A50" s="5" t="s">
        <v>74</v>
      </c>
      <c r="B50" s="5">
        <v>3.5</v>
      </c>
      <c r="C50" s="5">
        <v>2.0</v>
      </c>
      <c r="D50" s="5">
        <v>1.5</v>
      </c>
      <c r="E50" s="7">
        <v>0.25</v>
      </c>
      <c r="F50" s="5">
        <v>6.4</v>
      </c>
      <c r="H50" s="9" t="s">
        <v>11</v>
      </c>
      <c r="I50" s="1" t="s">
        <v>12</v>
      </c>
      <c r="J50" s="11"/>
      <c r="K50" s="11"/>
      <c r="L50" s="11"/>
      <c r="M50" s="11"/>
      <c r="N50" s="11"/>
      <c r="O50" s="11"/>
      <c r="P50" s="11"/>
      <c r="Q50" s="14" t="str">
        <f>DEGREES((ATAN(J51/(2*J50))+ATAN(K51/(2*K50))+ATAN(L51/(2*L50))+ATAN(M51/(2*M50))+ATAN(N51/(2*N50)))/5)</f>
        <v>#DIV/0!</v>
      </c>
      <c r="R50" s="37" t="s">
        <v>75</v>
      </c>
      <c r="S50" s="39"/>
    </row>
    <row r="51">
      <c r="H51" s="15"/>
      <c r="I51" s="1" t="s">
        <v>13</v>
      </c>
      <c r="J51" s="11"/>
      <c r="K51" s="11"/>
      <c r="L51" s="11"/>
      <c r="M51" s="11"/>
      <c r="N51" s="11"/>
      <c r="O51" s="11"/>
      <c r="P51" s="11"/>
      <c r="Q51" s="15"/>
      <c r="S51" s="40"/>
    </row>
    <row r="52">
      <c r="H52" s="4" t="s">
        <v>14</v>
      </c>
      <c r="I52" s="1" t="s">
        <v>12</v>
      </c>
      <c r="J52" s="11"/>
      <c r="K52" s="11"/>
      <c r="L52" s="11"/>
      <c r="M52" s="11"/>
      <c r="N52" s="11"/>
      <c r="O52" s="11"/>
      <c r="P52" s="11"/>
      <c r="Q52" s="14" t="str">
        <f>DEGREES((ATAN(J53/(2*J52))+ATAN(K53/(2*K52))+ATAN(L53/(2*L52))+ATAN(M53/(2*M52))+ATAN(N53/(2*N52)))/5)</f>
        <v>#DIV/0!</v>
      </c>
      <c r="S52" s="40"/>
    </row>
    <row r="53">
      <c r="H53" s="15"/>
      <c r="I53" s="4" t="s">
        <v>13</v>
      </c>
      <c r="J53" s="14"/>
      <c r="K53" s="14"/>
      <c r="L53" s="14"/>
      <c r="M53" s="14"/>
      <c r="N53" s="14"/>
      <c r="O53" s="14"/>
      <c r="P53" s="28"/>
      <c r="Q53" s="15"/>
      <c r="R53" s="41"/>
      <c r="S53" s="42"/>
    </row>
    <row r="54">
      <c r="A54" s="5" t="s">
        <v>76</v>
      </c>
      <c r="B54" s="5">
        <v>3.5</v>
      </c>
      <c r="C54" s="5">
        <v>2.0</v>
      </c>
      <c r="D54" s="5">
        <v>1.5</v>
      </c>
      <c r="E54" s="7">
        <v>0.25</v>
      </c>
      <c r="F54" s="5">
        <v>6.4</v>
      </c>
      <c r="H54" s="9" t="s">
        <v>11</v>
      </c>
      <c r="I54" s="1" t="s">
        <v>12</v>
      </c>
      <c r="J54" s="1">
        <v>71.42</v>
      </c>
      <c r="K54" s="1">
        <v>120.25</v>
      </c>
      <c r="L54" s="1">
        <v>159.6</v>
      </c>
      <c r="M54" s="1">
        <v>197.5</v>
      </c>
      <c r="N54" s="1">
        <v>275.48</v>
      </c>
      <c r="O54" s="1">
        <v>343.25</v>
      </c>
      <c r="P54" s="11"/>
      <c r="Q54" s="14">
        <f>DEGREES((ATAN(J55/(2*J54))+ATAN(K55/(2*K54))+ATAN(L55/(2*L54))+ATAN(M55/(2*M54))+ATAN(N55/(2*N54))+ATAN(O55/(2*O54)))/6)</f>
        <v>5.314933467</v>
      </c>
    </row>
    <row r="55">
      <c r="H55" s="15"/>
      <c r="I55" s="1" t="s">
        <v>13</v>
      </c>
      <c r="J55" s="5">
        <v>18.22</v>
      </c>
      <c r="K55" s="1">
        <v>24.78</v>
      </c>
      <c r="L55" s="1">
        <v>30.61</v>
      </c>
      <c r="M55" s="1">
        <v>32.8</v>
      </c>
      <c r="N55" s="1">
        <v>42.24</v>
      </c>
      <c r="O55" s="1">
        <v>49.56</v>
      </c>
      <c r="P55" s="11"/>
      <c r="Q55" s="15"/>
    </row>
    <row r="56">
      <c r="H56" s="4" t="s">
        <v>14</v>
      </c>
      <c r="I56" s="1" t="s">
        <v>12</v>
      </c>
      <c r="J56" s="1">
        <v>113.14</v>
      </c>
      <c r="K56" s="1">
        <v>224.19</v>
      </c>
      <c r="L56" s="1">
        <v>416.95</v>
      </c>
      <c r="M56" s="1">
        <v>580.38</v>
      </c>
      <c r="N56" s="1">
        <v>758.48</v>
      </c>
      <c r="O56" s="11"/>
      <c r="P56" s="11"/>
      <c r="Q56" s="14">
        <f>DEGREES((ATAN(J57/(2*J56))+ATAN(K57/(2*K56))+ATAN(L57/(2*L56))+ATAN(M57/(2*M56))+ATAN(N57/(2*N56)))/5)</f>
        <v>4.596211984</v>
      </c>
    </row>
    <row r="57">
      <c r="H57" s="15"/>
      <c r="I57" s="4" t="s">
        <v>13</v>
      </c>
      <c r="J57" s="4">
        <v>27.24</v>
      </c>
      <c r="K57" s="4">
        <v>39.81</v>
      </c>
      <c r="L57" s="4">
        <v>54.48</v>
      </c>
      <c r="M57" s="4">
        <v>71.24</v>
      </c>
      <c r="N57" s="4">
        <v>100.57</v>
      </c>
      <c r="O57" s="14"/>
      <c r="P57" s="28"/>
      <c r="Q57" s="15"/>
    </row>
    <row r="58">
      <c r="H58" s="9" t="s">
        <v>11</v>
      </c>
      <c r="I58" s="1" t="s">
        <v>12</v>
      </c>
      <c r="J58" s="11"/>
      <c r="K58" s="11"/>
      <c r="L58" s="11"/>
      <c r="M58" s="11"/>
      <c r="N58" s="11"/>
      <c r="O58" s="11"/>
      <c r="P58" s="11"/>
      <c r="Q58" s="14" t="str">
        <f>DEGREES((ATAN(J59/(2*J58))+ATAN(K59/(2*K58))+ATAN(L59/(2*L58))+ATAN(M59/(2*M58))+ATAN(N59/(2*N58)))/5)</f>
        <v>#DIV/0!</v>
      </c>
    </row>
    <row r="59">
      <c r="H59" s="15"/>
      <c r="I59" s="1" t="s">
        <v>13</v>
      </c>
      <c r="J59" s="11"/>
      <c r="K59" s="11"/>
      <c r="L59" s="11"/>
      <c r="M59" s="11"/>
      <c r="N59" s="11"/>
      <c r="O59" s="11"/>
      <c r="P59" s="11"/>
      <c r="Q59" s="15"/>
    </row>
    <row r="60">
      <c r="H60" s="4" t="s">
        <v>14</v>
      </c>
      <c r="I60" s="1" t="s">
        <v>12</v>
      </c>
      <c r="J60" s="11"/>
      <c r="K60" s="11"/>
      <c r="L60" s="11"/>
      <c r="M60" s="11"/>
      <c r="N60" s="11"/>
      <c r="O60" s="11"/>
      <c r="P60" s="11"/>
      <c r="Q60" s="14" t="str">
        <f>DEGREES((ATAN(J61/(2*J60))+ATAN(K61/(2*K60))+ATAN(L61/(2*L60))+ATAN(M61/(2*M60))+ATAN(N61/(2*N60)))/5)</f>
        <v>#DIV/0!</v>
      </c>
    </row>
    <row r="61">
      <c r="H61" s="15"/>
      <c r="I61" s="1" t="s">
        <v>13</v>
      </c>
      <c r="J61" s="11"/>
      <c r="K61" s="11"/>
      <c r="L61" s="11"/>
      <c r="M61" s="11"/>
      <c r="N61" s="11"/>
      <c r="O61" s="11"/>
      <c r="P61" s="20"/>
      <c r="Q61" s="15"/>
    </row>
    <row r="62">
      <c r="H62" s="9" t="s">
        <v>11</v>
      </c>
      <c r="I62" s="1" t="s">
        <v>12</v>
      </c>
      <c r="J62" s="11"/>
      <c r="K62" s="11"/>
      <c r="L62" s="11"/>
      <c r="M62" s="11"/>
      <c r="N62" s="11"/>
      <c r="O62" s="11"/>
      <c r="P62" s="11"/>
      <c r="Q62" s="14" t="str">
        <f>DEGREES((ATAN(J63/(2*J62))+ATAN(K63/(2*K62))+ATAN(L63/(2*L62))+ATAN(M63/(2*M62))+ATAN(N63/(2*N62)))/5)</f>
        <v>#DIV/0!</v>
      </c>
    </row>
    <row r="63">
      <c r="H63" s="15"/>
      <c r="I63" s="1" t="s">
        <v>13</v>
      </c>
      <c r="J63" s="11"/>
      <c r="K63" s="11"/>
      <c r="L63" s="11"/>
      <c r="M63" s="11"/>
      <c r="N63" s="11"/>
      <c r="O63" s="11"/>
      <c r="P63" s="11"/>
      <c r="Q63" s="15"/>
    </row>
    <row r="64">
      <c r="H64" s="4" t="s">
        <v>14</v>
      </c>
      <c r="I64" s="1" t="s">
        <v>12</v>
      </c>
      <c r="J64" s="11"/>
      <c r="K64" s="11"/>
      <c r="L64" s="11"/>
      <c r="M64" s="11"/>
      <c r="N64" s="11"/>
      <c r="O64" s="11"/>
      <c r="P64" s="11"/>
      <c r="Q64" s="14" t="str">
        <f>DEGREES((ATAN(J65/(2*J64))+ATAN(K65/(2*K64))+ATAN(L65/(2*L64))+ATAN(M65/(2*M64))+ATAN(N65/(2*N64)))/5)</f>
        <v>#DIV/0!</v>
      </c>
    </row>
    <row r="65">
      <c r="H65" s="15"/>
      <c r="I65" s="1" t="s">
        <v>13</v>
      </c>
      <c r="J65" s="11"/>
      <c r="K65" s="11"/>
      <c r="L65" s="11"/>
      <c r="M65" s="11"/>
      <c r="N65" s="11"/>
      <c r="O65" s="11"/>
      <c r="P65" s="20"/>
      <c r="Q65" s="15"/>
    </row>
  </sheetData>
  <mergeCells count="137">
    <mergeCell ref="Q40:Q41"/>
    <mergeCell ref="Q30:Q31"/>
    <mergeCell ref="Q32:Q33"/>
    <mergeCell ref="Q36:Q37"/>
    <mergeCell ref="Q34:Q35"/>
    <mergeCell ref="Q38:Q39"/>
    <mergeCell ref="Q26:Q27"/>
    <mergeCell ref="Q28:Q29"/>
    <mergeCell ref="Q16:Q17"/>
    <mergeCell ref="Q18:Q19"/>
    <mergeCell ref="Q20:Q21"/>
    <mergeCell ref="Q22:Q23"/>
    <mergeCell ref="Q42:Q43"/>
    <mergeCell ref="Q12:Q13"/>
    <mergeCell ref="Q14:Q15"/>
    <mergeCell ref="Q2:Q3"/>
    <mergeCell ref="Q4:Q5"/>
    <mergeCell ref="Q10:Q11"/>
    <mergeCell ref="Q24:Q25"/>
    <mergeCell ref="G34:G37"/>
    <mergeCell ref="H30:H31"/>
    <mergeCell ref="H36:H37"/>
    <mergeCell ref="H34:H35"/>
    <mergeCell ref="H32:H33"/>
    <mergeCell ref="H42:H43"/>
    <mergeCell ref="H26:H27"/>
    <mergeCell ref="H28:H29"/>
    <mergeCell ref="H20:H21"/>
    <mergeCell ref="A34:A37"/>
    <mergeCell ref="A26:A29"/>
    <mergeCell ref="A22:A25"/>
    <mergeCell ref="A30:A33"/>
    <mergeCell ref="A38:A41"/>
    <mergeCell ref="A18:A21"/>
    <mergeCell ref="C18:C21"/>
    <mergeCell ref="C26:C29"/>
    <mergeCell ref="B22:B25"/>
    <mergeCell ref="B18:B21"/>
    <mergeCell ref="D18:D21"/>
    <mergeCell ref="F34:F37"/>
    <mergeCell ref="E18:E21"/>
    <mergeCell ref="E26:E29"/>
    <mergeCell ref="Q52:Q53"/>
    <mergeCell ref="Q50:Q51"/>
    <mergeCell ref="Q44:Q45"/>
    <mergeCell ref="R30:T38"/>
    <mergeCell ref="Q60:Q61"/>
    <mergeCell ref="Q56:Q57"/>
    <mergeCell ref="Q58:Q59"/>
    <mergeCell ref="R50:S53"/>
    <mergeCell ref="Q46:Q47"/>
    <mergeCell ref="Q54:Q55"/>
    <mergeCell ref="Q48:Q49"/>
    <mergeCell ref="Q62:Q63"/>
    <mergeCell ref="Q64:Q65"/>
    <mergeCell ref="D26:D29"/>
    <mergeCell ref="D22:D25"/>
    <mergeCell ref="C14:C17"/>
    <mergeCell ref="B26:B29"/>
    <mergeCell ref="B30:B33"/>
    <mergeCell ref="B50:B53"/>
    <mergeCell ref="B54:B57"/>
    <mergeCell ref="Q6:Q7"/>
    <mergeCell ref="Q8:Q9"/>
    <mergeCell ref="F6:F9"/>
    <mergeCell ref="G6:G9"/>
    <mergeCell ref="H8:H9"/>
    <mergeCell ref="H6:H7"/>
    <mergeCell ref="D6:D9"/>
    <mergeCell ref="H56:H57"/>
    <mergeCell ref="F54:F57"/>
    <mergeCell ref="E54:E57"/>
    <mergeCell ref="F50:F53"/>
    <mergeCell ref="G54:G57"/>
    <mergeCell ref="G50:G53"/>
    <mergeCell ref="H52:H53"/>
    <mergeCell ref="H50:H51"/>
    <mergeCell ref="H54:H55"/>
    <mergeCell ref="H62:H63"/>
    <mergeCell ref="H64:H65"/>
    <mergeCell ref="H60:H61"/>
    <mergeCell ref="H58:H59"/>
    <mergeCell ref="H44:H45"/>
    <mergeCell ref="H12:H13"/>
    <mergeCell ref="H10:H11"/>
    <mergeCell ref="H14:H15"/>
    <mergeCell ref="H16:H17"/>
    <mergeCell ref="C50:C53"/>
    <mergeCell ref="C54:C57"/>
    <mergeCell ref="A46:A49"/>
    <mergeCell ref="A42:A45"/>
    <mergeCell ref="A50:A53"/>
    <mergeCell ref="A54:A57"/>
    <mergeCell ref="E50:E53"/>
    <mergeCell ref="D50:D53"/>
    <mergeCell ref="D54:D57"/>
    <mergeCell ref="G26:G29"/>
    <mergeCell ref="F26:F29"/>
    <mergeCell ref="H24:H25"/>
    <mergeCell ref="H22:H23"/>
    <mergeCell ref="F22:F25"/>
    <mergeCell ref="G22:G25"/>
    <mergeCell ref="F18:F21"/>
    <mergeCell ref="H18:H19"/>
    <mergeCell ref="G18:G21"/>
    <mergeCell ref="C22:C25"/>
    <mergeCell ref="E22:E25"/>
    <mergeCell ref="H38:H39"/>
    <mergeCell ref="H40:H41"/>
    <mergeCell ref="H48:H49"/>
    <mergeCell ref="H46:H47"/>
    <mergeCell ref="D10:D13"/>
    <mergeCell ref="D2:D5"/>
    <mergeCell ref="B14:B17"/>
    <mergeCell ref="G10:G13"/>
    <mergeCell ref="F10:F13"/>
    <mergeCell ref="F2:F5"/>
    <mergeCell ref="F14:F17"/>
    <mergeCell ref="G2:G5"/>
    <mergeCell ref="G14:G17"/>
    <mergeCell ref="E2:E5"/>
    <mergeCell ref="D14:D17"/>
    <mergeCell ref="E14:E17"/>
    <mergeCell ref="A10:A13"/>
    <mergeCell ref="A2:A5"/>
    <mergeCell ref="A6:A9"/>
    <mergeCell ref="A14:A17"/>
    <mergeCell ref="B10:B13"/>
    <mergeCell ref="B6:B9"/>
    <mergeCell ref="C6:C9"/>
    <mergeCell ref="C10:C13"/>
    <mergeCell ref="E10:E13"/>
    <mergeCell ref="E6:E9"/>
    <mergeCell ref="H2:H3"/>
    <mergeCell ref="H4:H5"/>
    <mergeCell ref="C2:C5"/>
    <mergeCell ref="B2:B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0"/>
    <col customWidth="1" min="4" max="4" width="20.43"/>
    <col customWidth="1" min="5" max="5" width="24.29"/>
    <col customWidth="1" min="6" max="6" width="21.71"/>
    <col customWidth="1" min="7" max="7" width="22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Q1" s="1" t="s">
        <v>7</v>
      </c>
    </row>
    <row r="2">
      <c r="A2" s="5" t="s">
        <v>8</v>
      </c>
      <c r="B2" s="5">
        <v>3.5</v>
      </c>
      <c r="C2" s="5">
        <v>2.0</v>
      </c>
      <c r="D2" s="5">
        <v>1.0</v>
      </c>
      <c r="E2" s="7">
        <v>0.3284722222222222</v>
      </c>
      <c r="H2" s="9" t="s">
        <v>11</v>
      </c>
      <c r="I2" s="1" t="s">
        <v>12</v>
      </c>
      <c r="J2" s="1">
        <v>61.22</v>
      </c>
      <c r="K2" s="1">
        <v>128.99</v>
      </c>
      <c r="L2" s="1">
        <v>217.9</v>
      </c>
      <c r="M2" s="1">
        <v>298.07</v>
      </c>
      <c r="N2" s="1">
        <v>375.32</v>
      </c>
      <c r="O2" s="11"/>
      <c r="P2" s="11"/>
      <c r="Q2" s="14">
        <f>DEGREES((ATAN(J3/(2*J2))+ATAN(K3/(2*K2))+ATAN(L3/(2*L2))+ATAN(M3/(2*M2))+ATAN(N3/(2*N2)))/5)</f>
        <v>5.878629271</v>
      </c>
    </row>
    <row r="3">
      <c r="H3" s="15"/>
      <c r="I3" s="1" t="s">
        <v>13</v>
      </c>
      <c r="J3" s="1">
        <v>21.13</v>
      </c>
      <c r="K3" s="1">
        <v>27.69</v>
      </c>
      <c r="L3" s="1">
        <v>40.08</v>
      </c>
      <c r="M3" s="1">
        <v>45.18</v>
      </c>
      <c r="N3" s="1">
        <v>51.0</v>
      </c>
      <c r="O3" s="11"/>
      <c r="P3" s="11"/>
      <c r="Q3" s="15"/>
    </row>
    <row r="4">
      <c r="H4" s="4" t="s">
        <v>14</v>
      </c>
      <c r="I4" s="1" t="s">
        <v>12</v>
      </c>
      <c r="J4" s="1">
        <v>132.0</v>
      </c>
      <c r="K4" s="1">
        <v>328.95</v>
      </c>
      <c r="L4" s="1">
        <v>542.67</v>
      </c>
      <c r="M4" s="1">
        <v>804.57</v>
      </c>
      <c r="N4" s="1">
        <v>1047.62</v>
      </c>
      <c r="O4" s="11"/>
      <c r="P4" s="11"/>
      <c r="Q4" s="14">
        <f>DEGREES((ATAN(J5/(2*J4))+ATAN(K5/(2*K4))+ATAN(L5/(2*L4))+ATAN(M5/(2*M4))+ATAN(N5/(2*N4)))/5)</f>
        <v>4.544316088</v>
      </c>
    </row>
    <row r="5">
      <c r="H5" s="15"/>
      <c r="I5" s="1" t="s">
        <v>13</v>
      </c>
      <c r="J5" s="1">
        <v>27.24</v>
      </c>
      <c r="K5" s="1">
        <v>44.0</v>
      </c>
      <c r="L5" s="1">
        <v>71.24</v>
      </c>
      <c r="M5" s="1">
        <v>123.62</v>
      </c>
      <c r="N5" s="1">
        <v>178.0</v>
      </c>
      <c r="O5" s="11"/>
      <c r="P5" s="20"/>
      <c r="Q5" s="15"/>
    </row>
    <row r="6">
      <c r="A6" s="5" t="s">
        <v>8</v>
      </c>
      <c r="B6" s="5">
        <v>3.5</v>
      </c>
      <c r="C6" s="5">
        <v>2.0</v>
      </c>
      <c r="D6" s="5">
        <v>1.0</v>
      </c>
      <c r="E6" s="7">
        <v>0.3284722222222222</v>
      </c>
      <c r="H6" s="9" t="s">
        <v>11</v>
      </c>
      <c r="I6" s="1" t="s">
        <v>12</v>
      </c>
      <c r="J6" s="11"/>
      <c r="K6" s="11"/>
      <c r="L6" s="11"/>
      <c r="M6" s="11"/>
      <c r="N6" s="11"/>
      <c r="O6" s="11"/>
      <c r="P6" s="11"/>
      <c r="Q6" s="14" t="str">
        <f>DEGREES((ATAN(J7/(2*J6))+ATAN(K7/(2*K6))+ATAN(L7/(2*L6))+ATAN(M7/(2*M6))+ATAN(N7/(2*N6)))/5)</f>
        <v>#DIV/0!</v>
      </c>
    </row>
    <row r="7">
      <c r="H7" s="15"/>
      <c r="I7" s="1" t="s">
        <v>13</v>
      </c>
      <c r="J7" s="11"/>
      <c r="K7" s="11"/>
      <c r="L7" s="11"/>
      <c r="M7" s="11"/>
      <c r="N7" s="11"/>
      <c r="O7" s="11"/>
      <c r="P7" s="11"/>
      <c r="Q7" s="15"/>
    </row>
    <row r="8">
      <c r="H8" s="4" t="s">
        <v>14</v>
      </c>
      <c r="I8" s="1" t="s">
        <v>12</v>
      </c>
      <c r="J8" s="11"/>
      <c r="K8" s="11"/>
      <c r="L8" s="11"/>
      <c r="M8" s="11"/>
      <c r="N8" s="11"/>
      <c r="O8" s="11"/>
      <c r="P8" s="11"/>
      <c r="Q8" s="14" t="str">
        <f>DEGREES((ATAN(J9/(2*J8))+ATAN(K9/(2*K8))+ATAN(L9/(2*L8))+ATAN(M9/(2*M8))+ATAN(N9/(2*N8)))/5)</f>
        <v>#DIV/0!</v>
      </c>
    </row>
    <row r="9">
      <c r="H9" s="15"/>
      <c r="I9" s="1" t="s">
        <v>13</v>
      </c>
      <c r="J9" s="11"/>
      <c r="K9" s="11"/>
      <c r="L9" s="11"/>
      <c r="M9" s="11"/>
      <c r="N9" s="11"/>
      <c r="O9" s="11"/>
      <c r="P9" s="20"/>
      <c r="Q9" s="15"/>
    </row>
    <row r="10">
      <c r="A10" s="5" t="s">
        <v>8</v>
      </c>
      <c r="B10" s="5">
        <v>3.5</v>
      </c>
      <c r="C10" s="5">
        <v>2.0</v>
      </c>
      <c r="D10" s="5">
        <v>1.0</v>
      </c>
      <c r="E10" s="7">
        <v>0.3284722222222222</v>
      </c>
      <c r="H10" s="23" t="s">
        <v>11</v>
      </c>
      <c r="I10" s="24" t="s">
        <v>12</v>
      </c>
      <c r="J10" s="11"/>
      <c r="K10" s="11"/>
      <c r="L10" s="11"/>
      <c r="M10" s="11"/>
      <c r="N10" s="11"/>
      <c r="O10" s="11"/>
      <c r="P10" s="11"/>
      <c r="Q10" s="14" t="str">
        <f>DEGREES((ATAN(J11/(2*J10))+ATAN(K11/(2*K10))+ATAN(L11/(2*L10))+ATAN(M11/(2*M10))+ATAN(N11/(2*N10)))/5)</f>
        <v>#DIV/0!</v>
      </c>
    </row>
    <row r="11">
      <c r="H11" s="15"/>
      <c r="I11" s="26" t="s">
        <v>13</v>
      </c>
      <c r="J11" s="11"/>
      <c r="K11" s="11"/>
      <c r="L11" s="11"/>
      <c r="M11" s="11"/>
      <c r="N11" s="11"/>
      <c r="O11" s="11"/>
      <c r="P11" s="11"/>
      <c r="Q11" s="15"/>
    </row>
    <row r="12">
      <c r="H12" s="27" t="s">
        <v>14</v>
      </c>
      <c r="I12" s="26" t="s">
        <v>12</v>
      </c>
      <c r="J12" s="11"/>
      <c r="K12" s="11"/>
      <c r="L12" s="11"/>
      <c r="M12" s="11"/>
      <c r="N12" s="11"/>
      <c r="O12" s="11"/>
      <c r="P12" s="11"/>
      <c r="Q12" s="14" t="str">
        <f>DEGREES((ATAN(J13/(2*J12))+ATAN(K13/(2*K12))+ATAN(L13/(2*L12))+ATAN(M13/(2*M12))+ATAN(N13/(2*N12)))/5)</f>
        <v>#DIV/0!</v>
      </c>
    </row>
    <row r="13">
      <c r="H13" s="15"/>
      <c r="I13" s="26" t="s">
        <v>13</v>
      </c>
      <c r="J13" s="11"/>
      <c r="K13" s="11"/>
      <c r="L13" s="11"/>
      <c r="M13" s="11"/>
      <c r="N13" s="11"/>
      <c r="O13" s="11"/>
      <c r="P13" s="20"/>
      <c r="Q13" s="15"/>
    </row>
    <row r="14">
      <c r="A14" s="5" t="s">
        <v>15</v>
      </c>
      <c r="B14" s="5">
        <v>3.5</v>
      </c>
      <c r="C14" s="5">
        <v>2.0</v>
      </c>
      <c r="D14" s="5">
        <v>1.0</v>
      </c>
      <c r="E14" s="7">
        <v>0.24305555555555555</v>
      </c>
      <c r="H14" s="9" t="s">
        <v>11</v>
      </c>
      <c r="I14" s="1" t="s">
        <v>12</v>
      </c>
      <c r="J14" s="1">
        <v>33.52</v>
      </c>
      <c r="K14" s="1">
        <v>103.49</v>
      </c>
      <c r="L14" s="1">
        <v>179.28</v>
      </c>
      <c r="M14" s="1">
        <v>259.45</v>
      </c>
      <c r="N14" s="1">
        <v>306.09</v>
      </c>
      <c r="O14" s="11"/>
      <c r="P14" s="11"/>
      <c r="Q14" s="14">
        <f>DEGREES((ATAN(J15/(2*J14))+ATAN(K15/(2*K14))+ATAN(L15/(2*L14))+ATAN(M15/(2*M14))+ATAN(N15/(2*N14)))/5)</f>
        <v>10.98730471</v>
      </c>
    </row>
    <row r="15">
      <c r="H15" s="15"/>
      <c r="I15" s="1" t="s">
        <v>13</v>
      </c>
      <c r="J15" s="1">
        <v>21.13</v>
      </c>
      <c r="K15" s="1">
        <v>41.54</v>
      </c>
      <c r="L15" s="1">
        <v>60.49</v>
      </c>
      <c r="M15" s="1">
        <v>76.52</v>
      </c>
      <c r="N15" s="1">
        <v>87.45</v>
      </c>
      <c r="O15" s="11"/>
      <c r="P15" s="11"/>
      <c r="Q15" s="15"/>
    </row>
    <row r="16">
      <c r="H16" s="4" t="s">
        <v>14</v>
      </c>
      <c r="I16" s="1" t="s">
        <v>12</v>
      </c>
      <c r="J16" s="1">
        <v>85.9</v>
      </c>
      <c r="K16" s="1">
        <v>196.95</v>
      </c>
      <c r="L16" s="1">
        <v>339.43</v>
      </c>
      <c r="M16" s="1">
        <v>494.48</v>
      </c>
      <c r="N16" s="1">
        <v>660.0</v>
      </c>
      <c r="O16" s="1">
        <v>831.81</v>
      </c>
      <c r="P16" s="11"/>
      <c r="Q16" s="14">
        <f>DEGREES((ATAN(J17/(2*J16))+ATAN(K17/(2*K16))+ATAN(L17/(2*L16))+ATAN(M17/(2*M16))+ATAN(N17/(2*N16))+ATAN(O17/(2*O16)))/6)</f>
        <v>7.7397098</v>
      </c>
    </row>
    <row r="17">
      <c r="H17" s="15"/>
      <c r="I17" s="1" t="s">
        <v>13</v>
      </c>
      <c r="J17" s="1">
        <v>33.52</v>
      </c>
      <c r="K17" s="1">
        <v>62.86</v>
      </c>
      <c r="L17" s="1">
        <v>94.29</v>
      </c>
      <c r="M17" s="1">
        <v>119.42</v>
      </c>
      <c r="N17" s="1">
        <v>140.38</v>
      </c>
      <c r="O17" s="1">
        <v>159.24</v>
      </c>
      <c r="P17" s="20"/>
      <c r="Q17" s="15"/>
    </row>
  </sheetData>
  <mergeCells count="44">
    <mergeCell ref="D6:D9"/>
    <mergeCell ref="D10:D13"/>
    <mergeCell ref="E10:E13"/>
    <mergeCell ref="F10:F13"/>
    <mergeCell ref="E6:E9"/>
    <mergeCell ref="F6:F9"/>
    <mergeCell ref="E2:E5"/>
    <mergeCell ref="E14:E17"/>
    <mergeCell ref="C6:C9"/>
    <mergeCell ref="B6:B9"/>
    <mergeCell ref="A10:A13"/>
    <mergeCell ref="A6:A9"/>
    <mergeCell ref="D2:D5"/>
    <mergeCell ref="D14:D17"/>
    <mergeCell ref="B14:B17"/>
    <mergeCell ref="A14:A17"/>
    <mergeCell ref="A2:A5"/>
    <mergeCell ref="B10:B13"/>
    <mergeCell ref="C2:C5"/>
    <mergeCell ref="B2:B5"/>
    <mergeCell ref="Q14:Q15"/>
    <mergeCell ref="Q2:Q3"/>
    <mergeCell ref="Q12:Q13"/>
    <mergeCell ref="Q10:Q11"/>
    <mergeCell ref="Q16:Q17"/>
    <mergeCell ref="Q8:Q9"/>
    <mergeCell ref="Q4:Q5"/>
    <mergeCell ref="Q6:Q7"/>
    <mergeCell ref="G14:G17"/>
    <mergeCell ref="F14:F17"/>
    <mergeCell ref="G6:G9"/>
    <mergeCell ref="H6:H7"/>
    <mergeCell ref="H8:H9"/>
    <mergeCell ref="H4:H5"/>
    <mergeCell ref="H2:H3"/>
    <mergeCell ref="F2:F5"/>
    <mergeCell ref="G2:G5"/>
    <mergeCell ref="H10:H11"/>
    <mergeCell ref="G10:G13"/>
    <mergeCell ref="H12:H13"/>
    <mergeCell ref="H14:H15"/>
    <mergeCell ref="H16:H17"/>
    <mergeCell ref="C14:C17"/>
    <mergeCell ref="C10:C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86"/>
    <col customWidth="1" min="4" max="4" width="20.43"/>
    <col customWidth="1" min="5" max="5" width="18.86"/>
    <col customWidth="1" min="6" max="6" width="18.29"/>
    <col customWidth="1" min="7" max="7" width="2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Q1" s="1" t="s">
        <v>9</v>
      </c>
    </row>
    <row r="2">
      <c r="A2" s="5" t="s">
        <v>8</v>
      </c>
      <c r="B2" s="5">
        <v>3.5</v>
      </c>
      <c r="C2" s="5">
        <v>2.0</v>
      </c>
      <c r="D2" s="5">
        <v>0.667</v>
      </c>
      <c r="E2" s="7">
        <v>0.28125</v>
      </c>
      <c r="H2" s="9" t="s">
        <v>11</v>
      </c>
      <c r="I2" s="1" t="s">
        <v>12</v>
      </c>
      <c r="J2" s="11"/>
      <c r="K2" s="11"/>
      <c r="L2" s="11"/>
      <c r="M2" s="11"/>
      <c r="N2" s="11"/>
      <c r="O2" s="11"/>
      <c r="P2" s="11"/>
      <c r="Q2" s="14" t="str">
        <f>DEGREES((ATAN(J3/(2*J2))+ATAN(K3/(2*K2))+ATAN(L3/(2*L2))+ATAN(M3/(2*M2))+ATAN(N3/(2*N2)))/5)</f>
        <v>#DIV/0!</v>
      </c>
    </row>
    <row r="3">
      <c r="H3" s="15"/>
      <c r="I3" s="1" t="s">
        <v>13</v>
      </c>
      <c r="J3" s="11"/>
      <c r="K3" s="11"/>
      <c r="L3" s="11"/>
      <c r="M3" s="11"/>
      <c r="N3" s="11"/>
      <c r="O3" s="11"/>
      <c r="P3" s="11"/>
      <c r="Q3" s="15"/>
    </row>
    <row r="4">
      <c r="H4" s="4" t="s">
        <v>14</v>
      </c>
      <c r="I4" s="1" t="s">
        <v>12</v>
      </c>
      <c r="J4" s="11"/>
      <c r="K4" s="11"/>
      <c r="L4" s="11"/>
      <c r="M4" s="11"/>
      <c r="N4" s="11"/>
      <c r="O4" s="11"/>
      <c r="P4" s="11"/>
      <c r="Q4" s="14" t="str">
        <f>DEGREES((ATAN(J5/(2*J4))+ATAN(K5/(2*K4))+ATAN(L5/(2*L4))+ATAN(M5/(2*M4))+ATAN(N5/(2*N4)))/5)</f>
        <v>#DIV/0!</v>
      </c>
    </row>
    <row r="5">
      <c r="H5" s="15"/>
      <c r="I5" s="1" t="s">
        <v>13</v>
      </c>
      <c r="J5" s="11"/>
      <c r="K5" s="11"/>
      <c r="L5" s="11"/>
      <c r="M5" s="11"/>
      <c r="N5" s="11"/>
      <c r="O5" s="11"/>
      <c r="P5" s="20"/>
      <c r="Q5" s="15"/>
    </row>
    <row r="6">
      <c r="H6" s="9" t="s">
        <v>11</v>
      </c>
      <c r="I6" s="1" t="s">
        <v>12</v>
      </c>
      <c r="J6" s="11"/>
      <c r="K6" s="11"/>
      <c r="L6" s="11"/>
      <c r="M6" s="11"/>
      <c r="N6" s="11"/>
      <c r="O6" s="11"/>
      <c r="P6" s="11"/>
      <c r="Q6" s="14" t="str">
        <f>DEGREES((ATAN(J7/(2*J6))+ATAN(K7/(2*K6))+ATAN(L7/(2*L6))+ATAN(M7/(2*M6))+ATAN(N7/(2*N6)))/5)</f>
        <v>#DIV/0!</v>
      </c>
    </row>
    <row r="7">
      <c r="H7" s="15"/>
      <c r="I7" s="1" t="s">
        <v>13</v>
      </c>
      <c r="J7" s="11"/>
      <c r="K7" s="11"/>
      <c r="L7" s="11"/>
      <c r="M7" s="11"/>
      <c r="N7" s="11"/>
      <c r="O7" s="11"/>
      <c r="P7" s="11"/>
      <c r="Q7" s="15"/>
    </row>
    <row r="8">
      <c r="H8" s="4" t="s">
        <v>14</v>
      </c>
      <c r="I8" s="1" t="s">
        <v>12</v>
      </c>
      <c r="J8" s="11"/>
      <c r="K8" s="11"/>
      <c r="L8" s="11"/>
      <c r="M8" s="11"/>
      <c r="N8" s="11"/>
      <c r="O8" s="11"/>
      <c r="P8" s="11"/>
      <c r="Q8" s="14" t="str">
        <f>DEGREES((ATAN(J9/(2*J8))+ATAN(K9/(2*K8))+ATAN(L9/(2*L8))+ATAN(M9/(2*M8))+ATAN(N9/(2*N8)))/5)</f>
        <v>#DIV/0!</v>
      </c>
    </row>
    <row r="9">
      <c r="H9" s="15"/>
      <c r="I9" s="1" t="s">
        <v>13</v>
      </c>
      <c r="J9" s="11"/>
      <c r="K9" s="11"/>
      <c r="L9" s="11"/>
      <c r="M9" s="11"/>
      <c r="N9" s="11"/>
      <c r="O9" s="11"/>
      <c r="P9" s="20"/>
      <c r="Q9" s="15"/>
    </row>
    <row r="10">
      <c r="H10" s="9" t="s">
        <v>11</v>
      </c>
      <c r="I10" s="1" t="s">
        <v>12</v>
      </c>
      <c r="J10" s="11"/>
      <c r="K10" s="11"/>
      <c r="L10" s="11"/>
      <c r="M10" s="11"/>
      <c r="N10" s="11"/>
      <c r="O10" s="11"/>
      <c r="P10" s="11"/>
      <c r="Q10" s="14" t="str">
        <f>DEGREES((ATAN(J11/(2*J10))+ATAN(K11/(2*K10))+ATAN(L11/(2*L10))+ATAN(M11/(2*M10))+ATAN(N11/(2*N10)))/5)</f>
        <v>#DIV/0!</v>
      </c>
    </row>
    <row r="11">
      <c r="H11" s="15"/>
      <c r="I11" s="1" t="s">
        <v>13</v>
      </c>
      <c r="J11" s="11"/>
      <c r="K11" s="11"/>
      <c r="L11" s="11"/>
      <c r="M11" s="11"/>
      <c r="N11" s="11"/>
      <c r="O11" s="11"/>
      <c r="P11" s="11"/>
      <c r="Q11" s="15"/>
    </row>
    <row r="12">
      <c r="H12" s="4" t="s">
        <v>14</v>
      </c>
      <c r="I12" s="1" t="s">
        <v>12</v>
      </c>
      <c r="J12" s="11"/>
      <c r="K12" s="11"/>
      <c r="L12" s="11"/>
      <c r="M12" s="11"/>
      <c r="N12" s="11"/>
      <c r="O12" s="11"/>
      <c r="P12" s="11"/>
      <c r="Q12" s="14" t="str">
        <f>DEGREES((ATAN(J13/(2*J12))+ATAN(K13/(2*K12))+ATAN(L13/(2*L12))+ATAN(M13/(2*M12))+ATAN(N13/(2*N12)))/5)</f>
        <v>#DIV/0!</v>
      </c>
    </row>
    <row r="13">
      <c r="H13" s="15"/>
      <c r="I13" s="1" t="s">
        <v>13</v>
      </c>
      <c r="J13" s="11"/>
      <c r="K13" s="11"/>
      <c r="L13" s="11"/>
      <c r="M13" s="11"/>
      <c r="N13" s="11"/>
      <c r="O13" s="11"/>
      <c r="P13" s="20"/>
      <c r="Q13" s="15"/>
    </row>
    <row r="14">
      <c r="H14" s="9" t="s">
        <v>11</v>
      </c>
      <c r="I14" s="1" t="s">
        <v>12</v>
      </c>
      <c r="J14" s="11"/>
      <c r="K14" s="11"/>
      <c r="L14" s="11"/>
      <c r="M14" s="11"/>
      <c r="N14" s="11"/>
      <c r="O14" s="11"/>
      <c r="P14" s="11"/>
      <c r="Q14" s="14" t="str">
        <f>DEGREES((ATAN(J15/(2*J14))+ATAN(K15/(2*K14))+ATAN(L15/(2*L14))+ATAN(M15/(2*M14))+ATAN(N15/(2*N14)))/5)</f>
        <v>#DIV/0!</v>
      </c>
    </row>
    <row r="15">
      <c r="H15" s="15"/>
      <c r="I15" s="1" t="s">
        <v>13</v>
      </c>
      <c r="J15" s="11"/>
      <c r="K15" s="11"/>
      <c r="L15" s="11"/>
      <c r="M15" s="11"/>
      <c r="N15" s="11"/>
      <c r="O15" s="11"/>
      <c r="P15" s="11"/>
      <c r="Q15" s="15"/>
    </row>
    <row r="16">
      <c r="H16" s="4" t="s">
        <v>14</v>
      </c>
      <c r="I16" s="1" t="s">
        <v>12</v>
      </c>
      <c r="J16" s="11"/>
      <c r="K16" s="11"/>
      <c r="L16" s="11"/>
      <c r="M16" s="11"/>
      <c r="N16" s="11"/>
      <c r="O16" s="11"/>
      <c r="P16" s="11"/>
      <c r="Q16" s="14" t="str">
        <f>DEGREES((ATAN(J17/(2*J16))+ATAN(K17/(2*K16))+ATAN(L17/(2*L16))+ATAN(M17/(2*M16))+ATAN(N17/(2*N16)))/5)</f>
        <v>#DIV/0!</v>
      </c>
    </row>
    <row r="17">
      <c r="H17" s="15"/>
      <c r="I17" s="1" t="s">
        <v>13</v>
      </c>
      <c r="J17" s="11"/>
      <c r="K17" s="11"/>
      <c r="L17" s="11"/>
      <c r="M17" s="11"/>
      <c r="N17" s="11"/>
      <c r="O17" s="11"/>
      <c r="P17" s="20"/>
      <c r="Q17" s="15"/>
    </row>
  </sheetData>
  <mergeCells count="30">
    <mergeCell ref="G2:G5"/>
    <mergeCell ref="E2:E5"/>
    <mergeCell ref="F2:F5"/>
    <mergeCell ref="Q2:Q3"/>
    <mergeCell ref="Q4:Q5"/>
    <mergeCell ref="H4:H5"/>
    <mergeCell ref="C2:C5"/>
    <mergeCell ref="A2:A5"/>
    <mergeCell ref="B2:B5"/>
    <mergeCell ref="C6:C9"/>
    <mergeCell ref="D2:D5"/>
    <mergeCell ref="D6:D9"/>
    <mergeCell ref="H12:H13"/>
    <mergeCell ref="H8:H9"/>
    <mergeCell ref="H10:H11"/>
    <mergeCell ref="H2:H3"/>
    <mergeCell ref="B6:B9"/>
    <mergeCell ref="G6:G9"/>
    <mergeCell ref="A6:A9"/>
    <mergeCell ref="H6:H7"/>
    <mergeCell ref="Q14:Q15"/>
    <mergeCell ref="H14:H15"/>
    <mergeCell ref="E6:E9"/>
    <mergeCell ref="F6:F9"/>
    <mergeCell ref="Q12:Q13"/>
    <mergeCell ref="Q10:Q11"/>
    <mergeCell ref="Q8:Q9"/>
    <mergeCell ref="Q6:Q7"/>
    <mergeCell ref="Q16:Q17"/>
    <mergeCell ref="H16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" t="s">
        <v>17</v>
      </c>
    </row>
    <row r="2">
      <c r="A2" s="4" t="s">
        <v>18</v>
      </c>
      <c r="B2" s="2" t="s">
        <v>19</v>
      </c>
      <c r="C2" s="30"/>
      <c r="D2" s="30"/>
      <c r="E2" s="31"/>
      <c r="F2" s="11"/>
    </row>
    <row r="3">
      <c r="A3" s="15"/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</row>
    <row r="4">
      <c r="A4" s="1">
        <v>0.8</v>
      </c>
      <c r="B4" s="1">
        <v>0.66</v>
      </c>
      <c r="C4" s="11"/>
      <c r="D4" s="11"/>
      <c r="E4" s="11"/>
      <c r="F4" s="11">
        <f t="shared" ref="F4:F9" si="1">(B4/110.68)</f>
        <v>0.005963136971</v>
      </c>
    </row>
    <row r="5">
      <c r="A5" s="1">
        <v>1.0</v>
      </c>
      <c r="B5" s="1">
        <v>3.23</v>
      </c>
      <c r="C5" s="11"/>
      <c r="D5" s="11"/>
      <c r="E5" s="11"/>
      <c r="F5" s="11">
        <f t="shared" si="1"/>
        <v>0.02918323094</v>
      </c>
    </row>
    <row r="6">
      <c r="A6" s="1">
        <v>2.0</v>
      </c>
      <c r="B6" s="1">
        <v>57.9</v>
      </c>
      <c r="C6" s="11"/>
      <c r="D6" s="11"/>
      <c r="E6" s="11"/>
      <c r="F6" s="11">
        <f t="shared" si="1"/>
        <v>0.5231297434</v>
      </c>
    </row>
    <row r="7">
      <c r="A7" s="1">
        <v>3.0</v>
      </c>
      <c r="B7" s="1">
        <v>136.1</v>
      </c>
      <c r="C7" s="11"/>
      <c r="D7" s="11"/>
      <c r="E7" s="11"/>
      <c r="F7" s="11">
        <f t="shared" si="1"/>
        <v>1.229671124</v>
      </c>
    </row>
    <row r="8">
      <c r="A8" s="1">
        <v>4.0</v>
      </c>
      <c r="B8" s="1">
        <v>217.4</v>
      </c>
      <c r="C8" s="11"/>
      <c r="D8" s="11"/>
      <c r="E8" s="11"/>
      <c r="F8" s="11">
        <f t="shared" si="1"/>
        <v>1.964221178</v>
      </c>
    </row>
    <row r="9">
      <c r="A9" s="1">
        <v>5.0</v>
      </c>
      <c r="B9" s="1">
        <v>340.1</v>
      </c>
      <c r="C9" s="11"/>
      <c r="D9" s="11"/>
      <c r="E9" s="11"/>
      <c r="F9" s="11">
        <f t="shared" si="1"/>
        <v>3.072822551</v>
      </c>
    </row>
    <row r="10">
      <c r="A10" s="1">
        <v>6.0</v>
      </c>
      <c r="B10" s="1">
        <v>479.2</v>
      </c>
      <c r="C10" s="1">
        <v>558.3</v>
      </c>
      <c r="D10" s="11"/>
      <c r="E10" s="11"/>
      <c r="F10" s="11"/>
    </row>
    <row r="11">
      <c r="A11" s="1">
        <v>7.0</v>
      </c>
      <c r="B11" s="1">
        <v>532.0</v>
      </c>
      <c r="C11" s="1">
        <v>583.0</v>
      </c>
      <c r="D11" s="11"/>
      <c r="E11" s="11"/>
      <c r="F11" s="11"/>
    </row>
    <row r="12">
      <c r="A12" s="1">
        <v>8.0</v>
      </c>
      <c r="B12" s="1">
        <v>550.0</v>
      </c>
      <c r="C12" s="1">
        <v>661.0</v>
      </c>
      <c r="D12" s="11"/>
      <c r="E12" s="11"/>
      <c r="F12" s="11"/>
    </row>
    <row r="13">
      <c r="A13" s="1">
        <v>9.0</v>
      </c>
      <c r="B13" s="1">
        <v>573.0</v>
      </c>
      <c r="C13" s="1">
        <v>699.0</v>
      </c>
      <c r="D13" s="11"/>
      <c r="E13" s="11"/>
      <c r="F13" s="11"/>
    </row>
    <row r="14">
      <c r="A14" s="1">
        <v>10.0</v>
      </c>
      <c r="B14" s="1">
        <v>595.0</v>
      </c>
      <c r="C14" s="1">
        <v>715.0</v>
      </c>
      <c r="D14" s="11"/>
      <c r="E14" s="11"/>
      <c r="F14" s="11"/>
    </row>
    <row r="15">
      <c r="A15" s="1">
        <v>11.0</v>
      </c>
      <c r="B15" s="1">
        <v>740.0</v>
      </c>
      <c r="C15" s="1">
        <v>829.0</v>
      </c>
      <c r="D15" s="11"/>
      <c r="E15" s="11"/>
      <c r="F15" s="11"/>
    </row>
    <row r="16">
      <c r="A16" s="1">
        <v>12.0</v>
      </c>
      <c r="B16" s="1">
        <v>687.0</v>
      </c>
      <c r="C16" s="1">
        <v>704.0</v>
      </c>
      <c r="D16" s="11"/>
      <c r="E16" s="11"/>
      <c r="F16" s="11"/>
    </row>
    <row r="17">
      <c r="A17" s="1">
        <v>13.0</v>
      </c>
      <c r="B17" s="1">
        <v>729.0</v>
      </c>
      <c r="C17" s="1">
        <v>844.0</v>
      </c>
      <c r="D17" s="11"/>
      <c r="E17" s="11"/>
      <c r="F17" s="11"/>
    </row>
    <row r="18">
      <c r="A18" s="1">
        <v>14.0</v>
      </c>
      <c r="B18" s="1">
        <v>737.0</v>
      </c>
      <c r="C18" s="1">
        <v>833.0</v>
      </c>
      <c r="D18" s="11"/>
      <c r="E18" s="11"/>
      <c r="F18" s="11"/>
    </row>
    <row r="19">
      <c r="A19" s="1">
        <v>15.0</v>
      </c>
      <c r="B19" s="1">
        <v>732.0</v>
      </c>
      <c r="C19" s="1">
        <v>890.0</v>
      </c>
      <c r="D19" s="1">
        <v>2300.0</v>
      </c>
      <c r="E19" s="1">
        <v>3000.0</v>
      </c>
      <c r="F19" s="11"/>
    </row>
  </sheetData>
  <mergeCells count="3">
    <mergeCell ref="B2:E2"/>
    <mergeCell ref="A2:A3"/>
    <mergeCell ref="A1:E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9" t="s">
        <v>57</v>
      </c>
      <c r="E1" s="17"/>
    </row>
    <row r="2">
      <c r="A2" s="4" t="s">
        <v>18</v>
      </c>
      <c r="B2" s="2" t="s">
        <v>58</v>
      </c>
      <c r="C2" s="30"/>
      <c r="D2" s="30"/>
      <c r="E2" s="31"/>
    </row>
    <row r="3">
      <c r="A3" s="15"/>
      <c r="B3" s="1" t="s">
        <v>59</v>
      </c>
      <c r="C3" s="1" t="s">
        <v>60</v>
      </c>
      <c r="D3" s="34" t="s">
        <v>61</v>
      </c>
      <c r="E3" s="35" t="s">
        <v>62</v>
      </c>
      <c r="F3" s="5" t="s">
        <v>63</v>
      </c>
      <c r="G3" s="5" t="s">
        <v>64</v>
      </c>
    </row>
    <row r="4">
      <c r="A4" s="1">
        <v>6.0</v>
      </c>
      <c r="B4" s="1">
        <v>3.625</v>
      </c>
      <c r="C4" s="5">
        <v>1.01</v>
      </c>
      <c r="D4" s="1">
        <v>1.135</v>
      </c>
      <c r="E4" s="1">
        <f t="shared" ref="E4:E16" si="1">(C4+D4)/2</f>
        <v>1.0725</v>
      </c>
      <c r="F4">
        <f t="shared" ref="F4:F16" si="2">(D4-E4)/0.159983</f>
        <v>0.3906665083</v>
      </c>
      <c r="G4">
        <f t="shared" ref="G4:G16" si="3">(E4/0.159983)</f>
        <v>6.703837283</v>
      </c>
    </row>
    <row r="5">
      <c r="A5" s="1">
        <v>7.0</v>
      </c>
      <c r="B5" s="1">
        <v>4.127</v>
      </c>
      <c r="C5" s="1">
        <v>1.132</v>
      </c>
      <c r="D5" s="1">
        <v>1.22</v>
      </c>
      <c r="E5" s="1">
        <f t="shared" si="1"/>
        <v>1.176</v>
      </c>
      <c r="F5">
        <f t="shared" si="2"/>
        <v>0.2750292219</v>
      </c>
      <c r="G5">
        <f t="shared" si="3"/>
        <v>7.35078102</v>
      </c>
    </row>
    <row r="6">
      <c r="A6" s="1">
        <v>8.0</v>
      </c>
      <c r="B6" s="1">
        <v>4.678</v>
      </c>
      <c r="C6" s="1">
        <v>1.22</v>
      </c>
      <c r="D6" s="1">
        <v>1.56</v>
      </c>
      <c r="E6" s="1">
        <f t="shared" si="1"/>
        <v>1.39</v>
      </c>
      <c r="F6">
        <f t="shared" si="2"/>
        <v>1.062612903</v>
      </c>
      <c r="G6">
        <f t="shared" si="3"/>
        <v>8.688423145</v>
      </c>
    </row>
    <row r="7">
      <c r="A7" s="1">
        <v>9.0</v>
      </c>
      <c r="B7" s="1">
        <v>6.022</v>
      </c>
      <c r="C7" s="1">
        <v>1.281</v>
      </c>
      <c r="D7" s="1">
        <v>1.6</v>
      </c>
      <c r="E7" s="1">
        <f t="shared" si="1"/>
        <v>1.4405</v>
      </c>
      <c r="F7">
        <f t="shared" si="2"/>
        <v>0.9969809292</v>
      </c>
      <c r="G7">
        <f t="shared" si="3"/>
        <v>9.004081684</v>
      </c>
    </row>
    <row r="8">
      <c r="A8" s="1">
        <v>10.0</v>
      </c>
      <c r="B8" s="1">
        <v>6.566</v>
      </c>
      <c r="C8" s="1">
        <v>1.55</v>
      </c>
      <c r="D8" s="1">
        <v>1.81</v>
      </c>
      <c r="E8" s="1">
        <f t="shared" si="1"/>
        <v>1.68</v>
      </c>
      <c r="F8">
        <f t="shared" si="2"/>
        <v>0.8125863373</v>
      </c>
      <c r="G8">
        <f t="shared" si="3"/>
        <v>10.50111574</v>
      </c>
    </row>
    <row r="9">
      <c r="A9" s="1">
        <v>11.0</v>
      </c>
      <c r="B9" s="1">
        <v>4.82</v>
      </c>
      <c r="C9" s="1">
        <v>1.54</v>
      </c>
      <c r="D9" s="1">
        <v>1.88</v>
      </c>
      <c r="E9" s="1">
        <f t="shared" si="1"/>
        <v>1.71</v>
      </c>
      <c r="F9">
        <f t="shared" si="2"/>
        <v>1.062612903</v>
      </c>
      <c r="G9">
        <f t="shared" si="3"/>
        <v>10.68863567</v>
      </c>
    </row>
    <row r="10">
      <c r="A10" s="1">
        <v>12.0</v>
      </c>
      <c r="B10" s="1">
        <v>4.8</v>
      </c>
      <c r="C10" s="1">
        <v>1.96</v>
      </c>
      <c r="D10" s="1">
        <v>2.36</v>
      </c>
      <c r="E10" s="1">
        <f t="shared" si="1"/>
        <v>2.16</v>
      </c>
      <c r="F10">
        <f t="shared" si="2"/>
        <v>1.250132827</v>
      </c>
      <c r="G10">
        <f t="shared" si="3"/>
        <v>13.50143453</v>
      </c>
    </row>
    <row r="11">
      <c r="A11" s="1">
        <v>13.0</v>
      </c>
      <c r="B11" s="1">
        <v>6.5</v>
      </c>
      <c r="C11" s="1">
        <v>1.86</v>
      </c>
      <c r="D11" s="1">
        <v>2.48</v>
      </c>
      <c r="E11" s="1">
        <f t="shared" si="1"/>
        <v>2.17</v>
      </c>
      <c r="F11">
        <f t="shared" si="2"/>
        <v>1.937705881</v>
      </c>
      <c r="G11">
        <f t="shared" si="3"/>
        <v>13.56394117</v>
      </c>
    </row>
    <row r="12">
      <c r="A12" s="1">
        <v>14.0</v>
      </c>
      <c r="B12" s="1">
        <v>5.687</v>
      </c>
      <c r="C12" s="1">
        <v>2.076</v>
      </c>
      <c r="D12" s="1">
        <v>3.1</v>
      </c>
      <c r="E12" s="1">
        <f t="shared" si="1"/>
        <v>2.588</v>
      </c>
      <c r="F12">
        <f t="shared" si="2"/>
        <v>3.200340036</v>
      </c>
      <c r="G12">
        <f t="shared" si="3"/>
        <v>16.17671878</v>
      </c>
    </row>
    <row r="13">
      <c r="A13" s="1">
        <v>15.0</v>
      </c>
      <c r="B13" s="1">
        <v>5.583</v>
      </c>
      <c r="C13" s="1">
        <v>2.817</v>
      </c>
      <c r="D13" s="1">
        <v>3.616</v>
      </c>
      <c r="E13" s="1">
        <f t="shared" si="1"/>
        <v>3.2165</v>
      </c>
      <c r="F13">
        <f t="shared" si="2"/>
        <v>2.497140321</v>
      </c>
      <c r="G13">
        <f t="shared" si="3"/>
        <v>20.10526118</v>
      </c>
    </row>
    <row r="14">
      <c r="A14" s="1">
        <v>16.0</v>
      </c>
      <c r="B14" s="1">
        <v>6.59</v>
      </c>
      <c r="C14" s="1">
        <v>3.81</v>
      </c>
      <c r="D14" s="1">
        <v>4.617</v>
      </c>
      <c r="E14" s="1">
        <f t="shared" si="1"/>
        <v>4.2135</v>
      </c>
      <c r="F14">
        <f t="shared" si="2"/>
        <v>2.522142978</v>
      </c>
      <c r="G14">
        <f t="shared" si="3"/>
        <v>26.33717332</v>
      </c>
    </row>
    <row r="15">
      <c r="A15" s="1">
        <v>17.0</v>
      </c>
      <c r="B15" s="1">
        <v>7.008</v>
      </c>
      <c r="C15" s="1">
        <v>4.5</v>
      </c>
      <c r="D15" s="1">
        <v>6.18</v>
      </c>
      <c r="E15" s="1">
        <f t="shared" si="1"/>
        <v>5.34</v>
      </c>
      <c r="F15">
        <f t="shared" si="2"/>
        <v>5.250557872</v>
      </c>
      <c r="G15">
        <f t="shared" si="3"/>
        <v>33.37854647</v>
      </c>
    </row>
    <row r="16">
      <c r="A16" s="4">
        <v>18.0</v>
      </c>
      <c r="B16" s="4">
        <v>7.87</v>
      </c>
      <c r="C16" s="4">
        <v>6.27</v>
      </c>
      <c r="D16" s="4">
        <v>7.6</v>
      </c>
      <c r="E16" s="1">
        <f t="shared" si="1"/>
        <v>6.935</v>
      </c>
      <c r="F16">
        <f t="shared" si="2"/>
        <v>4.156691648</v>
      </c>
      <c r="G16">
        <f t="shared" si="3"/>
        <v>43.34835576</v>
      </c>
    </row>
    <row r="17">
      <c r="A17" s="8"/>
      <c r="B17" s="8"/>
      <c r="C17" s="8"/>
      <c r="D17" s="36"/>
    </row>
    <row r="18">
      <c r="A18" s="5"/>
      <c r="B18" s="5"/>
      <c r="C18" s="5"/>
    </row>
    <row r="19">
      <c r="A19" s="5"/>
      <c r="B19" s="5"/>
      <c r="C19" s="5"/>
      <c r="D19" s="5"/>
    </row>
  </sheetData>
  <mergeCells count="3">
    <mergeCell ref="A2:A3"/>
    <mergeCell ref="A1:E1"/>
    <mergeCell ref="B2:E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14"/>
    <col customWidth="1" min="3" max="3" width="20.71"/>
  </cols>
  <sheetData>
    <row r="1">
      <c r="A1" s="1" t="s">
        <v>27</v>
      </c>
      <c r="B1" s="11"/>
      <c r="C1" s="11"/>
    </row>
    <row r="2">
      <c r="A2" s="1" t="s">
        <v>28</v>
      </c>
      <c r="B2" s="1" t="s">
        <v>29</v>
      </c>
      <c r="C2" s="1" t="s">
        <v>30</v>
      </c>
    </row>
    <row r="3">
      <c r="A3" s="1">
        <v>1.0</v>
      </c>
      <c r="B3" s="11">
        <v>0.0291832309360318</v>
      </c>
      <c r="C3" s="1">
        <v>0.0</v>
      </c>
    </row>
    <row r="4">
      <c r="A4" s="1">
        <v>2.0</v>
      </c>
      <c r="B4" s="11">
        <v>0.5231297434044091</v>
      </c>
      <c r="C4" s="1">
        <v>0.0</v>
      </c>
    </row>
    <row r="5">
      <c r="A5" s="1">
        <v>3.0</v>
      </c>
      <c r="B5" s="11">
        <v>1.2296711239609683</v>
      </c>
      <c r="C5" s="1">
        <v>0.0</v>
      </c>
    </row>
    <row r="6">
      <c r="A6" s="1">
        <v>4.0</v>
      </c>
      <c r="B6" s="11">
        <v>1.9642211781713046</v>
      </c>
      <c r="C6" s="1">
        <v>0.0</v>
      </c>
    </row>
    <row r="7">
      <c r="A7" s="1">
        <v>5.0</v>
      </c>
      <c r="B7" s="11">
        <v>3.0728225514998195</v>
      </c>
      <c r="C7" s="1">
        <v>0.0</v>
      </c>
    </row>
    <row r="8">
      <c r="A8" s="1">
        <v>6.0</v>
      </c>
      <c r="B8" s="11">
        <v>6.703837282711289</v>
      </c>
      <c r="C8" s="11">
        <v>0.3906665083165087</v>
      </c>
    </row>
    <row r="9">
      <c r="A9" s="1">
        <v>7.0</v>
      </c>
      <c r="B9" s="11">
        <v>7.350781020483427</v>
      </c>
      <c r="C9" s="11">
        <v>0.27502922185482237</v>
      </c>
    </row>
    <row r="10">
      <c r="A10" s="1">
        <v>8.0</v>
      </c>
      <c r="B10" s="11">
        <v>8.688423144959154</v>
      </c>
      <c r="C10" s="11">
        <v>1.062612902620903</v>
      </c>
    </row>
    <row r="11">
      <c r="A11" s="1">
        <v>9.0</v>
      </c>
      <c r="B11" s="11">
        <v>9.004081683678892</v>
      </c>
      <c r="C11" s="11">
        <v>0.9969809292237299</v>
      </c>
    </row>
    <row r="12">
      <c r="A12" s="1">
        <v>10.0</v>
      </c>
      <c r="B12" s="11">
        <v>10.501115743547754</v>
      </c>
      <c r="C12" s="11">
        <v>0.8125863372983374</v>
      </c>
    </row>
    <row r="13">
      <c r="A13" s="1">
        <v>11.0</v>
      </c>
      <c r="B13" s="11">
        <v>10.688635667539677</v>
      </c>
      <c r="C13" s="11">
        <v>1.062612902620903</v>
      </c>
    </row>
    <row r="14">
      <c r="A14" s="1">
        <v>12.0</v>
      </c>
      <c r="B14" s="11">
        <v>13.50143452741854</v>
      </c>
      <c r="C14" s="11">
        <v>1.250132826612826</v>
      </c>
    </row>
    <row r="15">
      <c r="A15" s="1">
        <v>13.0</v>
      </c>
      <c r="B15" s="11">
        <v>13.56394116874918</v>
      </c>
      <c r="C15" s="11">
        <v>1.9377058812498833</v>
      </c>
    </row>
    <row r="16">
      <c r="A16" s="1">
        <v>14.0</v>
      </c>
      <c r="B16" s="11">
        <v>16.17671877636999</v>
      </c>
      <c r="C16" s="11">
        <v>3.200340036128839</v>
      </c>
    </row>
    <row r="17">
      <c r="A17" s="1">
        <v>15.0</v>
      </c>
      <c r="B17" s="11">
        <v>20.105261184000803</v>
      </c>
      <c r="C17" s="11">
        <v>2.4971403211591245</v>
      </c>
    </row>
    <row r="18">
      <c r="A18" s="1">
        <v>16.0</v>
      </c>
      <c r="B18" s="11">
        <v>26.33717332466575</v>
      </c>
      <c r="C18" s="11">
        <v>2.5221429776913813</v>
      </c>
    </row>
    <row r="19">
      <c r="A19" s="1">
        <v>17.0</v>
      </c>
      <c r="B19" s="11">
        <v>33.3785464705625</v>
      </c>
      <c r="C19" s="11">
        <v>5.250557871773876</v>
      </c>
    </row>
    <row r="20">
      <c r="A20" s="1">
        <v>18.0</v>
      </c>
      <c r="B20" s="11">
        <v>43.3483557627998</v>
      </c>
      <c r="C20" s="11">
        <v>4.156691648487652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43"/>
    <col customWidth="1" min="3" max="3" width="18.43"/>
    <col customWidth="1" min="4" max="4" width="21.0"/>
    <col customWidth="1" min="5" max="5" width="20.57"/>
  </cols>
  <sheetData>
    <row r="1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</row>
    <row r="2">
      <c r="A2" s="1">
        <v>1.0</v>
      </c>
      <c r="B2" s="1">
        <v>2.06</v>
      </c>
      <c r="C2" s="1">
        <v>0.99</v>
      </c>
      <c r="D2" s="1">
        <v>47.998</v>
      </c>
      <c r="E2" s="33">
        <v>0.24722222222222223</v>
      </c>
    </row>
    <row r="3">
      <c r="A3" s="1">
        <v>2.0</v>
      </c>
      <c r="B3" s="1">
        <v>2.0</v>
      </c>
      <c r="C3" s="1" t="s">
        <v>37</v>
      </c>
      <c r="D3" s="1">
        <v>48.038</v>
      </c>
      <c r="E3" s="33">
        <v>0.24583333333333332</v>
      </c>
    </row>
    <row r="4">
      <c r="A4" s="1">
        <v>3.0</v>
      </c>
      <c r="B4" s="1">
        <v>2.0</v>
      </c>
      <c r="C4" s="1" t="s">
        <v>38</v>
      </c>
      <c r="D4" s="1">
        <v>48.039</v>
      </c>
      <c r="E4" s="33">
        <v>0.2701388888888889</v>
      </c>
    </row>
    <row r="5">
      <c r="A5" s="1">
        <v>4.0</v>
      </c>
      <c r="B5" s="1">
        <v>2.0</v>
      </c>
      <c r="C5" s="1" t="s">
        <v>38</v>
      </c>
      <c r="D5" s="1">
        <v>47.996</v>
      </c>
      <c r="E5" s="33">
        <v>0.21944444444444444</v>
      </c>
    </row>
    <row r="6">
      <c r="A6" s="1">
        <v>5.0</v>
      </c>
      <c r="B6" s="1">
        <v>2.0</v>
      </c>
      <c r="C6" s="1" t="s">
        <v>38</v>
      </c>
      <c r="D6" s="1">
        <v>48.03</v>
      </c>
      <c r="E6" s="33">
        <v>0.32083333333333336</v>
      </c>
    </row>
    <row r="7">
      <c r="A7" s="1">
        <v>6.0</v>
      </c>
      <c r="B7" s="1">
        <v>2.0</v>
      </c>
      <c r="C7" s="1">
        <v>0.97</v>
      </c>
      <c r="D7" s="1">
        <v>48.035</v>
      </c>
      <c r="E7" s="33">
        <v>0.22013888888888888</v>
      </c>
    </row>
    <row r="8">
      <c r="A8" s="1">
        <v>7.0</v>
      </c>
      <c r="B8" s="1">
        <v>1.99</v>
      </c>
      <c r="C8" s="1">
        <v>0.97</v>
      </c>
      <c r="D8" s="1">
        <v>48.02</v>
      </c>
      <c r="E8" s="33">
        <v>0.2986111111111111</v>
      </c>
    </row>
    <row r="9">
      <c r="A9" s="1">
        <v>8.0</v>
      </c>
      <c r="B9" s="1">
        <v>2.0</v>
      </c>
      <c r="C9" s="1">
        <v>0.98</v>
      </c>
      <c r="D9" s="1">
        <v>48.013</v>
      </c>
      <c r="E9" s="33">
        <v>0.2972222222222222</v>
      </c>
    </row>
    <row r="10">
      <c r="A10" s="1">
        <v>9.0</v>
      </c>
      <c r="B10" s="1">
        <v>2.0</v>
      </c>
      <c r="C10" s="1">
        <v>0.96</v>
      </c>
      <c r="D10" s="1">
        <v>48.033</v>
      </c>
      <c r="E10" s="33">
        <v>0.23819444444444443</v>
      </c>
    </row>
    <row r="11">
      <c r="A11" s="1">
        <v>10.0</v>
      </c>
      <c r="B11" s="1">
        <v>2.0</v>
      </c>
      <c r="C11" s="1">
        <v>0.96</v>
      </c>
      <c r="D11" s="1">
        <v>48.022</v>
      </c>
      <c r="E11" s="33">
        <v>0.2388888888888889</v>
      </c>
    </row>
    <row r="13">
      <c r="A13" s="2" t="s">
        <v>39</v>
      </c>
      <c r="B13" s="31"/>
      <c r="D13" s="2" t="s">
        <v>40</v>
      </c>
      <c r="E13" s="31"/>
      <c r="G13" s="2" t="s">
        <v>41</v>
      </c>
      <c r="H13" s="31"/>
      <c r="J13" s="2" t="s">
        <v>42</v>
      </c>
      <c r="K13" s="31"/>
      <c r="M13" s="2" t="s">
        <v>43</v>
      </c>
      <c r="N13" s="31"/>
      <c r="P13" s="2" t="s">
        <v>44</v>
      </c>
      <c r="Q13" s="31"/>
      <c r="S13" s="2" t="s">
        <v>45</v>
      </c>
      <c r="T13" s="31"/>
      <c r="V13" s="2" t="s">
        <v>46</v>
      </c>
      <c r="W13" s="31"/>
    </row>
    <row r="14">
      <c r="A14" s="1" t="s">
        <v>47</v>
      </c>
      <c r="B14" s="1" t="s">
        <v>48</v>
      </c>
      <c r="D14" s="1" t="s">
        <v>47</v>
      </c>
      <c r="E14" s="1" t="s">
        <v>48</v>
      </c>
      <c r="G14" s="1" t="s">
        <v>47</v>
      </c>
      <c r="H14" s="1" t="s">
        <v>48</v>
      </c>
      <c r="J14" s="1" t="s">
        <v>47</v>
      </c>
      <c r="K14" s="1" t="s">
        <v>48</v>
      </c>
      <c r="M14" s="1" t="s">
        <v>47</v>
      </c>
      <c r="N14" s="1" t="s">
        <v>48</v>
      </c>
      <c r="P14" s="1" t="s">
        <v>47</v>
      </c>
      <c r="Q14" s="1" t="s">
        <v>48</v>
      </c>
      <c r="S14" s="1" t="s">
        <v>47</v>
      </c>
      <c r="T14" s="1" t="s">
        <v>48</v>
      </c>
      <c r="V14" s="1" t="s">
        <v>47</v>
      </c>
      <c r="W14" s="1" t="s">
        <v>48</v>
      </c>
    </row>
    <row r="15">
      <c r="A15" s="5">
        <v>2400.0</v>
      </c>
      <c r="B15" s="5">
        <v>336.55</v>
      </c>
      <c r="D15" s="5">
        <v>2400.0</v>
      </c>
      <c r="E15" s="5">
        <v>367.98</v>
      </c>
      <c r="G15" s="5">
        <v>2400.0</v>
      </c>
      <c r="H15" s="5">
        <v>332.62</v>
      </c>
      <c r="J15" s="5">
        <v>2400.0</v>
      </c>
      <c r="K15" s="5">
        <v>532.98</v>
      </c>
      <c r="M15" s="5">
        <v>2400.0</v>
      </c>
      <c r="N15" s="5">
        <v>370.6</v>
      </c>
      <c r="P15" s="5">
        <v>2400.0</v>
      </c>
      <c r="Q15" s="5">
        <v>521.19</v>
      </c>
      <c r="S15" s="5">
        <v>2400.0</v>
      </c>
      <c r="T15" s="5">
        <v>361.43</v>
      </c>
      <c r="V15" s="5">
        <v>2400.0</v>
      </c>
      <c r="W15" s="5">
        <v>377.14</v>
      </c>
    </row>
    <row r="16">
      <c r="A16" s="5">
        <v>2300.0</v>
      </c>
      <c r="B16" s="5">
        <v>326.07</v>
      </c>
      <c r="D16" s="5">
        <v>2300.0</v>
      </c>
      <c r="E16" s="5">
        <v>361.43</v>
      </c>
      <c r="G16" s="5">
        <v>2300.0</v>
      </c>
      <c r="H16" s="5">
        <v>327.38</v>
      </c>
      <c r="J16" s="5">
        <v>2300.0</v>
      </c>
      <c r="K16" s="5">
        <v>527.74</v>
      </c>
      <c r="M16" s="5">
        <v>2300.0</v>
      </c>
      <c r="N16" s="5">
        <v>367.98</v>
      </c>
      <c r="P16" s="5">
        <v>2300.0</v>
      </c>
      <c r="Q16" s="5">
        <v>514.95</v>
      </c>
      <c r="S16" s="5">
        <v>2300.0</v>
      </c>
      <c r="T16" s="5">
        <v>345.71</v>
      </c>
      <c r="V16" s="5">
        <v>2300.0</v>
      </c>
      <c r="W16" s="5">
        <v>365.36</v>
      </c>
    </row>
    <row r="17">
      <c r="A17" s="5">
        <v>2200.0</v>
      </c>
      <c r="B17" s="5">
        <v>319.52</v>
      </c>
      <c r="D17" s="5">
        <v>2200.0</v>
      </c>
      <c r="E17" s="5">
        <v>348.33</v>
      </c>
      <c r="G17" s="5">
        <v>2200.0</v>
      </c>
      <c r="H17" s="5">
        <v>319.52</v>
      </c>
      <c r="J17" s="5">
        <v>2200.0</v>
      </c>
      <c r="K17" s="5">
        <v>515.95</v>
      </c>
      <c r="M17" s="5">
        <v>2200.0</v>
      </c>
      <c r="N17" s="5">
        <v>361.43</v>
      </c>
      <c r="P17" s="5">
        <v>2200.0</v>
      </c>
      <c r="Q17" s="5">
        <v>515.95</v>
      </c>
      <c r="S17" s="5">
        <v>2200.0</v>
      </c>
      <c r="T17" s="5">
        <v>345.71</v>
      </c>
      <c r="V17" s="5">
        <v>2200.0</v>
      </c>
      <c r="W17" s="5">
        <v>366.67</v>
      </c>
    </row>
    <row r="18">
      <c r="A18" s="5">
        <v>2100.0</v>
      </c>
      <c r="B18" s="5">
        <v>307.74</v>
      </c>
      <c r="D18" s="5">
        <v>2100.0</v>
      </c>
      <c r="E18" s="5">
        <v>341.79</v>
      </c>
      <c r="G18" s="5">
        <v>2100.0</v>
      </c>
      <c r="H18" s="5">
        <v>309.05</v>
      </c>
      <c r="J18" s="5">
        <v>2100.0</v>
      </c>
      <c r="K18" s="5">
        <v>504.17</v>
      </c>
      <c r="M18" s="5">
        <v>2100.0</v>
      </c>
      <c r="N18" s="5">
        <v>354.88</v>
      </c>
      <c r="P18" s="5">
        <v>2100.0</v>
      </c>
      <c r="Q18" s="5">
        <v>505.48</v>
      </c>
      <c r="S18" s="5">
        <v>2100.0</v>
      </c>
      <c r="T18" s="5">
        <v>322.14</v>
      </c>
      <c r="V18" s="5">
        <v>2100.0</v>
      </c>
      <c r="W18" s="5">
        <v>356.19</v>
      </c>
    </row>
    <row r="19">
      <c r="A19" s="5">
        <v>2000.0</v>
      </c>
      <c r="B19" s="5">
        <v>301.19</v>
      </c>
      <c r="D19" s="5">
        <v>2000.0</v>
      </c>
      <c r="E19" s="5">
        <v>331.31</v>
      </c>
      <c r="G19" s="5">
        <v>2000.0</v>
      </c>
      <c r="H19" s="5">
        <v>303.81</v>
      </c>
      <c r="J19" s="5">
        <v>2000.0</v>
      </c>
      <c r="K19" s="5">
        <v>514.64</v>
      </c>
      <c r="M19" s="5">
        <v>2000.0</v>
      </c>
      <c r="N19" s="5">
        <v>357.5</v>
      </c>
      <c r="P19" s="5">
        <v>2000.0</v>
      </c>
      <c r="Q19" s="5">
        <v>488.45</v>
      </c>
      <c r="S19" s="5">
        <v>2000.0</v>
      </c>
      <c r="T19" s="5">
        <v>319.52</v>
      </c>
      <c r="V19" s="5">
        <v>2000.0</v>
      </c>
      <c r="W19" s="5">
        <v>349.64</v>
      </c>
    </row>
    <row r="20">
      <c r="A20" s="5">
        <v>1900.0</v>
      </c>
      <c r="B20" s="5">
        <v>290.71</v>
      </c>
      <c r="D20" s="5">
        <v>1900.0</v>
      </c>
      <c r="E20" s="5">
        <v>318.21</v>
      </c>
      <c r="G20" s="5">
        <v>1900.0</v>
      </c>
      <c r="H20" s="5">
        <v>297.26</v>
      </c>
      <c r="J20" s="5">
        <v>1900.0</v>
      </c>
      <c r="K20" s="5">
        <v>493.69</v>
      </c>
      <c r="M20" s="5">
        <v>1900.0</v>
      </c>
      <c r="N20" s="5">
        <v>352.26</v>
      </c>
      <c r="P20" s="5">
        <v>1900.0</v>
      </c>
      <c r="Q20" s="5">
        <v>484.52</v>
      </c>
      <c r="S20" s="5">
        <v>1900.0</v>
      </c>
      <c r="T20" s="5">
        <v>318.21</v>
      </c>
      <c r="V20" s="5">
        <v>1900.0</v>
      </c>
      <c r="W20" s="5">
        <v>336.55</v>
      </c>
    </row>
    <row r="21">
      <c r="A21" s="5">
        <v>1800.0</v>
      </c>
      <c r="B21" s="5">
        <v>281.55</v>
      </c>
      <c r="D21" s="5">
        <v>1800.0</v>
      </c>
      <c r="E21" s="5">
        <v>309.05</v>
      </c>
      <c r="G21" s="5">
        <v>1800.0</v>
      </c>
      <c r="H21" s="5">
        <v>293.33</v>
      </c>
      <c r="J21" s="5">
        <v>1800.0</v>
      </c>
      <c r="K21" s="5">
        <v>491.07</v>
      </c>
      <c r="M21" s="5">
        <v>1800.0</v>
      </c>
      <c r="N21" s="5">
        <v>344.4</v>
      </c>
      <c r="P21" s="5">
        <v>1800.0</v>
      </c>
      <c r="Q21" s="5">
        <v>475.36</v>
      </c>
      <c r="S21" s="5">
        <v>1800.0</v>
      </c>
      <c r="T21" s="5">
        <v>301.19</v>
      </c>
      <c r="V21" s="5">
        <v>1800.0</v>
      </c>
      <c r="W21" s="5">
        <v>331.31</v>
      </c>
    </row>
    <row r="22">
      <c r="A22" s="5">
        <v>1700.0</v>
      </c>
      <c r="B22" s="5">
        <v>273.69</v>
      </c>
      <c r="D22" s="5">
        <v>1700.0</v>
      </c>
      <c r="E22" s="5">
        <v>293.33</v>
      </c>
      <c r="G22" s="5">
        <v>1700.0</v>
      </c>
      <c r="H22" s="5">
        <v>284.17</v>
      </c>
      <c r="J22" s="5">
        <v>1700.0</v>
      </c>
      <c r="K22" s="5">
        <v>472.74</v>
      </c>
      <c r="M22" s="5">
        <v>1700.0</v>
      </c>
      <c r="N22" s="5">
        <v>339.17</v>
      </c>
      <c r="P22" s="5">
        <v>1700.0</v>
      </c>
      <c r="Q22" s="5">
        <v>467.5</v>
      </c>
      <c r="S22" s="5">
        <v>1700.0</v>
      </c>
      <c r="T22" s="5">
        <v>294.64</v>
      </c>
      <c r="V22" s="5">
        <v>1700.0</v>
      </c>
      <c r="W22" s="5">
        <v>314.29</v>
      </c>
    </row>
    <row r="23">
      <c r="A23" s="5">
        <v>1600.0</v>
      </c>
      <c r="B23" s="5">
        <v>264.52</v>
      </c>
      <c r="D23" s="5">
        <v>1600.0</v>
      </c>
      <c r="E23" s="5">
        <v>282.86</v>
      </c>
      <c r="G23" s="5">
        <v>1600.0</v>
      </c>
      <c r="H23" s="5">
        <v>275.0</v>
      </c>
      <c r="J23" s="5">
        <v>1600.0</v>
      </c>
      <c r="K23" s="5">
        <v>464.88</v>
      </c>
      <c r="M23" s="5">
        <v>1600.0</v>
      </c>
      <c r="N23" s="5">
        <v>331.31</v>
      </c>
      <c r="P23" s="5">
        <v>1600.0</v>
      </c>
      <c r="Q23" s="5">
        <v>453.1</v>
      </c>
      <c r="S23" s="5">
        <v>1600.0</v>
      </c>
      <c r="T23" s="5">
        <v>284.17</v>
      </c>
      <c r="V23" s="5">
        <v>1600.0</v>
      </c>
      <c r="W23" s="5">
        <v>309.05</v>
      </c>
    </row>
    <row r="24">
      <c r="A24" s="5">
        <v>1500.0</v>
      </c>
      <c r="B24" s="5">
        <v>252.74</v>
      </c>
      <c r="D24" s="5">
        <v>1500.0</v>
      </c>
      <c r="E24" s="5">
        <v>271.07</v>
      </c>
      <c r="G24" s="5">
        <v>1500.0</v>
      </c>
      <c r="H24" s="5">
        <v>272.38</v>
      </c>
      <c r="J24" s="5">
        <v>1500.0</v>
      </c>
      <c r="K24" s="5">
        <v>460.95</v>
      </c>
      <c r="M24" s="5">
        <v>1500.0</v>
      </c>
      <c r="N24" s="5">
        <v>316.9</v>
      </c>
      <c r="P24" s="5">
        <v>1500.0</v>
      </c>
      <c r="Q24" s="5">
        <v>441.31</v>
      </c>
      <c r="S24" s="5">
        <v>1500.0</v>
      </c>
      <c r="T24" s="5">
        <v>267.14</v>
      </c>
      <c r="V24" s="5">
        <v>1500.0</v>
      </c>
      <c r="W24" s="5">
        <v>298.57</v>
      </c>
    </row>
    <row r="25">
      <c r="A25" s="5">
        <v>1400.0</v>
      </c>
      <c r="B25" s="5">
        <v>242.26</v>
      </c>
      <c r="D25" s="5">
        <v>1400.0</v>
      </c>
      <c r="E25" s="5">
        <v>255.36</v>
      </c>
      <c r="G25" s="5">
        <v>1400.0</v>
      </c>
      <c r="H25" s="5">
        <v>254.05</v>
      </c>
      <c r="J25" s="5">
        <v>1400.0</v>
      </c>
      <c r="K25" s="5">
        <v>446.55</v>
      </c>
      <c r="M25" s="5">
        <v>1400.0</v>
      </c>
      <c r="N25" s="5">
        <v>311.67</v>
      </c>
      <c r="P25" s="5">
        <v>1400.0</v>
      </c>
      <c r="Q25" s="5">
        <v>428.21</v>
      </c>
      <c r="S25" s="5">
        <v>1400.0</v>
      </c>
      <c r="T25" s="5">
        <v>255.36</v>
      </c>
      <c r="V25" s="5">
        <v>1400.0</v>
      </c>
      <c r="W25" s="5">
        <v>285.48</v>
      </c>
    </row>
    <row r="26">
      <c r="A26" s="5">
        <v>1300.0</v>
      </c>
      <c r="B26" s="5">
        <v>235.71</v>
      </c>
      <c r="D26" s="5">
        <v>1300.0</v>
      </c>
      <c r="E26" s="5">
        <v>246.19</v>
      </c>
      <c r="G26" s="5">
        <v>1300.0</v>
      </c>
      <c r="H26" s="5">
        <v>247.5</v>
      </c>
      <c r="J26" s="5">
        <v>1300.0</v>
      </c>
      <c r="K26" s="5">
        <v>425.6</v>
      </c>
      <c r="M26" s="5">
        <v>1300.0</v>
      </c>
      <c r="N26" s="5">
        <v>301.19</v>
      </c>
      <c r="P26" s="5">
        <v>1300.0</v>
      </c>
      <c r="S26" s="5">
        <v>1300.0</v>
      </c>
      <c r="T26" s="5">
        <v>243.57</v>
      </c>
      <c r="V26" s="5">
        <v>1300.0</v>
      </c>
      <c r="W26" s="5">
        <v>278.93</v>
      </c>
    </row>
    <row r="27">
      <c r="A27" s="5">
        <v>1200.0</v>
      </c>
      <c r="B27" s="5">
        <v>220.0</v>
      </c>
      <c r="D27" s="5">
        <v>1200.0</v>
      </c>
      <c r="E27" s="5">
        <v>239.64</v>
      </c>
      <c r="G27" s="5">
        <v>1200.0</v>
      </c>
      <c r="H27" s="5">
        <v>240.95</v>
      </c>
      <c r="J27" s="5">
        <v>1200.0</v>
      </c>
      <c r="K27" s="5">
        <v>416.43</v>
      </c>
      <c r="M27" s="5">
        <v>1200.0</v>
      </c>
      <c r="N27" s="5">
        <v>285.48</v>
      </c>
      <c r="P27" s="5">
        <v>1200.0</v>
      </c>
      <c r="Q27" s="5">
        <v>398.1</v>
      </c>
      <c r="S27" s="5">
        <v>1200.0</v>
      </c>
      <c r="T27" s="5">
        <v>234.4</v>
      </c>
      <c r="V27" s="5">
        <v>1200.0</v>
      </c>
      <c r="W27" s="5">
        <v>260.6</v>
      </c>
    </row>
    <row r="28">
      <c r="A28" s="5">
        <v>1100.0</v>
      </c>
      <c r="B28" s="5">
        <v>209.52</v>
      </c>
      <c r="D28" s="5">
        <v>1100.0</v>
      </c>
      <c r="E28" s="5">
        <v>225.24</v>
      </c>
      <c r="G28" s="5">
        <v>1100.0</v>
      </c>
      <c r="H28" s="5">
        <v>233.1</v>
      </c>
      <c r="J28" s="5">
        <v>1100.0</v>
      </c>
      <c r="K28" s="5">
        <v>395.48</v>
      </c>
      <c r="M28" s="5">
        <v>1100.0</v>
      </c>
      <c r="N28" s="5">
        <v>276.31</v>
      </c>
      <c r="P28" s="5">
        <v>1100.0</v>
      </c>
      <c r="Q28" s="5">
        <v>382.38</v>
      </c>
      <c r="S28" s="5">
        <v>1100.0</v>
      </c>
      <c r="T28" s="5">
        <v>230.48</v>
      </c>
      <c r="V28" s="5">
        <v>1100.0</v>
      </c>
      <c r="W28" s="5">
        <v>248.81</v>
      </c>
    </row>
    <row r="29">
      <c r="A29" s="5">
        <v>1000.0</v>
      </c>
      <c r="B29" s="5">
        <v>197.74</v>
      </c>
      <c r="D29" s="5">
        <v>1000.0</v>
      </c>
      <c r="E29" s="5">
        <v>212.14</v>
      </c>
      <c r="G29" s="5">
        <v>1000.0</v>
      </c>
      <c r="H29" s="5">
        <v>223.93</v>
      </c>
      <c r="J29" s="5">
        <v>1000.0</v>
      </c>
      <c r="K29" s="5">
        <v>378.45</v>
      </c>
      <c r="M29" s="5">
        <v>1000.0</v>
      </c>
      <c r="N29" s="5">
        <v>265.83</v>
      </c>
      <c r="P29" s="5">
        <v>1000.0</v>
      </c>
      <c r="Q29" s="5">
        <v>357.5</v>
      </c>
      <c r="S29" s="5">
        <v>1000.0</v>
      </c>
      <c r="T29" s="5">
        <v>209.52</v>
      </c>
      <c r="V29" s="5">
        <v>1000.0</v>
      </c>
      <c r="W29" s="5">
        <v>240.95</v>
      </c>
    </row>
    <row r="30">
      <c r="A30" s="5">
        <v>900.0</v>
      </c>
      <c r="B30" s="5">
        <v>183.33</v>
      </c>
      <c r="D30" s="5">
        <v>900.0</v>
      </c>
      <c r="E30" s="5">
        <v>197.74</v>
      </c>
      <c r="G30" s="5">
        <v>900.0</v>
      </c>
      <c r="H30" s="5">
        <v>209.52</v>
      </c>
      <c r="J30" s="5">
        <v>900.0</v>
      </c>
      <c r="K30" s="5">
        <v>364.05</v>
      </c>
      <c r="M30" s="5">
        <v>900.0</v>
      </c>
      <c r="N30" s="5">
        <v>248.81</v>
      </c>
      <c r="P30" s="5">
        <v>900.0</v>
      </c>
      <c r="Q30" s="5">
        <v>347.02</v>
      </c>
      <c r="S30" s="5">
        <v>900.0</v>
      </c>
      <c r="T30" s="5">
        <v>200.36</v>
      </c>
      <c r="V30" s="5">
        <v>900.0</v>
      </c>
      <c r="W30" s="5">
        <v>225.24</v>
      </c>
    </row>
    <row r="31">
      <c r="A31" s="5">
        <v>800.0</v>
      </c>
      <c r="B31" s="5">
        <v>170.24</v>
      </c>
      <c r="D31" s="5">
        <v>800.0</v>
      </c>
      <c r="E31" s="5">
        <v>184.64</v>
      </c>
      <c r="G31" s="5">
        <v>800.0</v>
      </c>
      <c r="H31" s="5">
        <v>193.81</v>
      </c>
      <c r="J31" s="5">
        <v>800.0</v>
      </c>
      <c r="K31" s="5">
        <v>340.48</v>
      </c>
      <c r="M31" s="5">
        <v>800.0</v>
      </c>
      <c r="N31" s="5">
        <v>239.64</v>
      </c>
      <c r="P31" s="5">
        <v>800.0</v>
      </c>
      <c r="Q31" s="5">
        <v>326.07</v>
      </c>
      <c r="S31" s="5">
        <v>800.0</v>
      </c>
      <c r="T31" s="5">
        <v>183.33</v>
      </c>
      <c r="V31" s="5">
        <v>800.0</v>
      </c>
      <c r="W31" s="5">
        <v>208.21</v>
      </c>
    </row>
    <row r="32">
      <c r="A32" s="5">
        <v>700.0</v>
      </c>
      <c r="B32" s="5">
        <v>157.14</v>
      </c>
      <c r="D32" s="5">
        <v>700.0</v>
      </c>
      <c r="E32" s="5">
        <v>170.24</v>
      </c>
      <c r="G32" s="5">
        <v>700.0</v>
      </c>
      <c r="H32" s="5">
        <v>176.79</v>
      </c>
      <c r="J32" s="5">
        <v>700.0</v>
      </c>
      <c r="K32" s="5">
        <v>323.45</v>
      </c>
      <c r="M32" s="5">
        <v>700.0</v>
      </c>
      <c r="N32" s="5">
        <v>217.38</v>
      </c>
      <c r="P32" s="5">
        <v>700.0</v>
      </c>
      <c r="Q32" s="5">
        <v>298.57</v>
      </c>
      <c r="S32" s="5">
        <v>700.0</v>
      </c>
      <c r="T32" s="5">
        <v>166.31</v>
      </c>
      <c r="V32" s="5">
        <v>700.0</v>
      </c>
      <c r="W32" s="5">
        <v>185.95</v>
      </c>
    </row>
    <row r="33">
      <c r="A33" s="5">
        <v>600.0</v>
      </c>
      <c r="B33" s="5">
        <v>144.05</v>
      </c>
      <c r="D33" s="5">
        <v>600.0</v>
      </c>
      <c r="E33" s="5">
        <v>161.07</v>
      </c>
      <c r="G33" s="5">
        <v>600.0</v>
      </c>
      <c r="H33" s="5">
        <v>168.93</v>
      </c>
      <c r="J33" s="5">
        <v>600.0</v>
      </c>
      <c r="K33" s="5">
        <v>286.79</v>
      </c>
      <c r="M33" s="5">
        <v>600.0</v>
      </c>
      <c r="N33" s="5">
        <v>201.67</v>
      </c>
      <c r="P33" s="5">
        <v>600.0</v>
      </c>
      <c r="Q33" s="5">
        <v>272.38</v>
      </c>
      <c r="S33" s="5">
        <v>600.0</v>
      </c>
      <c r="T33" s="5">
        <v>155.83</v>
      </c>
      <c r="V33" s="5">
        <v>600.0</v>
      </c>
      <c r="W33" s="5">
        <v>172.86</v>
      </c>
    </row>
    <row r="34">
      <c r="A34" s="5">
        <v>500.0</v>
      </c>
      <c r="B34" s="5">
        <v>130.95</v>
      </c>
      <c r="D34" s="5">
        <v>500.0</v>
      </c>
      <c r="E34" s="5">
        <v>140.12</v>
      </c>
      <c r="G34" s="5">
        <v>500.0</v>
      </c>
      <c r="H34" s="5">
        <v>147.96</v>
      </c>
      <c r="J34" s="5">
        <v>500.0</v>
      </c>
      <c r="K34" s="5">
        <v>260.6</v>
      </c>
      <c r="M34" s="5">
        <v>500.0</v>
      </c>
      <c r="N34" s="5">
        <v>189.88</v>
      </c>
      <c r="P34" s="5">
        <v>500.0</v>
      </c>
      <c r="Q34" s="5">
        <v>240.95</v>
      </c>
      <c r="S34" s="5">
        <v>500.0</v>
      </c>
      <c r="T34" s="5">
        <v>140.12</v>
      </c>
      <c r="V34" s="5">
        <v>500.0</v>
      </c>
      <c r="W34" s="5">
        <v>150.6</v>
      </c>
    </row>
    <row r="35">
      <c r="A35" s="5">
        <v>400.0</v>
      </c>
      <c r="B35" s="5">
        <v>112.62</v>
      </c>
      <c r="D35" s="5">
        <v>400.0</v>
      </c>
      <c r="E35" s="5">
        <v>124.4</v>
      </c>
      <c r="G35" s="5">
        <v>400.0</v>
      </c>
      <c r="H35" s="5">
        <v>134.88</v>
      </c>
      <c r="J35" s="5">
        <v>400.0</v>
      </c>
      <c r="K35" s="5">
        <v>234.4</v>
      </c>
      <c r="M35" s="5">
        <v>400.0</v>
      </c>
      <c r="N35" s="5">
        <v>166.31</v>
      </c>
      <c r="P35" s="5">
        <v>400.0</v>
      </c>
      <c r="Q35" s="5">
        <v>214.76</v>
      </c>
      <c r="S35" s="5">
        <v>400.0</v>
      </c>
      <c r="T35" s="5">
        <v>119.17</v>
      </c>
      <c r="V35" s="5">
        <v>400.0</v>
      </c>
      <c r="W35" s="5">
        <v>130.95</v>
      </c>
    </row>
    <row r="36">
      <c r="A36" s="5">
        <v>300.0</v>
      </c>
      <c r="B36" s="5">
        <v>94.29</v>
      </c>
      <c r="D36" s="5">
        <v>300.0</v>
      </c>
      <c r="E36" s="5">
        <v>99.52</v>
      </c>
      <c r="G36" s="5">
        <v>300.0</v>
      </c>
      <c r="H36" s="5">
        <v>115.24</v>
      </c>
      <c r="J36" s="5">
        <v>300.0</v>
      </c>
      <c r="K36" s="5">
        <v>196.43</v>
      </c>
      <c r="M36" s="5">
        <v>300.0</v>
      </c>
      <c r="N36" s="5">
        <v>141.43</v>
      </c>
      <c r="P36" s="5">
        <v>300.0</v>
      </c>
      <c r="Q36" s="5">
        <v>176.79</v>
      </c>
      <c r="S36" s="5">
        <v>300.0</v>
      </c>
      <c r="T36" s="5">
        <v>106.07</v>
      </c>
      <c r="V36" s="5">
        <v>300.0</v>
      </c>
      <c r="W36" s="5">
        <v>103.45</v>
      </c>
    </row>
    <row r="37">
      <c r="A37" s="5">
        <v>200.0</v>
      </c>
      <c r="B37" s="5">
        <v>74.64</v>
      </c>
      <c r="D37" s="5">
        <v>200.0</v>
      </c>
      <c r="E37" s="5">
        <v>73.33</v>
      </c>
      <c r="G37" s="5">
        <v>200.0</v>
      </c>
      <c r="H37" s="5">
        <v>91.67</v>
      </c>
      <c r="J37" s="5">
        <v>200.0</v>
      </c>
      <c r="K37" s="5">
        <v>149.29</v>
      </c>
      <c r="M37" s="5">
        <v>200.0</v>
      </c>
      <c r="N37" s="5">
        <v>113.93</v>
      </c>
      <c r="P37" s="5">
        <v>200.0</v>
      </c>
      <c r="Q37" s="5">
        <v>133.57</v>
      </c>
      <c r="S37" s="5">
        <v>200.0</v>
      </c>
      <c r="T37" s="5">
        <v>87.74</v>
      </c>
      <c r="V37" s="5">
        <v>200.0</v>
      </c>
      <c r="W37" s="5">
        <v>77.26</v>
      </c>
    </row>
    <row r="38">
      <c r="A38" s="5">
        <v>100.0</v>
      </c>
      <c r="B38" s="5">
        <v>52.38</v>
      </c>
      <c r="D38" s="5">
        <v>100.0</v>
      </c>
      <c r="E38" s="5">
        <v>44.52</v>
      </c>
      <c r="G38" s="5">
        <v>100.0</v>
      </c>
      <c r="H38" s="5">
        <v>68.1</v>
      </c>
      <c r="J38" s="5">
        <v>100.0</v>
      </c>
      <c r="K38" s="5">
        <v>100.83</v>
      </c>
      <c r="M38" s="5">
        <v>100.0</v>
      </c>
      <c r="N38" s="5">
        <v>79.88</v>
      </c>
      <c r="P38" s="5">
        <v>100.0</v>
      </c>
      <c r="Q38" s="5">
        <v>83.81</v>
      </c>
      <c r="S38" s="5">
        <v>100.0</v>
      </c>
      <c r="T38" s="5">
        <v>61.55</v>
      </c>
      <c r="V38" s="5">
        <v>100.0</v>
      </c>
      <c r="W38" s="5">
        <v>49.76</v>
      </c>
    </row>
    <row r="40">
      <c r="A40" s="2" t="s">
        <v>49</v>
      </c>
      <c r="B40" s="31"/>
      <c r="D40" s="2" t="s">
        <v>50</v>
      </c>
      <c r="E40" s="31"/>
    </row>
    <row r="41">
      <c r="A41" s="1" t="s">
        <v>47</v>
      </c>
      <c r="B41" s="1" t="s">
        <v>48</v>
      </c>
      <c r="D41" s="1" t="s">
        <v>47</v>
      </c>
      <c r="E41" s="1" t="s">
        <v>48</v>
      </c>
    </row>
    <row r="42">
      <c r="A42" s="5">
        <v>2400.0</v>
      </c>
      <c r="B42" s="5">
        <v>412.5</v>
      </c>
      <c r="D42" s="5">
        <v>2400.0</v>
      </c>
      <c r="E42" s="5">
        <v>302.5</v>
      </c>
    </row>
    <row r="43">
      <c r="A43" s="5">
        <v>2300.0</v>
      </c>
      <c r="B43" s="5">
        <v>403.33</v>
      </c>
      <c r="D43" s="5">
        <v>2300.0</v>
      </c>
      <c r="E43" s="5">
        <v>298.57</v>
      </c>
    </row>
    <row r="44">
      <c r="A44" s="5">
        <v>2200.0</v>
      </c>
      <c r="B44" s="5">
        <v>399.4</v>
      </c>
      <c r="D44" s="5">
        <v>2200.0</v>
      </c>
      <c r="E44" s="5">
        <v>294.64</v>
      </c>
    </row>
    <row r="45">
      <c r="A45" s="5">
        <v>2100.0</v>
      </c>
      <c r="B45" s="5">
        <v>388.93</v>
      </c>
      <c r="D45" s="5">
        <v>2100.0</v>
      </c>
      <c r="E45" s="5">
        <v>288.1</v>
      </c>
    </row>
    <row r="46">
      <c r="A46" s="5">
        <v>2000.0</v>
      </c>
      <c r="B46" s="5">
        <v>373.21</v>
      </c>
      <c r="D46" s="5">
        <v>2000.0</v>
      </c>
      <c r="E46" s="5">
        <v>284.17</v>
      </c>
    </row>
    <row r="47">
      <c r="A47" s="5">
        <v>1900.0</v>
      </c>
      <c r="B47" s="5">
        <v>367.98</v>
      </c>
      <c r="D47" s="5">
        <v>1900.0</v>
      </c>
      <c r="E47" s="5">
        <v>272.38</v>
      </c>
    </row>
    <row r="48">
      <c r="A48" s="5">
        <v>1800.0</v>
      </c>
      <c r="B48" s="5">
        <v>357.5</v>
      </c>
      <c r="D48" s="5">
        <v>1800.0</v>
      </c>
      <c r="E48" s="5">
        <v>267.14</v>
      </c>
    </row>
    <row r="49">
      <c r="A49" s="5">
        <v>1700.0</v>
      </c>
      <c r="B49" s="5">
        <v>347.02</v>
      </c>
      <c r="D49" s="5">
        <v>1700.0</v>
      </c>
      <c r="E49" s="5">
        <v>261.9</v>
      </c>
    </row>
    <row r="50">
      <c r="A50" s="5">
        <v>1600.0</v>
      </c>
      <c r="B50" s="5">
        <v>336.55</v>
      </c>
      <c r="D50" s="5">
        <v>1600.0</v>
      </c>
      <c r="E50" s="5">
        <v>251.43</v>
      </c>
    </row>
    <row r="51">
      <c r="A51" s="5">
        <v>1500.0</v>
      </c>
      <c r="B51" s="5">
        <v>324.76</v>
      </c>
      <c r="D51" s="5">
        <v>1500.0</v>
      </c>
      <c r="E51" s="5">
        <v>244.88</v>
      </c>
    </row>
    <row r="52">
      <c r="A52" s="5">
        <v>1400.0</v>
      </c>
      <c r="B52" s="5">
        <v>309.05</v>
      </c>
      <c r="D52" s="5">
        <v>1400.0</v>
      </c>
      <c r="E52" s="5">
        <v>238.33</v>
      </c>
    </row>
    <row r="53">
      <c r="A53" s="5">
        <v>1300.0</v>
      </c>
      <c r="B53" s="5">
        <v>298.57</v>
      </c>
      <c r="D53" s="5">
        <v>1300.0</v>
      </c>
      <c r="E53" s="5">
        <v>230.48</v>
      </c>
    </row>
    <row r="54">
      <c r="A54" s="5">
        <v>1200.0</v>
      </c>
      <c r="B54" s="5">
        <v>285.48</v>
      </c>
      <c r="D54" s="5">
        <v>1200.0</v>
      </c>
      <c r="E54" s="5">
        <v>223.93</v>
      </c>
    </row>
    <row r="55">
      <c r="A55" s="5">
        <v>1100.0</v>
      </c>
      <c r="B55" s="5">
        <v>275.0</v>
      </c>
      <c r="D55" s="5">
        <v>1100.0</v>
      </c>
      <c r="E55" s="5">
        <v>217.38</v>
      </c>
    </row>
    <row r="56">
      <c r="A56" s="5">
        <v>1000.0</v>
      </c>
      <c r="B56" s="5">
        <v>256.67</v>
      </c>
      <c r="D56" s="5">
        <v>1000.0</v>
      </c>
      <c r="E56" s="5">
        <v>204.29</v>
      </c>
    </row>
    <row r="57">
      <c r="A57" s="5">
        <v>900.0</v>
      </c>
      <c r="B57" s="5">
        <v>242.26</v>
      </c>
      <c r="D57" s="5">
        <v>900.0</v>
      </c>
      <c r="E57" s="5">
        <v>188.57</v>
      </c>
    </row>
    <row r="58">
      <c r="A58" s="5">
        <v>800.0</v>
      </c>
      <c r="B58" s="5">
        <v>227.86</v>
      </c>
      <c r="D58" s="5">
        <v>800.0</v>
      </c>
      <c r="E58" s="5">
        <v>183.33</v>
      </c>
    </row>
    <row r="59">
      <c r="A59" s="5">
        <v>700.0</v>
      </c>
      <c r="B59" s="5">
        <v>208.21</v>
      </c>
      <c r="D59" s="5">
        <v>700.0</v>
      </c>
      <c r="E59" s="5">
        <v>168.93</v>
      </c>
    </row>
    <row r="60">
      <c r="A60" s="5">
        <v>600.0</v>
      </c>
      <c r="B60" s="5">
        <v>189.88</v>
      </c>
      <c r="D60" s="5">
        <v>600.0</v>
      </c>
      <c r="E60" s="5">
        <v>157.14</v>
      </c>
    </row>
    <row r="61">
      <c r="A61" s="5">
        <v>500.0</v>
      </c>
      <c r="B61" s="5">
        <v>166.31</v>
      </c>
      <c r="D61" s="5">
        <v>500.0</v>
      </c>
      <c r="E61" s="5">
        <v>144.05</v>
      </c>
    </row>
    <row r="62">
      <c r="A62" s="5">
        <v>400.0</v>
      </c>
      <c r="B62" s="5">
        <v>142.74</v>
      </c>
      <c r="D62" s="5">
        <v>400.0</v>
      </c>
      <c r="E62" s="5">
        <v>130.95</v>
      </c>
    </row>
    <row r="63">
      <c r="A63" s="5">
        <v>300.0</v>
      </c>
      <c r="B63" s="5">
        <v>115.24</v>
      </c>
      <c r="D63" s="5">
        <v>300.0</v>
      </c>
      <c r="E63" s="5">
        <v>110.0</v>
      </c>
    </row>
    <row r="64">
      <c r="A64" s="5">
        <v>200.0</v>
      </c>
      <c r="B64" s="5">
        <v>82.5</v>
      </c>
      <c r="D64" s="5">
        <v>200.0</v>
      </c>
      <c r="E64" s="5">
        <v>87.74</v>
      </c>
    </row>
    <row r="65">
      <c r="A65" s="5">
        <v>100.0</v>
      </c>
      <c r="B65" s="5">
        <v>53.69</v>
      </c>
      <c r="D65" s="5">
        <v>100.0</v>
      </c>
      <c r="E65" s="5">
        <v>64.17</v>
      </c>
    </row>
  </sheetData>
  <mergeCells count="10">
    <mergeCell ref="A13:B13"/>
    <mergeCell ref="D13:E13"/>
    <mergeCell ref="G13:H13"/>
    <mergeCell ref="J13:K13"/>
    <mergeCell ref="P13:Q13"/>
    <mergeCell ref="S13:T13"/>
    <mergeCell ref="A40:B40"/>
    <mergeCell ref="D40:E40"/>
    <mergeCell ref="V13:W13"/>
    <mergeCell ref="M13:N1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18.86"/>
    <col customWidth="1" min="11" max="11" width="16.71"/>
  </cols>
  <sheetData>
    <row r="1">
      <c r="A1" s="2" t="s">
        <v>51</v>
      </c>
      <c r="B1" s="31"/>
      <c r="D1" s="2" t="s">
        <v>52</v>
      </c>
      <c r="E1" s="31"/>
      <c r="G1" s="2" t="s">
        <v>53</v>
      </c>
      <c r="H1" s="31"/>
      <c r="J1" s="2" t="s">
        <v>54</v>
      </c>
      <c r="K1" s="31"/>
    </row>
    <row r="2">
      <c r="A2" s="1" t="s">
        <v>47</v>
      </c>
      <c r="B2" s="1" t="s">
        <v>48</v>
      </c>
      <c r="D2" s="1" t="s">
        <v>47</v>
      </c>
      <c r="E2" s="1" t="s">
        <v>48</v>
      </c>
      <c r="G2" s="1" t="s">
        <v>47</v>
      </c>
      <c r="H2" s="1" t="s">
        <v>48</v>
      </c>
      <c r="J2" s="1" t="s">
        <v>47</v>
      </c>
      <c r="K2" s="1" t="s">
        <v>48</v>
      </c>
    </row>
    <row r="3">
      <c r="A3" s="5">
        <v>1000.0</v>
      </c>
      <c r="B3" s="5">
        <v>174.82</v>
      </c>
      <c r="D3" s="5">
        <v>1200.0</v>
      </c>
      <c r="E3" s="5">
        <v>261.9</v>
      </c>
      <c r="G3" s="5">
        <v>1000.0</v>
      </c>
      <c r="H3" s="5">
        <v>337.2</v>
      </c>
      <c r="J3" s="5">
        <v>1500.0</v>
      </c>
      <c r="K3" s="5">
        <v>516.48</v>
      </c>
    </row>
    <row r="4">
      <c r="A4" s="5">
        <v>900.0</v>
      </c>
      <c r="B4" s="5">
        <v>152.56</v>
      </c>
      <c r="D4" s="5">
        <v>1100.0</v>
      </c>
      <c r="E4" s="5">
        <v>242.26</v>
      </c>
      <c r="G4" s="5">
        <v>900.0</v>
      </c>
      <c r="H4" s="5">
        <v>313.63</v>
      </c>
      <c r="J4" s="5">
        <v>1250.0</v>
      </c>
      <c r="K4" s="5">
        <v>449.43</v>
      </c>
    </row>
    <row r="5">
      <c r="A5" s="5">
        <v>800.0</v>
      </c>
      <c r="B5" s="5">
        <v>132.26</v>
      </c>
      <c r="D5" s="5">
        <v>1000.0</v>
      </c>
      <c r="E5" s="5">
        <v>229.17</v>
      </c>
      <c r="G5" s="5">
        <v>800.0</v>
      </c>
      <c r="H5" s="5">
        <v>285.48</v>
      </c>
      <c r="J5" s="5">
        <v>1000.0</v>
      </c>
      <c r="K5" s="5">
        <v>355.14</v>
      </c>
    </row>
    <row r="6">
      <c r="A6" s="5">
        <v>700.0</v>
      </c>
      <c r="B6" s="5">
        <v>111.31</v>
      </c>
      <c r="D6" s="5">
        <v>900.0</v>
      </c>
      <c r="E6" s="5">
        <v>212.145</v>
      </c>
      <c r="G6" s="5">
        <v>700.0</v>
      </c>
      <c r="H6" s="5">
        <v>268.45</v>
      </c>
      <c r="J6" s="5">
        <v>750.0</v>
      </c>
      <c r="K6" s="5">
        <v>261.9</v>
      </c>
    </row>
    <row r="7">
      <c r="A7" s="5">
        <v>600.0</v>
      </c>
      <c r="B7" s="5">
        <v>89.05</v>
      </c>
      <c r="D7" s="5">
        <v>800.0</v>
      </c>
      <c r="E7" s="5">
        <v>201.61</v>
      </c>
      <c r="G7" s="5">
        <v>600.0</v>
      </c>
      <c r="H7" s="5">
        <v>244.23</v>
      </c>
      <c r="J7" s="5">
        <v>500.0</v>
      </c>
      <c r="K7" s="5">
        <v>167.62</v>
      </c>
    </row>
    <row r="8">
      <c r="A8" s="5">
        <v>500.0</v>
      </c>
      <c r="B8" s="5">
        <v>67.44</v>
      </c>
      <c r="D8" s="5">
        <v>700.0</v>
      </c>
      <c r="E8" s="5">
        <v>182.02</v>
      </c>
      <c r="G8" s="5">
        <v>500.0</v>
      </c>
      <c r="H8" s="5">
        <v>225.89</v>
      </c>
      <c r="J8" s="5">
        <v>250.0</v>
      </c>
      <c r="K8" s="5">
        <v>90.1</v>
      </c>
    </row>
    <row r="9">
      <c r="A9" s="5">
        <v>400.0</v>
      </c>
      <c r="B9" s="5">
        <v>46.49</v>
      </c>
      <c r="D9" s="5">
        <v>600.0</v>
      </c>
      <c r="E9" s="5">
        <v>162.38</v>
      </c>
      <c r="G9" s="5">
        <v>400.0</v>
      </c>
      <c r="H9" s="5">
        <v>204.29</v>
      </c>
    </row>
    <row r="10">
      <c r="A10" s="5">
        <v>300.0</v>
      </c>
      <c r="B10" s="5">
        <v>32.74</v>
      </c>
      <c r="D10" s="5">
        <v>500.0</v>
      </c>
      <c r="E10" s="5">
        <v>141.43</v>
      </c>
      <c r="G10" s="5">
        <v>300.0</v>
      </c>
      <c r="H10" s="5">
        <v>181.37</v>
      </c>
      <c r="J10" s="2" t="s">
        <v>55</v>
      </c>
      <c r="K10" s="31"/>
    </row>
    <row r="11">
      <c r="A11" s="5">
        <v>200.0</v>
      </c>
      <c r="B11" s="5">
        <v>23.57</v>
      </c>
      <c r="D11" s="5">
        <v>400.0</v>
      </c>
      <c r="E11" s="5">
        <v>111.31</v>
      </c>
      <c r="G11" s="5">
        <v>200.0</v>
      </c>
      <c r="H11" s="5">
        <v>142.08</v>
      </c>
      <c r="J11" s="1" t="s">
        <v>47</v>
      </c>
      <c r="K11" s="1" t="s">
        <v>48</v>
      </c>
    </row>
    <row r="12">
      <c r="A12" s="5">
        <v>100.0</v>
      </c>
      <c r="B12" s="5">
        <v>13.75</v>
      </c>
      <c r="D12" s="5">
        <v>300.0</v>
      </c>
      <c r="E12" s="5">
        <v>96.9</v>
      </c>
      <c r="G12" s="5">
        <v>100.0</v>
      </c>
      <c r="H12" s="5">
        <v>97.56</v>
      </c>
      <c r="J12" s="5">
        <v>1800.0</v>
      </c>
      <c r="K12" s="5">
        <v>535.33</v>
      </c>
    </row>
    <row r="13">
      <c r="D13" s="5">
        <v>200.0</v>
      </c>
      <c r="E13" s="5">
        <v>81.19</v>
      </c>
      <c r="J13" s="5">
        <v>1500.0</v>
      </c>
      <c r="K13" s="5">
        <v>517.52</v>
      </c>
    </row>
    <row r="14">
      <c r="D14" s="5">
        <v>100.0</v>
      </c>
      <c r="E14" s="5">
        <v>58.93</v>
      </c>
      <c r="J14" s="5">
        <v>1250.0</v>
      </c>
      <c r="K14" s="5">
        <v>482.95</v>
      </c>
    </row>
    <row r="15">
      <c r="J15" s="5">
        <v>1000.0</v>
      </c>
      <c r="K15" s="5">
        <v>441.05</v>
      </c>
    </row>
    <row r="16">
      <c r="A16" s="2" t="s">
        <v>56</v>
      </c>
      <c r="B16" s="31"/>
      <c r="J16" s="5">
        <v>750.0</v>
      </c>
      <c r="K16" s="5">
        <v>365.62</v>
      </c>
    </row>
    <row r="17">
      <c r="A17" s="1" t="s">
        <v>47</v>
      </c>
      <c r="B17" s="1" t="s">
        <v>48</v>
      </c>
      <c r="J17" s="5">
        <v>650.0</v>
      </c>
      <c r="K17" s="5">
        <v>337.33</v>
      </c>
    </row>
    <row r="18">
      <c r="A18" s="5">
        <v>2000.0</v>
      </c>
      <c r="B18" s="5">
        <v>288.1</v>
      </c>
      <c r="J18" s="5">
        <v>550.0</v>
      </c>
      <c r="K18" s="5">
        <v>282.86</v>
      </c>
    </row>
    <row r="19">
      <c r="A19" s="5">
        <v>1900.0</v>
      </c>
      <c r="B19" s="5">
        <v>284.17</v>
      </c>
      <c r="J19" s="5">
        <v>450.0</v>
      </c>
      <c r="K19" s="5">
        <v>249.33</v>
      </c>
    </row>
    <row r="20">
      <c r="A20" s="5">
        <v>1800.0</v>
      </c>
      <c r="B20" s="5">
        <v>271.07</v>
      </c>
      <c r="J20" s="5">
        <v>350.0</v>
      </c>
      <c r="K20" s="5">
        <v>206.38</v>
      </c>
    </row>
    <row r="21">
      <c r="A21" s="5">
        <v>1700.0</v>
      </c>
      <c r="B21" s="5">
        <v>257.98</v>
      </c>
      <c r="J21" s="5">
        <v>250.0</v>
      </c>
      <c r="K21" s="5">
        <v>160.29</v>
      </c>
    </row>
    <row r="22">
      <c r="A22" s="5">
        <v>1600.0</v>
      </c>
      <c r="B22" s="5">
        <v>247.5</v>
      </c>
      <c r="J22" s="5">
        <v>150.0</v>
      </c>
      <c r="K22" s="5">
        <v>115.24</v>
      </c>
    </row>
    <row r="23">
      <c r="A23" s="5">
        <v>1500.0</v>
      </c>
      <c r="B23" s="5">
        <v>238.33</v>
      </c>
      <c r="J23" s="5">
        <v>100.0</v>
      </c>
      <c r="K23" s="5">
        <v>84.86</v>
      </c>
    </row>
    <row r="24">
      <c r="A24" s="5">
        <v>1400.0</v>
      </c>
      <c r="B24" s="5">
        <v>220.0</v>
      </c>
    </row>
    <row r="25">
      <c r="A25" s="5">
        <v>1300.0</v>
      </c>
      <c r="B25" s="5">
        <v>210.83</v>
      </c>
    </row>
    <row r="26">
      <c r="A26" s="5">
        <v>1200.0</v>
      </c>
      <c r="B26" s="5">
        <v>200.36</v>
      </c>
    </row>
    <row r="27">
      <c r="A27" s="5">
        <v>1100.0</v>
      </c>
      <c r="B27" s="5">
        <v>188.57</v>
      </c>
    </row>
    <row r="28">
      <c r="A28" s="5">
        <v>1000.0</v>
      </c>
      <c r="B28" s="5">
        <v>170.24</v>
      </c>
    </row>
    <row r="29">
      <c r="A29" s="5">
        <v>900.0</v>
      </c>
      <c r="B29" s="5">
        <v>162.38</v>
      </c>
    </row>
    <row r="30">
      <c r="A30" s="5">
        <v>800.0</v>
      </c>
      <c r="B30" s="5">
        <v>150.6</v>
      </c>
    </row>
    <row r="31">
      <c r="A31" s="5">
        <v>700.0</v>
      </c>
      <c r="B31" s="5">
        <v>136.19</v>
      </c>
    </row>
    <row r="32">
      <c r="A32" s="5">
        <v>600.0</v>
      </c>
      <c r="B32" s="5">
        <v>125.71</v>
      </c>
    </row>
    <row r="33">
      <c r="A33" s="5">
        <v>500.0</v>
      </c>
      <c r="B33" s="5">
        <v>107.38</v>
      </c>
    </row>
    <row r="34">
      <c r="A34" s="5">
        <v>400.0</v>
      </c>
      <c r="B34" s="5">
        <v>96.9</v>
      </c>
    </row>
    <row r="35">
      <c r="A35" s="5">
        <v>300.0</v>
      </c>
      <c r="B35" s="5">
        <v>85.12</v>
      </c>
    </row>
    <row r="36">
      <c r="A36" s="5">
        <v>200.0</v>
      </c>
      <c r="B36" s="5">
        <v>62.86</v>
      </c>
    </row>
    <row r="37">
      <c r="A37" s="5">
        <v>100.0</v>
      </c>
      <c r="B37" s="5">
        <v>41.9</v>
      </c>
    </row>
  </sheetData>
  <mergeCells count="6">
    <mergeCell ref="A1:B1"/>
    <mergeCell ref="D1:E1"/>
    <mergeCell ref="G1:H1"/>
    <mergeCell ref="J1:K1"/>
    <mergeCell ref="J10:K10"/>
    <mergeCell ref="A16:B1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65</v>
      </c>
      <c r="B1" s="31"/>
      <c r="D1" s="2" t="s">
        <v>66</v>
      </c>
      <c r="E1" s="31"/>
      <c r="G1" s="2" t="s">
        <v>67</v>
      </c>
      <c r="H1" s="31"/>
    </row>
    <row r="2">
      <c r="A2" s="1" t="s">
        <v>47</v>
      </c>
      <c r="B2" s="1" t="s">
        <v>48</v>
      </c>
      <c r="D2" s="1" t="s">
        <v>47</v>
      </c>
      <c r="E2" s="1" t="s">
        <v>48</v>
      </c>
      <c r="G2" s="1" t="s">
        <v>47</v>
      </c>
      <c r="H2" s="1" t="s">
        <v>48</v>
      </c>
    </row>
    <row r="3">
      <c r="A3" s="5">
        <v>1000.0</v>
      </c>
      <c r="B3" s="5">
        <v>165.65</v>
      </c>
      <c r="D3" s="5">
        <v>1500.0</v>
      </c>
      <c r="E3" s="5">
        <v>161.07</v>
      </c>
      <c r="G3" s="5">
        <v>1000.0</v>
      </c>
      <c r="H3" s="5">
        <v>159.76</v>
      </c>
    </row>
    <row r="4">
      <c r="A4" s="5">
        <v>900.0</v>
      </c>
      <c r="B4" s="5">
        <v>159.76</v>
      </c>
      <c r="D4" s="5">
        <v>1400.0</v>
      </c>
      <c r="E4" s="5">
        <v>158.45</v>
      </c>
      <c r="G4" s="5">
        <v>900.0</v>
      </c>
      <c r="H4" s="5">
        <v>152.56</v>
      </c>
    </row>
    <row r="5">
      <c r="A5" s="5">
        <v>800.0</v>
      </c>
      <c r="B5" s="5">
        <v>149.29</v>
      </c>
      <c r="D5" s="5">
        <v>1300.0</v>
      </c>
      <c r="E5" s="5">
        <v>154.52</v>
      </c>
      <c r="G5" s="5">
        <v>800.0</v>
      </c>
      <c r="H5" s="5">
        <v>145.36</v>
      </c>
    </row>
    <row r="6">
      <c r="A6" s="5">
        <v>700.0</v>
      </c>
      <c r="B6" s="5">
        <v>136.85</v>
      </c>
      <c r="D6" s="5">
        <v>1200.0</v>
      </c>
      <c r="E6" s="5">
        <v>145.36</v>
      </c>
      <c r="G6" s="5">
        <v>700.0</v>
      </c>
      <c r="H6" s="5">
        <v>131.61</v>
      </c>
    </row>
    <row r="7">
      <c r="A7" s="5">
        <v>600.0</v>
      </c>
      <c r="B7" s="5">
        <v>128.33</v>
      </c>
      <c r="D7" s="5">
        <v>1100.0</v>
      </c>
      <c r="E7" s="5">
        <v>144.05</v>
      </c>
      <c r="G7" s="5">
        <v>600.0</v>
      </c>
      <c r="H7" s="5">
        <v>125.06</v>
      </c>
    </row>
    <row r="8">
      <c r="A8" s="5">
        <v>500.0</v>
      </c>
      <c r="B8" s="5">
        <v>116.55</v>
      </c>
      <c r="D8" s="5">
        <v>1000.0</v>
      </c>
      <c r="E8" s="5">
        <v>136.19</v>
      </c>
      <c r="G8" s="5">
        <v>500.0</v>
      </c>
      <c r="H8" s="5">
        <v>111.96</v>
      </c>
    </row>
    <row r="9">
      <c r="A9" s="5">
        <v>400.0</v>
      </c>
      <c r="B9" s="5">
        <v>104.11</v>
      </c>
      <c r="D9" s="5">
        <v>900.0</v>
      </c>
      <c r="E9" s="5">
        <v>125.71</v>
      </c>
      <c r="G9" s="5">
        <v>400.0</v>
      </c>
      <c r="H9" s="5">
        <v>97.56</v>
      </c>
    </row>
    <row r="10">
      <c r="A10" s="5">
        <v>300.0</v>
      </c>
      <c r="B10" s="5">
        <v>91.01</v>
      </c>
      <c r="D10" s="5">
        <v>800.0</v>
      </c>
      <c r="E10" s="5">
        <v>116.55</v>
      </c>
      <c r="G10" s="5">
        <v>300.0</v>
      </c>
      <c r="H10" s="5">
        <v>80.54</v>
      </c>
    </row>
    <row r="11">
      <c r="A11" s="5">
        <v>200.0</v>
      </c>
      <c r="B11" s="5">
        <v>72.02</v>
      </c>
      <c r="D11" s="5">
        <v>700.0</v>
      </c>
      <c r="E11" s="5">
        <v>107.38</v>
      </c>
      <c r="G11" s="5">
        <v>200.0</v>
      </c>
      <c r="H11" s="5">
        <v>64.17</v>
      </c>
    </row>
    <row r="12">
      <c r="A12" s="5">
        <v>100.0</v>
      </c>
      <c r="B12" s="5">
        <v>48.45</v>
      </c>
      <c r="D12" s="5">
        <v>600.0</v>
      </c>
      <c r="E12" s="5">
        <v>100.83</v>
      </c>
      <c r="G12" s="5">
        <v>100.0</v>
      </c>
      <c r="H12" s="5">
        <v>38.83</v>
      </c>
    </row>
    <row r="13">
      <c r="D13" s="5">
        <v>500.0</v>
      </c>
      <c r="E13" s="5">
        <v>90.36</v>
      </c>
    </row>
    <row r="14">
      <c r="D14" s="5">
        <v>400.0</v>
      </c>
      <c r="E14" s="5">
        <v>74.64</v>
      </c>
    </row>
    <row r="15">
      <c r="D15" s="5">
        <v>300.0</v>
      </c>
      <c r="E15" s="5">
        <v>64.17</v>
      </c>
    </row>
    <row r="16">
      <c r="D16" s="5">
        <v>200.0</v>
      </c>
      <c r="E16" s="5">
        <v>45.63</v>
      </c>
    </row>
    <row r="17">
      <c r="D17" s="5">
        <v>100.0</v>
      </c>
      <c r="E17" s="5">
        <v>32.74</v>
      </c>
    </row>
  </sheetData>
  <mergeCells count="3">
    <mergeCell ref="A1:B1"/>
    <mergeCell ref="G1:H1"/>
    <mergeCell ref="D1:E1"/>
  </mergeCells>
  <drawing r:id="rId1"/>
</worksheet>
</file>