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ze\PycharmProjects\WSN_HW_1\"/>
    </mc:Choice>
  </mc:AlternateContent>
  <xr:revisionPtr revIDLastSave="0" documentId="13_ncr:1_{A4D2BFB2-D8A3-44E6-BEEF-F3326D8608AC}" xr6:coauthVersionLast="47" xr6:coauthVersionMax="47" xr10:uidLastSave="{00000000-0000-0000-0000-000000000000}"/>
  <bookViews>
    <workbookView xWindow="0" yWindow="0" windowWidth="19200" windowHeight="21000" xr2:uid="{A8A72211-907D-420D-B034-943A9724D965}"/>
  </bookViews>
  <sheets>
    <sheet name="Sheet1" sheetId="1" r:id="rId1"/>
  </sheets>
  <definedNames>
    <definedName name="_xlnm._FilterDatabase" localSheetId="0" hidden="1">Sheet1!$A$1:$I$16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G36" i="1" s="1"/>
  <c r="E48" i="1"/>
  <c r="G48" i="1" s="1"/>
  <c r="H48" i="1" s="1" a="1"/>
  <c r="H48" i="1" s="1"/>
  <c r="E43" i="1"/>
  <c r="G43" i="1" s="1"/>
  <c r="H43" i="1" s="1" a="1"/>
  <c r="H43" i="1" s="1"/>
  <c r="E49" i="1"/>
  <c r="G49" i="1" s="1"/>
  <c r="H49" i="1" s="1" a="1"/>
  <c r="H49" i="1" s="1"/>
  <c r="E42" i="1"/>
  <c r="G42" i="1" s="1"/>
  <c r="H42" i="1" s="1" a="1"/>
  <c r="H42" i="1" s="1"/>
  <c r="E44" i="1"/>
  <c r="G44" i="1" s="1"/>
  <c r="H44" i="1" s="1" a="1"/>
  <c r="H44" i="1" s="1"/>
  <c r="E39" i="1"/>
  <c r="G39" i="1" s="1"/>
  <c r="H39" i="1" s="1" a="1"/>
  <c r="H39" i="1" s="1"/>
  <c r="E41" i="1"/>
  <c r="G41" i="1" s="1"/>
  <c r="H41" i="1" s="1" a="1"/>
  <c r="H41" i="1" s="1"/>
  <c r="E38" i="1"/>
  <c r="G38" i="1" s="1"/>
  <c r="H38" i="1" s="1" a="1"/>
  <c r="H38" i="1" s="1"/>
  <c r="E50" i="1"/>
  <c r="G50" i="1" s="1"/>
  <c r="H50" i="1" s="1" a="1"/>
  <c r="H50" i="1" s="1"/>
  <c r="E37" i="1"/>
  <c r="G37" i="1" s="1"/>
  <c r="H37" i="1" s="1" a="1"/>
  <c r="H37" i="1" s="1"/>
  <c r="E46" i="1"/>
  <c r="G46" i="1" s="1"/>
  <c r="H46" i="1" s="1" a="1"/>
  <c r="H46" i="1" s="1"/>
  <c r="E40" i="1"/>
  <c r="G40" i="1" s="1"/>
  <c r="H40" i="1" s="1" a="1"/>
  <c r="H40" i="1" s="1"/>
  <c r="E47" i="1"/>
  <c r="G47" i="1" s="1"/>
  <c r="H47" i="1" s="1" a="1"/>
  <c r="H47" i="1" s="1"/>
  <c r="E45" i="1"/>
  <c r="G45" i="1" s="1"/>
  <c r="H45" i="1" s="1" a="1"/>
  <c r="H45" i="1" s="1"/>
  <c r="H2" i="1"/>
  <c r="H4" i="1"/>
  <c r="H6" i="1"/>
  <c r="H5" i="1"/>
  <c r="H7" i="1"/>
  <c r="H8" i="1"/>
  <c r="H9" i="1"/>
  <c r="H10" i="1"/>
  <c r="H11" i="1"/>
  <c r="H12" i="1"/>
  <c r="H13" i="1"/>
  <c r="H14" i="1"/>
  <c r="H15" i="1"/>
  <c r="H16" i="1"/>
  <c r="H3" i="1"/>
  <c r="H36" i="1" l="1" a="1"/>
  <c r="H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<sst xmlns="http://schemas.openxmlformats.org/spreadsheetml/2006/main" count="43" uniqueCount="17">
  <si>
    <t>x</t>
  </si>
  <si>
    <t>y</t>
  </si>
  <si>
    <t>R</t>
  </si>
  <si>
    <t>E</t>
  </si>
  <si>
    <t>P</t>
  </si>
  <si>
    <t>F</t>
  </si>
  <si>
    <t>Cluster</t>
  </si>
  <si>
    <t>head?</t>
  </si>
  <si>
    <t>0-5</t>
  </si>
  <si>
    <t>15-20</t>
  </si>
  <si>
    <t>5-10</t>
  </si>
  <si>
    <t>10-15</t>
  </si>
  <si>
    <t>X</t>
  </si>
  <si>
    <t>D</t>
  </si>
  <si>
    <t>source</t>
  </si>
  <si>
    <t>Reach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</si>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</sst>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ont>
        <color theme="0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8345-3595-4F8B-9771-3F595A41F85F}">
  <dimension ref="A1:K50"/>
  <sheetViews>
    <sheetView tabSelected="1" workbookViewId="0">
      <selection activeCell="I32" sqref="I32"/>
    </sheetView>
  </sheetViews>
  <sheetFormatPr defaultRowHeight="15" x14ac:dyDescent="0.25"/>
  <cols>
    <col min="2" max="3" width="10.5703125" bestFit="1" customWidth="1"/>
    <col min="4" max="4" width="9.5703125" bestFit="1" customWidth="1"/>
    <col min="5" max="6" width="10.5703125" bestFit="1" customWidth="1"/>
    <col min="8" max="8" width="9.5703125" bestFit="1" customWidth="1"/>
  </cols>
  <sheetData>
    <row r="1" spans="1:9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5</v>
      </c>
      <c r="I1" s="3" t="s">
        <v>7</v>
      </c>
    </row>
    <row r="2" spans="1:9" x14ac:dyDescent="0.25">
      <c r="A2" s="1">
        <v>10</v>
      </c>
      <c r="B2" s="7">
        <v>8.3480269194213008</v>
      </c>
      <c r="C2" s="7">
        <v>2.2342882097588501</v>
      </c>
      <c r="D2" s="7">
        <v>6.3033742257096002</v>
      </c>
      <c r="E2" s="7">
        <v>56.617138048331697</v>
      </c>
      <c r="F2" s="7">
        <v>90.348050075519097</v>
      </c>
      <c r="G2" s="3">
        <v>2</v>
      </c>
      <c r="H2" s="7">
        <f t="shared" ref="H2:H16" si="0">0.4*D2+0.4*E2+0.2*F2</f>
        <v>43.23781492472034</v>
      </c>
      <c r="I2" s="3" t="s">
        <v>12</v>
      </c>
    </row>
    <row r="3" spans="1:9" x14ac:dyDescent="0.25">
      <c r="A3" s="1">
        <v>13</v>
      </c>
      <c r="B3" s="7">
        <v>8.1859352706442401</v>
      </c>
      <c r="C3" s="7">
        <v>1.46948025155143</v>
      </c>
      <c r="D3" s="7">
        <v>5.2126560876122099</v>
      </c>
      <c r="E3" s="7">
        <v>25.8292531407971</v>
      </c>
      <c r="F3" s="7">
        <v>52.214338897568503</v>
      </c>
      <c r="G3" s="3">
        <v>2</v>
      </c>
      <c r="H3" s="7">
        <f t="shared" si="0"/>
        <v>22.859631470877424</v>
      </c>
      <c r="I3" s="3"/>
    </row>
    <row r="4" spans="1:9" x14ac:dyDescent="0.25">
      <c r="A4" s="1">
        <v>1</v>
      </c>
      <c r="B4" s="7">
        <v>10.5689655284043</v>
      </c>
      <c r="C4" s="7">
        <v>2.9414360085259501</v>
      </c>
      <c r="D4" s="7">
        <v>7.76920230034123</v>
      </c>
      <c r="E4" s="7">
        <v>65.024306725738896</v>
      </c>
      <c r="F4" s="7">
        <v>54.774561672441003</v>
      </c>
      <c r="G4" s="3">
        <v>3</v>
      </c>
      <c r="H4" s="7">
        <f t="shared" si="0"/>
        <v>40.072315944920256</v>
      </c>
      <c r="I4" s="3" t="s">
        <v>12</v>
      </c>
    </row>
    <row r="5" spans="1:9" x14ac:dyDescent="0.25">
      <c r="A5" s="1">
        <v>8</v>
      </c>
      <c r="B5" s="7">
        <v>19.105132157191001</v>
      </c>
      <c r="C5" s="7">
        <v>1.46725348756729</v>
      </c>
      <c r="D5" s="7">
        <v>2.8729366402216101</v>
      </c>
      <c r="E5" s="7">
        <v>49.550010089961198</v>
      </c>
      <c r="F5" s="7">
        <v>43.476554856520799</v>
      </c>
      <c r="G5" s="3">
        <v>4</v>
      </c>
      <c r="H5" s="7">
        <f t="shared" si="0"/>
        <v>29.664489663377285</v>
      </c>
      <c r="I5" s="3"/>
    </row>
    <row r="6" spans="1:9" x14ac:dyDescent="0.25">
      <c r="A6" s="1">
        <v>14</v>
      </c>
      <c r="B6" s="7">
        <v>18.117659843878599</v>
      </c>
      <c r="C6" s="7">
        <v>1.7612243714742399</v>
      </c>
      <c r="D6" s="7">
        <v>4.7647012001418698</v>
      </c>
      <c r="E6" s="7">
        <v>80.975310300774893</v>
      </c>
      <c r="F6" s="7">
        <v>81.422294582664605</v>
      </c>
      <c r="G6" s="3">
        <v>4</v>
      </c>
      <c r="H6" s="7">
        <f t="shared" si="0"/>
        <v>50.580463516899627</v>
      </c>
      <c r="I6" s="3" t="s">
        <v>12</v>
      </c>
    </row>
    <row r="7" spans="1:9" x14ac:dyDescent="0.25">
      <c r="A7" s="1">
        <v>7</v>
      </c>
      <c r="B7" s="7">
        <v>9.7279248724750897E-2</v>
      </c>
      <c r="C7" s="7">
        <v>7.7504057344475799</v>
      </c>
      <c r="D7" s="7">
        <v>7.4128440688240103</v>
      </c>
      <c r="E7" s="7">
        <v>16.803901564797599</v>
      </c>
      <c r="F7" s="7">
        <v>26.949949448436801</v>
      </c>
      <c r="G7" s="3">
        <v>5</v>
      </c>
      <c r="H7" s="7">
        <f t="shared" si="0"/>
        <v>15.076688143136003</v>
      </c>
      <c r="I7" s="3" t="s">
        <v>12</v>
      </c>
    </row>
    <row r="8" spans="1:9" x14ac:dyDescent="0.25">
      <c r="A8" s="1">
        <v>9</v>
      </c>
      <c r="B8" s="7">
        <v>7.6574688447237103</v>
      </c>
      <c r="C8" s="7">
        <v>6.4396406587654402</v>
      </c>
      <c r="D8" s="7">
        <v>1.8173381443750101</v>
      </c>
      <c r="E8" s="7">
        <v>65.088960647380802</v>
      </c>
      <c r="F8" s="7">
        <v>45.142232829496002</v>
      </c>
      <c r="G8" s="3">
        <v>6</v>
      </c>
      <c r="H8" s="7">
        <f t="shared" si="0"/>
        <v>35.790966082601528</v>
      </c>
      <c r="I8" s="3" t="s">
        <v>12</v>
      </c>
    </row>
    <row r="9" spans="1:9" x14ac:dyDescent="0.25">
      <c r="A9" s="1">
        <v>4</v>
      </c>
      <c r="B9" s="7">
        <v>10.7191378714022</v>
      </c>
      <c r="C9" s="7">
        <v>6.3400813340464701</v>
      </c>
      <c r="D9" s="7">
        <v>4.5310234647716801</v>
      </c>
      <c r="E9" s="7">
        <v>44.615106182050702</v>
      </c>
      <c r="F9" s="7">
        <v>39.237804313969001</v>
      </c>
      <c r="G9" s="3">
        <v>7</v>
      </c>
      <c r="H9" s="7">
        <f t="shared" si="0"/>
        <v>27.506012721522758</v>
      </c>
      <c r="I9" s="3"/>
    </row>
    <row r="10" spans="1:9" x14ac:dyDescent="0.25">
      <c r="A10" s="1">
        <v>6</v>
      </c>
      <c r="B10" s="7">
        <v>13.548378116816799</v>
      </c>
      <c r="C10" s="7">
        <v>5.4473753491865402</v>
      </c>
      <c r="D10" s="7">
        <v>1.60932535283135</v>
      </c>
      <c r="E10" s="7">
        <v>91.263364352715996</v>
      </c>
      <c r="F10" s="7">
        <v>67.465943922882701</v>
      </c>
      <c r="G10" s="3">
        <v>7</v>
      </c>
      <c r="H10" s="7">
        <f t="shared" si="0"/>
        <v>50.642264666795477</v>
      </c>
      <c r="I10" s="3" t="s">
        <v>12</v>
      </c>
    </row>
    <row r="11" spans="1:9" x14ac:dyDescent="0.25">
      <c r="A11" s="1">
        <v>3</v>
      </c>
      <c r="B11" s="7">
        <v>16.469694990903498</v>
      </c>
      <c r="C11" s="7">
        <v>8.8702376982806097</v>
      </c>
      <c r="D11" s="7">
        <v>2.25205511780631</v>
      </c>
      <c r="E11" s="7">
        <v>65.066361345574407</v>
      </c>
      <c r="F11" s="7">
        <v>14.390182562629899</v>
      </c>
      <c r="G11" s="3">
        <v>8</v>
      </c>
      <c r="H11" s="7">
        <f t="shared" si="0"/>
        <v>29.805403097878269</v>
      </c>
      <c r="I11" s="3" t="s">
        <v>12</v>
      </c>
    </row>
    <row r="12" spans="1:9" x14ac:dyDescent="0.25">
      <c r="A12" s="1">
        <v>15</v>
      </c>
      <c r="B12" s="7">
        <v>1.8262630184415101</v>
      </c>
      <c r="C12" s="7">
        <v>12.080162115919199</v>
      </c>
      <c r="D12" s="7">
        <v>4.5832360776308203</v>
      </c>
      <c r="E12" s="7">
        <v>51.194575397850102</v>
      </c>
      <c r="F12" s="7">
        <v>70.287529307884</v>
      </c>
      <c r="G12" s="3">
        <v>9</v>
      </c>
      <c r="H12" s="7">
        <f t="shared" si="0"/>
        <v>36.368630451769164</v>
      </c>
      <c r="I12" s="3" t="s">
        <v>12</v>
      </c>
    </row>
    <row r="13" spans="1:9" x14ac:dyDescent="0.25">
      <c r="A13" s="1">
        <v>2</v>
      </c>
      <c r="B13" s="7">
        <v>14.355172209147399</v>
      </c>
      <c r="C13" s="7">
        <v>11.656491682972099</v>
      </c>
      <c r="D13" s="7">
        <v>2.9892311750304001</v>
      </c>
      <c r="E13" s="7">
        <v>79.684218489205193</v>
      </c>
      <c r="F13" s="7">
        <v>13.813978060170299</v>
      </c>
      <c r="G13" s="3">
        <v>11</v>
      </c>
      <c r="H13" s="7">
        <f t="shared" si="0"/>
        <v>35.832175477728299</v>
      </c>
      <c r="I13" s="3" t="s">
        <v>12</v>
      </c>
    </row>
    <row r="14" spans="1:9" x14ac:dyDescent="0.25">
      <c r="A14" s="1">
        <v>11</v>
      </c>
      <c r="B14" s="7">
        <v>15.703972265818599</v>
      </c>
      <c r="C14" s="7">
        <v>12.9814447760563</v>
      </c>
      <c r="D14" s="7">
        <v>7.2810834826254496</v>
      </c>
      <c r="E14" s="7">
        <v>68.141519281448296</v>
      </c>
      <c r="F14" s="7">
        <v>13.3469838206425</v>
      </c>
      <c r="G14" s="3">
        <v>12</v>
      </c>
      <c r="H14" s="7">
        <f t="shared" si="0"/>
        <v>32.838437869757996</v>
      </c>
      <c r="I14" s="3" t="s">
        <v>12</v>
      </c>
    </row>
    <row r="15" spans="1:9" x14ac:dyDescent="0.25">
      <c r="A15" s="1">
        <v>5</v>
      </c>
      <c r="B15" s="7">
        <v>8.1528097525688104</v>
      </c>
      <c r="C15" s="7">
        <v>18.537392063212199</v>
      </c>
      <c r="D15" s="7">
        <v>4.2850443590921801</v>
      </c>
      <c r="E15" s="7">
        <v>41.080300246796497</v>
      </c>
      <c r="F15" s="7">
        <v>14.7397724901928</v>
      </c>
      <c r="G15" s="3">
        <v>14</v>
      </c>
      <c r="H15" s="7">
        <f t="shared" si="0"/>
        <v>21.094092340394031</v>
      </c>
      <c r="I15" s="3" t="s">
        <v>12</v>
      </c>
    </row>
    <row r="16" spans="1:9" x14ac:dyDescent="0.25">
      <c r="A16" s="1">
        <v>12</v>
      </c>
      <c r="B16" s="7">
        <v>17.702197173180799</v>
      </c>
      <c r="C16" s="7">
        <v>16.0448778135118</v>
      </c>
      <c r="D16" s="7">
        <v>1.4841557498373501</v>
      </c>
      <c r="E16" s="7">
        <v>98.383367567832494</v>
      </c>
      <c r="F16" s="7">
        <v>86.059219627012297</v>
      </c>
      <c r="G16" s="3">
        <v>16</v>
      </c>
      <c r="H16" s="7">
        <f t="shared" si="0"/>
        <v>57.158853252470394</v>
      </c>
      <c r="I16" s="3" t="s">
        <v>12</v>
      </c>
    </row>
    <row r="17" spans="2:11" ht="15.75" thickBot="1" x14ac:dyDescent="0.3"/>
    <row r="18" spans="2:11" ht="15.75" thickBot="1" x14ac:dyDescent="0.3">
      <c r="D18" s="9" t="s">
        <v>0</v>
      </c>
      <c r="E18" s="10"/>
      <c r="F18" s="10"/>
      <c r="G18" s="11"/>
    </row>
    <row r="19" spans="2:11" ht="15.75" thickBot="1" x14ac:dyDescent="0.3">
      <c r="C19" s="4"/>
      <c r="D19" s="6" t="s">
        <v>8</v>
      </c>
      <c r="E19" s="5" t="s">
        <v>10</v>
      </c>
      <c r="F19" s="5" t="s">
        <v>11</v>
      </c>
      <c r="G19" s="8" t="s">
        <v>9</v>
      </c>
    </row>
    <row r="20" spans="2:11" x14ac:dyDescent="0.25">
      <c r="B20" s="12" t="s">
        <v>1</v>
      </c>
      <c r="C20" s="15" t="s">
        <v>8</v>
      </c>
      <c r="D20" s="12">
        <v>1</v>
      </c>
      <c r="E20" s="12">
        <v>2</v>
      </c>
      <c r="F20" s="12">
        <v>3</v>
      </c>
      <c r="G20" s="12">
        <v>4</v>
      </c>
    </row>
    <row r="21" spans="2:11" ht="15.75" thickBot="1" x14ac:dyDescent="0.3">
      <c r="B21" s="13"/>
      <c r="C21" s="16"/>
      <c r="D21" s="14"/>
      <c r="E21" s="14"/>
      <c r="F21" s="14"/>
      <c r="G21" s="14"/>
    </row>
    <row r="22" spans="2:11" x14ac:dyDescent="0.25">
      <c r="B22" s="13"/>
      <c r="C22" s="16" t="s">
        <v>10</v>
      </c>
      <c r="D22" s="12">
        <v>5</v>
      </c>
      <c r="E22" s="12">
        <v>6</v>
      </c>
      <c r="F22" s="12">
        <v>7</v>
      </c>
      <c r="G22" s="12">
        <v>8</v>
      </c>
    </row>
    <row r="23" spans="2:11" ht="15.75" thickBot="1" x14ac:dyDescent="0.3">
      <c r="B23" s="13"/>
      <c r="C23" s="16"/>
      <c r="D23" s="14"/>
      <c r="E23" s="14"/>
      <c r="F23" s="14"/>
      <c r="G23" s="14"/>
    </row>
    <row r="24" spans="2:11" x14ac:dyDescent="0.25">
      <c r="B24" s="13"/>
      <c r="C24" s="16" t="s">
        <v>11</v>
      </c>
      <c r="D24" s="12">
        <v>9</v>
      </c>
      <c r="E24" s="12">
        <v>10</v>
      </c>
      <c r="F24" s="12">
        <v>11</v>
      </c>
      <c r="G24" s="12">
        <v>12</v>
      </c>
    </row>
    <row r="25" spans="2:11" ht="15.75" thickBot="1" x14ac:dyDescent="0.3">
      <c r="B25" s="13"/>
      <c r="C25" s="16"/>
      <c r="D25" s="14"/>
      <c r="E25" s="14"/>
      <c r="F25" s="14"/>
      <c r="G25" s="14"/>
    </row>
    <row r="26" spans="2:11" x14ac:dyDescent="0.25">
      <c r="B26" s="13"/>
      <c r="C26" s="16" t="s">
        <v>9</v>
      </c>
      <c r="D26" s="12">
        <v>13</v>
      </c>
      <c r="E26" s="12">
        <v>14</v>
      </c>
      <c r="F26" s="12">
        <v>15</v>
      </c>
      <c r="G26" s="12">
        <v>16</v>
      </c>
    </row>
    <row r="27" spans="2:11" ht="15.75" thickBot="1" x14ac:dyDescent="0.3">
      <c r="B27" s="14"/>
      <c r="C27" s="17"/>
      <c r="D27" s="14"/>
      <c r="E27" s="14"/>
      <c r="F27" s="14"/>
      <c r="G27" s="14"/>
    </row>
    <row r="28" spans="2:11" x14ac:dyDescent="0.25">
      <c r="J28">
        <v>13</v>
      </c>
      <c r="K28">
        <v>8</v>
      </c>
    </row>
    <row r="29" spans="2:11" x14ac:dyDescent="0.25">
      <c r="J29">
        <v>1</v>
      </c>
    </row>
    <row r="30" spans="2:11" x14ac:dyDescent="0.25">
      <c r="C30" s="1" t="s">
        <v>14</v>
      </c>
      <c r="D30" s="1" t="s">
        <v>0</v>
      </c>
      <c r="E30" s="1" t="s">
        <v>1</v>
      </c>
      <c r="F30" s="1" t="s">
        <v>2</v>
      </c>
      <c r="J30">
        <v>14</v>
      </c>
    </row>
    <row r="31" spans="2:11" x14ac:dyDescent="0.25">
      <c r="C31" s="1">
        <v>1</v>
      </c>
      <c r="D31" s="7">
        <v>10.5689655284043</v>
      </c>
      <c r="E31" s="7">
        <v>2.9414360085259501</v>
      </c>
      <c r="F31" s="7">
        <v>7.76920230034123</v>
      </c>
      <c r="J31">
        <v>8</v>
      </c>
    </row>
    <row r="32" spans="2:11" x14ac:dyDescent="0.25">
      <c r="C32" s="1" t="s">
        <v>16</v>
      </c>
      <c r="D32" s="1" t="s">
        <v>0</v>
      </c>
      <c r="E32" s="1" t="s">
        <v>1</v>
      </c>
      <c r="F32" s="1" t="s">
        <v>2</v>
      </c>
    </row>
    <row r="33" spans="2:8" x14ac:dyDescent="0.25">
      <c r="C33" s="1">
        <v>8</v>
      </c>
      <c r="D33" s="7">
        <v>19.105132157191001</v>
      </c>
      <c r="E33" s="7">
        <v>1.46725348756729</v>
      </c>
      <c r="F33" s="7">
        <v>2.8729366402216101</v>
      </c>
    </row>
    <row r="35" spans="2:8" x14ac:dyDescent="0.25">
      <c r="B35" s="1"/>
      <c r="C35" s="3" t="s">
        <v>0</v>
      </c>
      <c r="D35" s="3" t="s">
        <v>1</v>
      </c>
      <c r="E35" s="3" t="s">
        <v>13</v>
      </c>
      <c r="F35" s="3" t="s">
        <v>2</v>
      </c>
      <c r="G35" s="3" t="s">
        <v>15</v>
      </c>
    </row>
    <row r="36" spans="2:8" x14ac:dyDescent="0.25">
      <c r="B36" s="1">
        <v>1</v>
      </c>
      <c r="C36" s="7">
        <v>10.5689655284043</v>
      </c>
      <c r="D36" s="7">
        <v>2.9414360085259501</v>
      </c>
      <c r="E36" s="7">
        <f>SQRT(($C36 - $D$33)^2 + ($D36 - $E$33)^2)</f>
        <v>8.6625258914194152</v>
      </c>
      <c r="F36" s="7">
        <v>7.76920230034123</v>
      </c>
      <c r="G36" s="2">
        <f>$F$31-$E36</f>
        <v>-0.89332359107818515</v>
      </c>
      <c r="H36" t="b" cm="1">
        <f t="array" ref="H36">IF(F36=G36,X)</f>
        <v>0</v>
      </c>
    </row>
    <row r="37" spans="2:8" x14ac:dyDescent="0.25">
      <c r="B37" s="1">
        <v>2</v>
      </c>
      <c r="C37" s="7">
        <v>14.355172209147399</v>
      </c>
      <c r="D37" s="7">
        <v>11.656491682972099</v>
      </c>
      <c r="E37" s="7">
        <f>SQRT(($C37 - $D$31)^2 + ($D37 - $E$31)^2)</f>
        <v>9.5019764490341529</v>
      </c>
      <c r="F37" s="7">
        <v>2.9892311750304001</v>
      </c>
      <c r="G37" s="2">
        <f>$F$31-$E37</f>
        <v>-1.7327741486929229</v>
      </c>
      <c r="H37" t="b" cm="1">
        <f t="array" ref="H37">IF(F37=G37,X)</f>
        <v>0</v>
      </c>
    </row>
    <row r="38" spans="2:8" x14ac:dyDescent="0.25">
      <c r="B38" s="1">
        <v>3</v>
      </c>
      <c r="C38" s="7">
        <v>16.469694990903498</v>
      </c>
      <c r="D38" s="7">
        <v>8.8702376982806097</v>
      </c>
      <c r="E38" s="7">
        <f>SQRT(($C38 - $D$31)^2 + ($D38 - $E$31)^2)</f>
        <v>8.364765248711036</v>
      </c>
      <c r="F38" s="7">
        <v>2.25205511780631</v>
      </c>
      <c r="G38" s="2">
        <f>$F$31-$E38</f>
        <v>-0.59556294836980594</v>
      </c>
      <c r="H38" t="b" cm="1">
        <f t="array" ref="H38">IF(F38=G38,X)</f>
        <v>0</v>
      </c>
    </row>
    <row r="39" spans="2:8" x14ac:dyDescent="0.25">
      <c r="B39" s="1">
        <v>4</v>
      </c>
      <c r="C39" s="7">
        <v>10.7191378714022</v>
      </c>
      <c r="D39" s="7">
        <v>6.3400813340464701</v>
      </c>
      <c r="E39" s="7">
        <f>SQRT(($C39 - $D$31)^2 + ($D39 - $E$31)^2)</f>
        <v>3.4019614608757638</v>
      </c>
      <c r="F39" s="7">
        <v>4.5310234647716801</v>
      </c>
      <c r="G39" s="2">
        <f>$F$31-$E39</f>
        <v>4.3672408394654667</v>
      </c>
      <c r="H39" t="b" cm="1">
        <f t="array" ref="H39">IF(F39=G39,X)</f>
        <v>0</v>
      </c>
    </row>
    <row r="40" spans="2:8" x14ac:dyDescent="0.25">
      <c r="B40" s="1">
        <v>5</v>
      </c>
      <c r="C40" s="7">
        <v>8.1528097525688104</v>
      </c>
      <c r="D40" s="7">
        <v>18.537392063212199</v>
      </c>
      <c r="E40" s="7">
        <f>SQRT(($C40 - $D$31)^2 + ($D40 - $E$31)^2)</f>
        <v>15.782004118387748</v>
      </c>
      <c r="F40" s="7">
        <v>4.2850443590921801</v>
      </c>
      <c r="G40" s="2">
        <f>$F$31-$E40</f>
        <v>-8.012801818046519</v>
      </c>
      <c r="H40" t="b" cm="1">
        <f t="array" ref="H40">IF(F40=G40,X)</f>
        <v>0</v>
      </c>
    </row>
    <row r="41" spans="2:8" x14ac:dyDescent="0.25">
      <c r="B41" s="1">
        <v>6</v>
      </c>
      <c r="C41" s="7">
        <v>13.548378116816799</v>
      </c>
      <c r="D41" s="7">
        <v>5.4473753491865402</v>
      </c>
      <c r="E41" s="7">
        <f>SQRT(($C41 - $D$31)^2 + ($D41 - $E$31)^2)</f>
        <v>3.8931518530698619</v>
      </c>
      <c r="F41" s="7">
        <v>1.60932535283135</v>
      </c>
      <c r="G41" s="2">
        <f>$F$31-$E41</f>
        <v>3.8760504472713682</v>
      </c>
      <c r="H41" t="b" cm="1">
        <f t="array" ref="H41">IF(F41=G41,X)</f>
        <v>0</v>
      </c>
    </row>
    <row r="42" spans="2:8" x14ac:dyDescent="0.25">
      <c r="B42" s="1">
        <v>7</v>
      </c>
      <c r="C42" s="7">
        <v>9.7279248724750897E-2</v>
      </c>
      <c r="D42" s="7">
        <v>7.7504057344475799</v>
      </c>
      <c r="E42" s="7">
        <f>SQRT(($C42 - $D$31)^2 + ($D42 - $E$31)^2)</f>
        <v>11.523124722264342</v>
      </c>
      <c r="F42" s="7">
        <v>7.4128440688240103</v>
      </c>
      <c r="G42" s="2">
        <f>$F$31-$E42</f>
        <v>-3.7539224219231118</v>
      </c>
      <c r="H42" t="b" cm="1">
        <f t="array" ref="H42">IF(F42=G42,X)</f>
        <v>0</v>
      </c>
    </row>
    <row r="43" spans="2:8" x14ac:dyDescent="0.25">
      <c r="B43" s="1">
        <v>8</v>
      </c>
      <c r="C43" s="7">
        <v>19.105132157191001</v>
      </c>
      <c r="D43" s="7">
        <v>1.46725348756729</v>
      </c>
      <c r="E43" s="7">
        <f>SQRT(($C43 - $D$31)^2 + ($D43 - $E$31)^2)</f>
        <v>8.6625258914194152</v>
      </c>
      <c r="F43" s="7">
        <v>2.8729366402216101</v>
      </c>
      <c r="G43" s="2">
        <f>$F$31-$E43</f>
        <v>-0.89332359107818515</v>
      </c>
      <c r="H43" t="b" cm="1">
        <f t="array" ref="H43">IF(F43=G43,X)</f>
        <v>0</v>
      </c>
    </row>
    <row r="44" spans="2:8" x14ac:dyDescent="0.25">
      <c r="B44" s="1">
        <v>9</v>
      </c>
      <c r="C44" s="7">
        <v>7.6574688447237103</v>
      </c>
      <c r="D44" s="7">
        <v>6.4396406587654402</v>
      </c>
      <c r="E44" s="7">
        <f>SQRT(($C44 - $D$31)^2 + ($D44 - $E$31)^2)</f>
        <v>4.5512908843580044</v>
      </c>
      <c r="F44" s="7">
        <v>1.8173381443750101</v>
      </c>
      <c r="G44" s="2">
        <f>$F$31-$E44</f>
        <v>3.2179114159832256</v>
      </c>
      <c r="H44" t="b" cm="1">
        <f t="array" ref="H44">IF(F44=G44,X)</f>
        <v>0</v>
      </c>
    </row>
    <row r="45" spans="2:8" x14ac:dyDescent="0.25">
      <c r="B45" s="1">
        <v>10</v>
      </c>
      <c r="C45" s="7">
        <v>8.3480269194213008</v>
      </c>
      <c r="D45" s="7">
        <v>2.2342882097588501</v>
      </c>
      <c r="E45" s="7">
        <f>SQRT(($C45 - $D$31)^2 + ($D45 - $E$31)^2)</f>
        <v>2.3307995010666396</v>
      </c>
      <c r="F45" s="7">
        <v>6.3033742257096002</v>
      </c>
      <c r="G45" s="2">
        <f>$F$31-$E45</f>
        <v>5.4384027992745905</v>
      </c>
      <c r="H45" t="b" cm="1">
        <f t="array" ref="H45">IF(F45=G45,X)</f>
        <v>0</v>
      </c>
    </row>
    <row r="46" spans="2:8" x14ac:dyDescent="0.25">
      <c r="B46" s="1">
        <v>11</v>
      </c>
      <c r="C46" s="7">
        <v>15.703972265818599</v>
      </c>
      <c r="D46" s="7">
        <v>12.9814447760563</v>
      </c>
      <c r="E46" s="7">
        <f>SQRT(($C46 - $D$31)^2 + ($D46 - $E$31)^2)</f>
        <v>11.276970792077831</v>
      </c>
      <c r="F46" s="7">
        <v>7.2810834826254496</v>
      </c>
      <c r="G46" s="2">
        <f>$F$31-$E46</f>
        <v>-3.5077684917366012</v>
      </c>
      <c r="H46" t="b" cm="1">
        <f t="array" ref="H46">IF(F46=G46,X)</f>
        <v>0</v>
      </c>
    </row>
    <row r="47" spans="2:8" x14ac:dyDescent="0.25">
      <c r="B47" s="1">
        <v>12</v>
      </c>
      <c r="C47" s="7">
        <v>17.702197173180799</v>
      </c>
      <c r="D47" s="7">
        <v>16.0448778135118</v>
      </c>
      <c r="E47" s="7">
        <f>SQRT(($C47 - $D$31)^2 + ($D47 - $E$31)^2)</f>
        <v>14.919221857546447</v>
      </c>
      <c r="F47" s="7">
        <v>1.4841557498373501</v>
      </c>
      <c r="G47" s="2">
        <f>$F$31-$E47</f>
        <v>-7.1500195572052165</v>
      </c>
      <c r="H47" t="b" cm="1">
        <f t="array" ref="H47">IF(F47=G47,X)</f>
        <v>0</v>
      </c>
    </row>
    <row r="48" spans="2:8" x14ac:dyDescent="0.25">
      <c r="B48" s="1">
        <v>13</v>
      </c>
      <c r="C48" s="7">
        <v>8.1859352706442401</v>
      </c>
      <c r="D48" s="7">
        <v>1.46948025155143</v>
      </c>
      <c r="E48" s="7">
        <f>SQRT(($C48 - $D$31)^2 + ($D48 - $E$31)^2)</f>
        <v>2.8009796428911105</v>
      </c>
      <c r="F48" s="7">
        <v>5.2126560876122099</v>
      </c>
      <c r="G48" s="2">
        <f>$F$31-$E48</f>
        <v>4.96822265745012</v>
      </c>
      <c r="H48" t="b" cm="1">
        <f t="array" ref="H48">IF(F48=G48,X)</f>
        <v>0</v>
      </c>
    </row>
    <row r="49" spans="2:8" x14ac:dyDescent="0.25">
      <c r="B49" s="1">
        <v>14</v>
      </c>
      <c r="C49" s="7">
        <v>18.117659843878599</v>
      </c>
      <c r="D49" s="7">
        <v>1.7612243714742399</v>
      </c>
      <c r="E49" s="7">
        <f>SQRT(($C49 - $D$31)^2 + ($D49 - $E$31)^2)</f>
        <v>7.6403982472582062</v>
      </c>
      <c r="F49" s="7">
        <v>4.7647012001418698</v>
      </c>
      <c r="G49" s="2">
        <f>$F$31-$E49</f>
        <v>0.12880405308302389</v>
      </c>
      <c r="H49" t="b" cm="1">
        <f t="array" ref="H49">IF(F49=G49,X)</f>
        <v>0</v>
      </c>
    </row>
    <row r="50" spans="2:8" x14ac:dyDescent="0.25">
      <c r="B50" s="1">
        <v>15</v>
      </c>
      <c r="C50" s="7">
        <v>1.8262630184415101</v>
      </c>
      <c r="D50" s="7">
        <v>12.080162115919199</v>
      </c>
      <c r="E50" s="7">
        <f>SQRT(($C50 - $D$31)^2 + ($D50 - $E$31)^2)</f>
        <v>12.647180003607945</v>
      </c>
      <c r="F50" s="7">
        <v>4.5832360776308203</v>
      </c>
      <c r="G50" s="2">
        <f>$F$31-$E50</f>
        <v>-4.8779777032667146</v>
      </c>
      <c r="H50" t="b" cm="1">
        <f t="array" ref="H50">IF(F50=G50,X)</f>
        <v>0</v>
      </c>
    </row>
  </sheetData>
  <autoFilter ref="A1:I16" xr:uid="{516A8345-3595-4F8B-9771-3F595A41F85F}">
    <sortState xmlns:xlrd2="http://schemas.microsoft.com/office/spreadsheetml/2017/richdata2" ref="A2:I16">
      <sortCondition ref="G2:G16"/>
      <sortCondition ref="A2:A16"/>
    </sortState>
  </autoFilter>
  <sortState xmlns:xlrd2="http://schemas.microsoft.com/office/spreadsheetml/2017/richdata2" ref="B36:G50">
    <sortCondition ref="B36:B50"/>
  </sortState>
  <mergeCells count="22">
    <mergeCell ref="C24:C25"/>
    <mergeCell ref="C26:C27"/>
    <mergeCell ref="D20:D21"/>
    <mergeCell ref="E20:E21"/>
    <mergeCell ref="D24:D25"/>
    <mergeCell ref="E24:E25"/>
    <mergeCell ref="D18:G18"/>
    <mergeCell ref="B20:B27"/>
    <mergeCell ref="F24:F25"/>
    <mergeCell ref="G24:G25"/>
    <mergeCell ref="D26:D27"/>
    <mergeCell ref="E26:E27"/>
    <mergeCell ref="F26:F27"/>
    <mergeCell ref="G26:G27"/>
    <mergeCell ref="F20:F21"/>
    <mergeCell ref="G20:G21"/>
    <mergeCell ref="D22:D23"/>
    <mergeCell ref="E22:E23"/>
    <mergeCell ref="F22:F23"/>
    <mergeCell ref="G22:G23"/>
    <mergeCell ref="C20:C21"/>
    <mergeCell ref="C22:C23"/>
  </mergeCells>
  <conditionalFormatting sqref="G36:G50">
    <cfRule type="cellIs" dxfId="1" priority="1" stopIfTrue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Fortner</dc:creator>
  <cp:lastModifiedBy>Aaron Fortner</cp:lastModifiedBy>
  <dcterms:created xsi:type="dcterms:W3CDTF">2024-09-03T00:56:47Z</dcterms:created>
  <dcterms:modified xsi:type="dcterms:W3CDTF">2024-09-04T02:44:10Z</dcterms:modified>
</cp:coreProperties>
</file>