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ho/QMIND/QMIND Data Selection/"/>
    </mc:Choice>
  </mc:AlternateContent>
  <xr:revisionPtr revIDLastSave="0" documentId="13_ncr:1_{2CB604E9-ED0C-6C41-B31D-07990C8ED2CC}" xr6:coauthVersionLast="40" xr6:coauthVersionMax="40" xr10:uidLastSave="{00000000-0000-0000-0000-000000000000}"/>
  <bookViews>
    <workbookView xWindow="3400" yWindow="940" windowWidth="25000" windowHeight="16000" activeTab="4" xr2:uid="{00000000-000D-0000-FFFF-FFFF00000000}"/>
  </bookViews>
  <sheets>
    <sheet name="1415" sheetId="1" r:id="rId1"/>
    <sheet name="1516" sheetId="2" r:id="rId2"/>
    <sheet name="1617" sheetId="3" r:id="rId3"/>
    <sheet name="1718" sheetId="4" r:id="rId4"/>
    <sheet name="PEARSON R" sheetId="5" r:id="rId5"/>
  </sheets>
  <calcPr calcId="191029"/>
</workbook>
</file>

<file path=xl/calcChain.xml><?xml version="1.0" encoding="utf-8"?>
<calcChain xmlns="http://schemas.openxmlformats.org/spreadsheetml/2006/main">
  <c r="C10" i="5" l="1"/>
  <c r="F22" i="1"/>
  <c r="AU7" i="5" l="1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U3" i="5"/>
  <c r="AU9" i="5" s="1"/>
  <c r="AT3" i="5"/>
  <c r="AT9" i="5" s="1"/>
  <c r="AS3" i="5"/>
  <c r="AS9" i="5" s="1"/>
  <c r="AR3" i="5"/>
  <c r="AQ3" i="5"/>
  <c r="AP3" i="5"/>
  <c r="AO3" i="5"/>
  <c r="AN3" i="5"/>
  <c r="AM3" i="5"/>
  <c r="AM9" i="5" s="1"/>
  <c r="AL3" i="5"/>
  <c r="AL9" i="5" s="1"/>
  <c r="AK3" i="5"/>
  <c r="AK9" i="5" s="1"/>
  <c r="AJ3" i="5"/>
  <c r="AI3" i="5"/>
  <c r="AH3" i="5"/>
  <c r="AG3" i="5"/>
  <c r="AF3" i="5"/>
  <c r="AE3" i="5"/>
  <c r="AE9" i="5" s="1"/>
  <c r="AD3" i="5"/>
  <c r="AD9" i="5" s="1"/>
  <c r="AC3" i="5"/>
  <c r="AC9" i="5" s="1"/>
  <c r="AB3" i="5"/>
  <c r="AA3" i="5"/>
  <c r="Z3" i="5"/>
  <c r="Y3" i="5"/>
  <c r="X3" i="5"/>
  <c r="W3" i="5"/>
  <c r="W9" i="5" s="1"/>
  <c r="V3" i="5"/>
  <c r="V9" i="5" s="1"/>
  <c r="U3" i="5"/>
  <c r="U9" i="5" s="1"/>
  <c r="T3" i="5"/>
  <c r="S3" i="5"/>
  <c r="R3" i="5"/>
  <c r="Q3" i="5"/>
  <c r="P3" i="5"/>
  <c r="O3" i="5"/>
  <c r="O9" i="5" s="1"/>
  <c r="N3" i="5"/>
  <c r="N9" i="5" s="1"/>
  <c r="M3" i="5"/>
  <c r="M9" i="5" s="1"/>
  <c r="L3" i="5"/>
  <c r="K3" i="5"/>
  <c r="J3" i="5"/>
  <c r="I3" i="5"/>
  <c r="H3" i="5"/>
  <c r="G3" i="5"/>
  <c r="G9" i="5" s="1"/>
  <c r="F3" i="5"/>
  <c r="F9" i="5" s="1"/>
  <c r="E3" i="5"/>
  <c r="E9" i="5" s="1"/>
  <c r="D3" i="5"/>
  <c r="C3" i="5"/>
  <c r="C9" i="5" s="1"/>
  <c r="AU2" i="5"/>
  <c r="AT2" i="5"/>
  <c r="AS2" i="5"/>
  <c r="AR2" i="5"/>
  <c r="AQ2" i="5"/>
  <c r="AQ8" i="5" s="1"/>
  <c r="AP2" i="5"/>
  <c r="AP8" i="5" s="1"/>
  <c r="AO2" i="5"/>
  <c r="AO8" i="5" s="1"/>
  <c r="AN2" i="5"/>
  <c r="AM2" i="5"/>
  <c r="AL2" i="5"/>
  <c r="AK2" i="5"/>
  <c r="AJ2" i="5"/>
  <c r="AI2" i="5"/>
  <c r="AI8" i="5" s="1"/>
  <c r="AH2" i="5"/>
  <c r="AH8" i="5" s="1"/>
  <c r="AG2" i="5"/>
  <c r="AG8" i="5" s="1"/>
  <c r="AF2" i="5"/>
  <c r="AE2" i="5"/>
  <c r="AD2" i="5"/>
  <c r="AC2" i="5"/>
  <c r="AB2" i="5"/>
  <c r="AA2" i="5"/>
  <c r="AA8" i="5" s="1"/>
  <c r="Z2" i="5"/>
  <c r="Z8" i="5" s="1"/>
  <c r="Y2" i="5"/>
  <c r="Y8" i="5" s="1"/>
  <c r="X2" i="5"/>
  <c r="W2" i="5"/>
  <c r="V2" i="5"/>
  <c r="U2" i="5"/>
  <c r="T2" i="5"/>
  <c r="S2" i="5"/>
  <c r="S8" i="5" s="1"/>
  <c r="R2" i="5"/>
  <c r="R8" i="5" s="1"/>
  <c r="Q2" i="5"/>
  <c r="Q8" i="5" s="1"/>
  <c r="P2" i="5"/>
  <c r="O2" i="5"/>
  <c r="N2" i="5"/>
  <c r="M2" i="5"/>
  <c r="L2" i="5"/>
  <c r="K2" i="5"/>
  <c r="K8" i="5" s="1"/>
  <c r="J2" i="5"/>
  <c r="J8" i="5" s="1"/>
  <c r="I2" i="5"/>
  <c r="I8" i="5" s="1"/>
  <c r="H2" i="5"/>
  <c r="G2" i="5"/>
  <c r="F2" i="5"/>
  <c r="E2" i="5"/>
  <c r="D2" i="5"/>
  <c r="C2" i="5"/>
  <c r="C8" i="5" s="1"/>
  <c r="H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G23" i="4"/>
  <c r="F23" i="4"/>
  <c r="E23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C14" i="5" l="1"/>
  <c r="AO16" i="5"/>
  <c r="I13" i="5"/>
  <c r="Q13" i="5"/>
  <c r="Y13" i="5"/>
  <c r="AG13" i="5"/>
  <c r="AO13" i="5"/>
  <c r="J13" i="5"/>
  <c r="Z13" i="5"/>
  <c r="AH13" i="5"/>
  <c r="AP13" i="5"/>
  <c r="E14" i="5"/>
  <c r="M14" i="5"/>
  <c r="U14" i="5"/>
  <c r="AC14" i="5"/>
  <c r="AK14" i="5"/>
  <c r="AS14" i="5"/>
  <c r="C16" i="5"/>
  <c r="U11" i="5"/>
  <c r="K13" i="5"/>
  <c r="S13" i="5"/>
  <c r="AI13" i="5"/>
  <c r="AQ13" i="5"/>
  <c r="F14" i="5"/>
  <c r="N14" i="5"/>
  <c r="V14" i="5"/>
  <c r="AL14" i="5"/>
  <c r="AT14" i="5"/>
  <c r="I15" i="5"/>
  <c r="Q15" i="5"/>
  <c r="Y15" i="5"/>
  <c r="AG15" i="5"/>
  <c r="AO15" i="5"/>
  <c r="R13" i="5"/>
  <c r="C13" i="5"/>
  <c r="AA13" i="5"/>
  <c r="AD14" i="5"/>
  <c r="AT11" i="5"/>
  <c r="T13" i="5"/>
  <c r="AJ13" i="5"/>
  <c r="G14" i="5"/>
  <c r="O14" i="5"/>
  <c r="W14" i="5"/>
  <c r="AE14" i="5"/>
  <c r="AM14" i="5"/>
  <c r="AU14" i="5"/>
  <c r="J15" i="5"/>
  <c r="R15" i="5"/>
  <c r="Z15" i="5"/>
  <c r="AH15" i="5"/>
  <c r="AP15" i="5"/>
  <c r="E16" i="5"/>
  <c r="M16" i="5"/>
  <c r="U16" i="5"/>
  <c r="AC16" i="5"/>
  <c r="AK16" i="5"/>
  <c r="AS16" i="5"/>
  <c r="AB11" i="5"/>
  <c r="AJ11" i="5"/>
  <c r="Z12" i="5"/>
  <c r="M13" i="5"/>
  <c r="AS13" i="5"/>
  <c r="P14" i="5"/>
  <c r="X14" i="5"/>
  <c r="AF14" i="5"/>
  <c r="C15" i="5"/>
  <c r="K15" i="5"/>
  <c r="S15" i="5"/>
  <c r="AA15" i="5"/>
  <c r="AI15" i="5"/>
  <c r="AQ15" i="5"/>
  <c r="F16" i="5"/>
  <c r="N16" i="5"/>
  <c r="V16" i="5"/>
  <c r="AD16" i="5"/>
  <c r="AL16" i="5"/>
  <c r="AT16" i="5"/>
  <c r="N13" i="5"/>
  <c r="AT13" i="5"/>
  <c r="AG14" i="5"/>
  <c r="T15" i="5"/>
  <c r="AJ15" i="5"/>
  <c r="AR15" i="5"/>
  <c r="G16" i="5"/>
  <c r="O16" i="5"/>
  <c r="W16" i="5"/>
  <c r="AE16" i="5"/>
  <c r="AM16" i="5"/>
  <c r="AU16" i="5"/>
  <c r="D8" i="5"/>
  <c r="D13" i="5" s="1"/>
  <c r="L8" i="5"/>
  <c r="L13" i="5" s="1"/>
  <c r="T8" i="5"/>
  <c r="T11" i="5" s="1"/>
  <c r="AB8" i="5"/>
  <c r="AB13" i="5" s="1"/>
  <c r="AJ8" i="5"/>
  <c r="AR8" i="5"/>
  <c r="AR11" i="5" s="1"/>
  <c r="H9" i="5"/>
  <c r="H12" i="5" s="1"/>
  <c r="P9" i="5"/>
  <c r="P12" i="5" s="1"/>
  <c r="X9" i="5"/>
  <c r="AF9" i="5"/>
  <c r="AN9" i="5"/>
  <c r="AN12" i="5" s="1"/>
  <c r="I11" i="5"/>
  <c r="Q11" i="5"/>
  <c r="Y11" i="5"/>
  <c r="AG11" i="5"/>
  <c r="AO11" i="5"/>
  <c r="E12" i="5"/>
  <c r="M12" i="5"/>
  <c r="U12" i="5"/>
  <c r="AC12" i="5"/>
  <c r="AK12" i="5"/>
  <c r="AS12" i="5"/>
  <c r="E8" i="5"/>
  <c r="E15" i="5" s="1"/>
  <c r="M8" i="5"/>
  <c r="M11" i="5" s="1"/>
  <c r="U8" i="5"/>
  <c r="U13" i="5" s="1"/>
  <c r="AC8" i="5"/>
  <c r="AC11" i="5" s="1"/>
  <c r="AK8" i="5"/>
  <c r="AK13" i="5" s="1"/>
  <c r="AS8" i="5"/>
  <c r="AS15" i="5" s="1"/>
  <c r="I9" i="5"/>
  <c r="I12" i="5" s="1"/>
  <c r="Q9" i="5"/>
  <c r="Q12" i="5" s="1"/>
  <c r="Y9" i="5"/>
  <c r="Y16" i="5" s="1"/>
  <c r="AG9" i="5"/>
  <c r="AO9" i="5"/>
  <c r="J11" i="5"/>
  <c r="R11" i="5"/>
  <c r="Z11" i="5"/>
  <c r="AH11" i="5"/>
  <c r="AP11" i="5"/>
  <c r="F12" i="5"/>
  <c r="N12" i="5"/>
  <c r="V12" i="5"/>
  <c r="AD12" i="5"/>
  <c r="AL12" i="5"/>
  <c r="AT12" i="5"/>
  <c r="F8" i="5"/>
  <c r="F15" i="5" s="1"/>
  <c r="N8" i="5"/>
  <c r="N11" i="5" s="1"/>
  <c r="V8" i="5"/>
  <c r="V11" i="5" s="1"/>
  <c r="AD8" i="5"/>
  <c r="AD11" i="5" s="1"/>
  <c r="AL8" i="5"/>
  <c r="AL11" i="5" s="1"/>
  <c r="AT8" i="5"/>
  <c r="AT15" i="5" s="1"/>
  <c r="J9" i="5"/>
  <c r="J14" i="5" s="1"/>
  <c r="R9" i="5"/>
  <c r="R12" i="5" s="1"/>
  <c r="Z9" i="5"/>
  <c r="AH9" i="5"/>
  <c r="AH12" i="5" s="1"/>
  <c r="AP9" i="5"/>
  <c r="AP10" i="5" s="1"/>
  <c r="K11" i="5"/>
  <c r="S11" i="5"/>
  <c r="AA11" i="5"/>
  <c r="AI11" i="5"/>
  <c r="AQ11" i="5"/>
  <c r="G12" i="5"/>
  <c r="O12" i="5"/>
  <c r="W12" i="5"/>
  <c r="AE12" i="5"/>
  <c r="AM12" i="5"/>
  <c r="AU12" i="5"/>
  <c r="G8" i="5"/>
  <c r="G13" i="5" s="1"/>
  <c r="O8" i="5"/>
  <c r="O13" i="5" s="1"/>
  <c r="W8" i="5"/>
  <c r="W13" i="5" s="1"/>
  <c r="AE8" i="5"/>
  <c r="AE13" i="5" s="1"/>
  <c r="AM8" i="5"/>
  <c r="AM11" i="5" s="1"/>
  <c r="AU8" i="5"/>
  <c r="AU11" i="5" s="1"/>
  <c r="K9" i="5"/>
  <c r="S9" i="5"/>
  <c r="AA9" i="5"/>
  <c r="AI9" i="5"/>
  <c r="AI12" i="5" s="1"/>
  <c r="AQ9" i="5"/>
  <c r="AQ12" i="5" s="1"/>
  <c r="H8" i="5"/>
  <c r="H11" i="5" s="1"/>
  <c r="P8" i="5"/>
  <c r="P13" i="5" s="1"/>
  <c r="X8" i="5"/>
  <c r="X13" i="5" s="1"/>
  <c r="AF8" i="5"/>
  <c r="AF11" i="5" s="1"/>
  <c r="AN8" i="5"/>
  <c r="AN11" i="5" s="1"/>
  <c r="D9" i="5"/>
  <c r="AS10" i="5" s="1"/>
  <c r="L9" i="5"/>
  <c r="L12" i="5" s="1"/>
  <c r="T9" i="5"/>
  <c r="T12" i="5" s="1"/>
  <c r="AB9" i="5"/>
  <c r="AB12" i="5" s="1"/>
  <c r="AJ9" i="5"/>
  <c r="AJ10" i="5" s="1"/>
  <c r="AR9" i="5"/>
  <c r="AR12" i="5" s="1"/>
  <c r="C11" i="5"/>
  <c r="C17" i="5" s="1"/>
  <c r="C12" i="5"/>
  <c r="AA10" i="5" l="1"/>
  <c r="S10" i="5"/>
  <c r="AF10" i="5"/>
  <c r="Y14" i="5"/>
  <c r="F13" i="5"/>
  <c r="F10" i="5"/>
  <c r="E13" i="5"/>
  <c r="AE11" i="5"/>
  <c r="AE17" i="5" s="1"/>
  <c r="AR13" i="5"/>
  <c r="AR17" i="5" s="1"/>
  <c r="Y12" i="5"/>
  <c r="F11" i="5"/>
  <c r="AA16" i="5"/>
  <c r="H15" i="5"/>
  <c r="J16" i="5"/>
  <c r="AJ14" i="5"/>
  <c r="AA14" i="5"/>
  <c r="H13" i="5"/>
  <c r="AK15" i="5"/>
  <c r="R14" i="5"/>
  <c r="X11" i="5"/>
  <c r="K10" i="5"/>
  <c r="AO10" i="5"/>
  <c r="X10" i="5"/>
  <c r="Q14" i="5"/>
  <c r="U10" i="5"/>
  <c r="AP12" i="5"/>
  <c r="W11" i="5"/>
  <c r="W17" i="5" s="1"/>
  <c r="L11" i="5"/>
  <c r="AE10" i="5"/>
  <c r="AS11" i="5"/>
  <c r="AS17" i="5" s="1"/>
  <c r="S16" i="5"/>
  <c r="AU15" i="5"/>
  <c r="AB14" i="5"/>
  <c r="AL15" i="5"/>
  <c r="S14" i="5"/>
  <c r="S17" i="5" s="1"/>
  <c r="AC15" i="5"/>
  <c r="AJ12" i="5"/>
  <c r="P11" i="5"/>
  <c r="D10" i="5"/>
  <c r="J10" i="5"/>
  <c r="AR10" i="5"/>
  <c r="AG10" i="5"/>
  <c r="P10" i="5"/>
  <c r="AB15" i="5"/>
  <c r="AB17" i="5" s="1"/>
  <c r="I14" i="5"/>
  <c r="H14" i="5"/>
  <c r="H17" i="5" s="1"/>
  <c r="O11" i="5"/>
  <c r="D11" i="5"/>
  <c r="AR16" i="5"/>
  <c r="AK11" i="5"/>
  <c r="AK17" i="5" s="1"/>
  <c r="K16" i="5"/>
  <c r="K17" i="5" s="1"/>
  <c r="AM15" i="5"/>
  <c r="T14" i="5"/>
  <c r="AT10" i="5"/>
  <c r="AD15" i="5"/>
  <c r="K14" i="5"/>
  <c r="AN16" i="5"/>
  <c r="U15" i="5"/>
  <c r="AU13" i="5"/>
  <c r="AU17" i="5" s="1"/>
  <c r="U17" i="5"/>
  <c r="AM10" i="5"/>
  <c r="AE15" i="5"/>
  <c r="L14" i="5"/>
  <c r="V15" i="5"/>
  <c r="AF16" i="5"/>
  <c r="M15" i="5"/>
  <c r="M17" i="5" s="1"/>
  <c r="AM13" i="5"/>
  <c r="AM17" i="5" s="1"/>
  <c r="O10" i="5"/>
  <c r="AT17" i="5"/>
  <c r="AB10" i="5"/>
  <c r="AH10" i="5"/>
  <c r="Q10" i="5"/>
  <c r="Y17" i="5"/>
  <c r="L15" i="5"/>
  <c r="AL13" i="5"/>
  <c r="AL17" i="5" s="1"/>
  <c r="S12" i="5"/>
  <c r="W10" i="5"/>
  <c r="N10" i="5"/>
  <c r="X12" i="5"/>
  <c r="AB16" i="5"/>
  <c r="E11" i="5"/>
  <c r="E17" i="5" s="1"/>
  <c r="AN15" i="5"/>
  <c r="AP16" i="5"/>
  <c r="AP17" i="5" s="1"/>
  <c r="W15" i="5"/>
  <c r="D14" i="5"/>
  <c r="AG16" i="5"/>
  <c r="N15" i="5"/>
  <c r="N17" i="5" s="1"/>
  <c r="AN13" i="5"/>
  <c r="AN17" i="5" s="1"/>
  <c r="X16" i="5"/>
  <c r="AL10" i="5"/>
  <c r="T10" i="5"/>
  <c r="AQ10" i="5"/>
  <c r="Z10" i="5"/>
  <c r="AH17" i="5"/>
  <c r="I10" i="5"/>
  <c r="D15" i="5"/>
  <c r="AD13" i="5"/>
  <c r="AD17" i="5" s="1"/>
  <c r="K12" i="5"/>
  <c r="AC13" i="5"/>
  <c r="AC17" i="5" s="1"/>
  <c r="J12" i="5"/>
  <c r="J17" i="5" s="1"/>
  <c r="G10" i="5"/>
  <c r="AC10" i="5"/>
  <c r="T16" i="5"/>
  <c r="T17" i="5" s="1"/>
  <c r="AU10" i="5"/>
  <c r="AF15" i="5"/>
  <c r="AH16" i="5"/>
  <c r="O15" i="5"/>
  <c r="AF13" i="5"/>
  <c r="P16" i="5"/>
  <c r="AP14" i="5"/>
  <c r="D12" i="5"/>
  <c r="V10" i="5"/>
  <c r="Y10" i="5"/>
  <c r="H10" i="5"/>
  <c r="AA12" i="5"/>
  <c r="AA17" i="5" s="1"/>
  <c r="G11" i="5"/>
  <c r="AJ16" i="5"/>
  <c r="L10" i="5"/>
  <c r="AI10" i="5"/>
  <c r="AQ17" i="5"/>
  <c r="R10" i="5"/>
  <c r="AO14" i="5"/>
  <c r="V13" i="5"/>
  <c r="V17" i="5" s="1"/>
  <c r="AN14" i="5"/>
  <c r="E10" i="5"/>
  <c r="AO12" i="5"/>
  <c r="AO17" i="5" s="1"/>
  <c r="L16" i="5"/>
  <c r="AQ16" i="5"/>
  <c r="X15" i="5"/>
  <c r="Z16" i="5"/>
  <c r="G15" i="5"/>
  <c r="Q16" i="5"/>
  <c r="Q17" i="5" s="1"/>
  <c r="AQ14" i="5"/>
  <c r="H16" i="5"/>
  <c r="AH14" i="5"/>
  <c r="AK10" i="5"/>
  <c r="AN10" i="5"/>
  <c r="AD10" i="5"/>
  <c r="AJ17" i="5"/>
  <c r="AG12" i="5"/>
  <c r="AG17" i="5" s="1"/>
  <c r="D16" i="5"/>
  <c r="AF12" i="5"/>
  <c r="AF17" i="5" s="1"/>
  <c r="AI16" i="5"/>
  <c r="P15" i="5"/>
  <c r="R16" i="5"/>
  <c r="R17" i="5" s="1"/>
  <c r="AR14" i="5"/>
  <c r="I16" i="5"/>
  <c r="I17" i="5" s="1"/>
  <c r="AI14" i="5"/>
  <c r="AI17" i="5" s="1"/>
  <c r="Z14" i="5"/>
  <c r="Z17" i="5" s="1"/>
  <c r="M10" i="5"/>
  <c r="P17" i="5" l="1"/>
  <c r="L17" i="5"/>
  <c r="X17" i="5"/>
  <c r="D17" i="5"/>
  <c r="G17" i="5"/>
  <c r="O17" i="5"/>
  <c r="F17" i="5"/>
</calcChain>
</file>

<file path=xl/sharedStrings.xml><?xml version="1.0" encoding="utf-8"?>
<sst xmlns="http://schemas.openxmlformats.org/spreadsheetml/2006/main" count="577" uniqueCount="104">
  <si>
    <t>Player</t>
  </si>
  <si>
    <t>Season</t>
  </si>
  <si>
    <t>Team</t>
  </si>
  <si>
    <t>Position</t>
  </si>
  <si>
    <t>GP</t>
  </si>
  <si>
    <t>TOI</t>
  </si>
  <si>
    <t>G</t>
  </si>
  <si>
    <t>A</t>
  </si>
  <si>
    <t>P</t>
  </si>
  <si>
    <t>P1</t>
  </si>
  <si>
    <t>P/60</t>
  </si>
  <si>
    <t>P1/60</t>
  </si>
  <si>
    <t>GS</t>
  </si>
  <si>
    <t>GS/60</t>
  </si>
  <si>
    <t>CF</t>
  </si>
  <si>
    <t>CA</t>
  </si>
  <si>
    <t>C+/-</t>
  </si>
  <si>
    <t>CF%</t>
  </si>
  <si>
    <t>Rel CF%</t>
  </si>
  <si>
    <t>GF</t>
  </si>
  <si>
    <t>GA</t>
  </si>
  <si>
    <t>G+/-</t>
  </si>
  <si>
    <t>GF%</t>
  </si>
  <si>
    <t>Rel GF%</t>
  </si>
  <si>
    <t>xGF</t>
  </si>
  <si>
    <t>xGA</t>
  </si>
  <si>
    <t>xG+/-</t>
  </si>
  <si>
    <t>xGF%</t>
  </si>
  <si>
    <t>Rel xGF%</t>
  </si>
  <si>
    <t>iPENT</t>
  </si>
  <si>
    <t>iPEND</t>
  </si>
  <si>
    <t>iP+/-</t>
  </si>
  <si>
    <t>iCF</t>
  </si>
  <si>
    <t>iCF/60</t>
  </si>
  <si>
    <t>ixGF</t>
  </si>
  <si>
    <t>ixGF/60</t>
  </si>
  <si>
    <t>iSh%</t>
  </si>
  <si>
    <t>PDO</t>
  </si>
  <si>
    <t>ZSR</t>
  </si>
  <si>
    <t>TOI%</t>
  </si>
  <si>
    <t>TOI% QoT</t>
  </si>
  <si>
    <t>CF% QoT</t>
  </si>
  <si>
    <t>TOI% QoC</t>
  </si>
  <si>
    <t>CF% QoC</t>
  </si>
  <si>
    <t>ALEX.GALCHENYUK</t>
  </si>
  <si>
    <t>2014-2015</t>
  </si>
  <si>
    <t>MTL</t>
  </si>
  <si>
    <t>C</t>
  </si>
  <si>
    <t>CAM.ATKINSON</t>
  </si>
  <si>
    <t>CBJ</t>
  </si>
  <si>
    <t>R</t>
  </si>
  <si>
    <t>ERIC.STAAL</t>
  </si>
  <si>
    <t>CAR</t>
  </si>
  <si>
    <t>JAKUB.VORACEK</t>
  </si>
  <si>
    <t>PHI</t>
  </si>
  <si>
    <t>JOHN.TAVARES</t>
  </si>
  <si>
    <t>NYI</t>
  </si>
  <si>
    <t>MATT.DUCHENE</t>
  </si>
  <si>
    <t>COL</t>
  </si>
  <si>
    <t>MIKE.HOFFMAN</t>
  </si>
  <si>
    <t>OTT</t>
  </si>
  <si>
    <t>SEAN.MONAHAN</t>
  </si>
  <si>
    <t>CGY</t>
  </si>
  <si>
    <t>SIDNEY.CROSBY</t>
  </si>
  <si>
    <t>PIT</t>
  </si>
  <si>
    <t>VLADIMIR.TARASENKO</t>
  </si>
  <si>
    <t>STL</t>
  </si>
  <si>
    <t>ADAM.HENRIQUE</t>
  </si>
  <si>
    <t>N.J</t>
  </si>
  <si>
    <t>ALEX.KILLORN</t>
  </si>
  <si>
    <t>T.B</t>
  </si>
  <si>
    <t>ANDREW.COGLIANO</t>
  </si>
  <si>
    <t>ANA</t>
  </si>
  <si>
    <t>BRENT.SEABROOK</t>
  </si>
  <si>
    <t>CHI</t>
  </si>
  <si>
    <t>D</t>
  </si>
  <si>
    <t>CHARLIE.COYLE</t>
  </si>
  <si>
    <t>MIN</t>
  </si>
  <si>
    <t>DUSTIN.BROWN</t>
  </si>
  <si>
    <t>L.A</t>
  </si>
  <si>
    <t>L</t>
  </si>
  <si>
    <t>JAKOB.SILFVERBERG</t>
  </si>
  <si>
    <t>JUSTIN.WILLIAMS</t>
  </si>
  <si>
    <t>MATTIAS.EKHOLM</t>
  </si>
  <si>
    <t>NSH</t>
  </si>
  <si>
    <t>OLIVER.EKMAN-LARSSON</t>
  </si>
  <si>
    <t>ARI</t>
  </si>
  <si>
    <t>2015-2016</t>
  </si>
  <si>
    <t>CAR/NYR</t>
  </si>
  <si>
    <t>WSH</t>
  </si>
  <si>
    <t>2016-2017</t>
  </si>
  <si>
    <t>2017-2018</t>
  </si>
  <si>
    <t>COL/OTT</t>
  </si>
  <si>
    <t>N.J/ANA</t>
  </si>
  <si>
    <t>A1</t>
  </si>
  <si>
    <t>A2</t>
  </si>
  <si>
    <t>A1/60</t>
  </si>
  <si>
    <t>A2/60</t>
  </si>
  <si>
    <t>A/60</t>
  </si>
  <si>
    <t>1718P</t>
  </si>
  <si>
    <t>RSQ</t>
  </si>
  <si>
    <t>PEAR</t>
  </si>
  <si>
    <t>AVG</t>
  </si>
  <si>
    <t>absolute value of difference of average and 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</si>
</sst>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1415</a:t>
            </a:r>
            <a:r>
              <a:rPr lang="en-US" baseline="0"/>
              <a:t> </a:t>
            </a:r>
            <a:r>
              <a:rPr lang="en-US"/>
              <a:t>Assists</a:t>
            </a:r>
            <a:r>
              <a:rPr lang="en-US" baseline="0"/>
              <a:t> vs 1718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'1415'!$H$1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'1415'!$H$2:$H$21</c:f>
              <c:numCache>
                <c:formatCode>General</c:formatCode>
                <c:ptCount val="20"/>
                <c:pt idx="0">
                  <c:v>17</c:v>
                </c:pt>
                <c:pt idx="1">
                  <c:v>13</c:v>
                </c:pt>
                <c:pt idx="2">
                  <c:v>19</c:v>
                </c:pt>
                <c:pt idx="3">
                  <c:v>32</c:v>
                </c:pt>
                <c:pt idx="4">
                  <c:v>25</c:v>
                </c:pt>
                <c:pt idx="5">
                  <c:v>27</c:v>
                </c:pt>
                <c:pt idx="6">
                  <c:v>17</c:v>
                </c:pt>
                <c:pt idx="7">
                  <c:v>17</c:v>
                </c:pt>
                <c:pt idx="8">
                  <c:v>29</c:v>
                </c:pt>
                <c:pt idx="9">
                  <c:v>25</c:v>
                </c:pt>
                <c:pt idx="10">
                  <c:v>12</c:v>
                </c:pt>
                <c:pt idx="11">
                  <c:v>21</c:v>
                </c:pt>
                <c:pt idx="12">
                  <c:v>12</c:v>
                </c:pt>
                <c:pt idx="13">
                  <c:v>11</c:v>
                </c:pt>
                <c:pt idx="14">
                  <c:v>20</c:v>
                </c:pt>
                <c:pt idx="15">
                  <c:v>11</c:v>
                </c:pt>
                <c:pt idx="16">
                  <c:v>20</c:v>
                </c:pt>
                <c:pt idx="17">
                  <c:v>14</c:v>
                </c:pt>
                <c:pt idx="18">
                  <c:v>9</c:v>
                </c:pt>
                <c:pt idx="19">
                  <c:v>8</c:v>
                </c:pt>
              </c:numCache>
            </c:numRef>
          </c:xVal>
          <c:yVal>
            <c:numRef>
              <c:f>'1415'!$AX$2:$AX$21</c:f>
              <c:numCache>
                <c:formatCode>General</c:formatCode>
                <c:ptCount val="20"/>
                <c:pt idx="0">
                  <c:v>24</c:v>
                </c:pt>
                <c:pt idx="1">
                  <c:v>31</c:v>
                </c:pt>
                <c:pt idx="2">
                  <c:v>46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28</c:v>
                </c:pt>
                <c:pt idx="7">
                  <c:v>37</c:v>
                </c:pt>
                <c:pt idx="8">
                  <c:v>35</c:v>
                </c:pt>
                <c:pt idx="9">
                  <c:v>41</c:v>
                </c:pt>
                <c:pt idx="10">
                  <c:v>25</c:v>
                </c:pt>
                <c:pt idx="11">
                  <c:v>34</c:v>
                </c:pt>
                <c:pt idx="12">
                  <c:v>28</c:v>
                </c:pt>
                <c:pt idx="13">
                  <c:v>13</c:v>
                </c:pt>
                <c:pt idx="14">
                  <c:v>25</c:v>
                </c:pt>
                <c:pt idx="15">
                  <c:v>32</c:v>
                </c:pt>
                <c:pt idx="16">
                  <c:v>27</c:v>
                </c:pt>
                <c:pt idx="17">
                  <c:v>33</c:v>
                </c:pt>
                <c:pt idx="18">
                  <c:v>18</c:v>
                </c:pt>
                <c:pt idx="1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E-F34E-A800-4303FB435313}"/>
            </c:ext>
          </c:extLst>
        </c:ser>
        <c:ser>
          <c:idx val="1"/>
          <c:order val="1"/>
          <c:tx>
            <c:strRef>
              <c:f>'1415'!$AS$1</c:f>
              <c:strCache>
                <c:ptCount val="1"/>
                <c:pt idx="0">
                  <c:v>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'1415'!$AS$2:$AS$21</c:f>
              <c:numCache>
                <c:formatCode>General</c:formatCode>
                <c:ptCount val="20"/>
                <c:pt idx="0">
                  <c:v>12</c:v>
                </c:pt>
                <c:pt idx="1">
                  <c:v>7</c:v>
                </c:pt>
                <c:pt idx="2">
                  <c:v>8</c:v>
                </c:pt>
                <c:pt idx="3">
                  <c:v>18</c:v>
                </c:pt>
                <c:pt idx="4">
                  <c:v>19</c:v>
                </c:pt>
                <c:pt idx="5">
                  <c:v>15</c:v>
                </c:pt>
                <c:pt idx="6">
                  <c:v>11</c:v>
                </c:pt>
                <c:pt idx="7">
                  <c:v>10</c:v>
                </c:pt>
                <c:pt idx="8">
                  <c:v>18</c:v>
                </c:pt>
                <c:pt idx="9">
                  <c:v>12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6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3</c:v>
                </c:pt>
                <c:pt idx="19">
                  <c:v>5</c:v>
                </c:pt>
              </c:numCache>
            </c:numRef>
          </c:xVal>
          <c:yVal>
            <c:numRef>
              <c:f>'1415'!$AX$2:$AX$21</c:f>
              <c:numCache>
                <c:formatCode>General</c:formatCode>
                <c:ptCount val="20"/>
                <c:pt idx="0">
                  <c:v>24</c:v>
                </c:pt>
                <c:pt idx="1">
                  <c:v>31</c:v>
                </c:pt>
                <c:pt idx="2">
                  <c:v>46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28</c:v>
                </c:pt>
                <c:pt idx="7">
                  <c:v>37</c:v>
                </c:pt>
                <c:pt idx="8">
                  <c:v>35</c:v>
                </c:pt>
                <c:pt idx="9">
                  <c:v>41</c:v>
                </c:pt>
                <c:pt idx="10">
                  <c:v>25</c:v>
                </c:pt>
                <c:pt idx="11">
                  <c:v>34</c:v>
                </c:pt>
                <c:pt idx="12">
                  <c:v>28</c:v>
                </c:pt>
                <c:pt idx="13">
                  <c:v>13</c:v>
                </c:pt>
                <c:pt idx="14">
                  <c:v>25</c:v>
                </c:pt>
                <c:pt idx="15">
                  <c:v>32</c:v>
                </c:pt>
                <c:pt idx="16">
                  <c:v>27</c:v>
                </c:pt>
                <c:pt idx="17">
                  <c:v>33</c:v>
                </c:pt>
                <c:pt idx="18">
                  <c:v>18</c:v>
                </c:pt>
                <c:pt idx="1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E-F34E-A800-4303FB435313}"/>
            </c:ext>
          </c:extLst>
        </c:ser>
        <c:ser>
          <c:idx val="2"/>
          <c:order val="2"/>
          <c:tx>
            <c:strRef>
              <c:f>'1415'!$AT$1</c:f>
              <c:strCache>
                <c:ptCount val="1"/>
                <c:pt idx="0">
                  <c:v>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'1415'!$AT$2:$AT$21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11</c:v>
                </c:pt>
                <c:pt idx="3">
                  <c:v>14</c:v>
                </c:pt>
                <c:pt idx="4">
                  <c:v>6</c:v>
                </c:pt>
                <c:pt idx="5">
                  <c:v>12</c:v>
                </c:pt>
                <c:pt idx="6">
                  <c:v>6</c:v>
                </c:pt>
                <c:pt idx="7">
                  <c:v>7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9</c:v>
                </c:pt>
                <c:pt idx="12">
                  <c:v>1</c:v>
                </c:pt>
                <c:pt idx="13">
                  <c:v>5</c:v>
                </c:pt>
                <c:pt idx="14">
                  <c:v>10</c:v>
                </c:pt>
                <c:pt idx="15">
                  <c:v>1</c:v>
                </c:pt>
                <c:pt idx="16">
                  <c:v>9</c:v>
                </c:pt>
                <c:pt idx="17">
                  <c:v>8</c:v>
                </c:pt>
                <c:pt idx="18">
                  <c:v>6</c:v>
                </c:pt>
                <c:pt idx="19">
                  <c:v>3</c:v>
                </c:pt>
              </c:numCache>
            </c:numRef>
          </c:xVal>
          <c:yVal>
            <c:numRef>
              <c:f>'1415'!$AX$2:$AX$21</c:f>
              <c:numCache>
                <c:formatCode>General</c:formatCode>
                <c:ptCount val="20"/>
                <c:pt idx="0">
                  <c:v>24</c:v>
                </c:pt>
                <c:pt idx="1">
                  <c:v>31</c:v>
                </c:pt>
                <c:pt idx="2">
                  <c:v>46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28</c:v>
                </c:pt>
                <c:pt idx="7">
                  <c:v>37</c:v>
                </c:pt>
                <c:pt idx="8">
                  <c:v>35</c:v>
                </c:pt>
                <c:pt idx="9">
                  <c:v>41</c:v>
                </c:pt>
                <c:pt idx="10">
                  <c:v>25</c:v>
                </c:pt>
                <c:pt idx="11">
                  <c:v>34</c:v>
                </c:pt>
                <c:pt idx="12">
                  <c:v>28</c:v>
                </c:pt>
                <c:pt idx="13">
                  <c:v>13</c:v>
                </c:pt>
                <c:pt idx="14">
                  <c:v>25</c:v>
                </c:pt>
                <c:pt idx="15">
                  <c:v>32</c:v>
                </c:pt>
                <c:pt idx="16">
                  <c:v>27</c:v>
                </c:pt>
                <c:pt idx="17">
                  <c:v>33</c:v>
                </c:pt>
                <c:pt idx="18">
                  <c:v>18</c:v>
                </c:pt>
                <c:pt idx="1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CE-F34E-A800-4303FB435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37887"/>
        <c:axId val="138594703"/>
      </c:scatterChart>
      <c:valAx>
        <c:axId val="13873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Assists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4703"/>
        <c:crosses val="autoZero"/>
        <c:crossBetween val="midCat"/>
      </c:valAx>
      <c:valAx>
        <c:axId val="13859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7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1516 Assists</a:t>
            </a:r>
            <a:r>
              <a:rPr lang="en-US" baseline="0"/>
              <a:t> vs 1718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'1516'!$H$1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'1516'!$H$2:$H$21</c:f>
              <c:numCache>
                <c:formatCode>General</c:formatCode>
                <c:ptCount val="20"/>
                <c:pt idx="0">
                  <c:v>17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23</c:v>
                </c:pt>
                <c:pt idx="5">
                  <c:v>19</c:v>
                </c:pt>
                <c:pt idx="6">
                  <c:v>21</c:v>
                </c:pt>
                <c:pt idx="7">
                  <c:v>18</c:v>
                </c:pt>
                <c:pt idx="8">
                  <c:v>32</c:v>
                </c:pt>
                <c:pt idx="9">
                  <c:v>21</c:v>
                </c:pt>
                <c:pt idx="10">
                  <c:v>11</c:v>
                </c:pt>
                <c:pt idx="11">
                  <c:v>21</c:v>
                </c:pt>
                <c:pt idx="12">
                  <c:v>20</c:v>
                </c:pt>
                <c:pt idx="13">
                  <c:v>6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20</c:v>
                </c:pt>
                <c:pt idx="18">
                  <c:v>18</c:v>
                </c:pt>
                <c:pt idx="19">
                  <c:v>12</c:v>
                </c:pt>
              </c:numCache>
            </c:numRef>
          </c:xVal>
          <c:yVal>
            <c:numRef>
              <c:f>'1516'!$AX$2:$AX$21</c:f>
              <c:numCache>
                <c:formatCode>General</c:formatCode>
                <c:ptCount val="20"/>
                <c:pt idx="0">
                  <c:v>24</c:v>
                </c:pt>
                <c:pt idx="1">
                  <c:v>31</c:v>
                </c:pt>
                <c:pt idx="2">
                  <c:v>46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28</c:v>
                </c:pt>
                <c:pt idx="7">
                  <c:v>37</c:v>
                </c:pt>
                <c:pt idx="8">
                  <c:v>35</c:v>
                </c:pt>
                <c:pt idx="9">
                  <c:v>41</c:v>
                </c:pt>
                <c:pt idx="10">
                  <c:v>25</c:v>
                </c:pt>
                <c:pt idx="11">
                  <c:v>34</c:v>
                </c:pt>
                <c:pt idx="12">
                  <c:v>28</c:v>
                </c:pt>
                <c:pt idx="13">
                  <c:v>13</c:v>
                </c:pt>
                <c:pt idx="14">
                  <c:v>25</c:v>
                </c:pt>
                <c:pt idx="15">
                  <c:v>32</c:v>
                </c:pt>
                <c:pt idx="16">
                  <c:v>27</c:v>
                </c:pt>
                <c:pt idx="17">
                  <c:v>33</c:v>
                </c:pt>
                <c:pt idx="18">
                  <c:v>18</c:v>
                </c:pt>
                <c:pt idx="1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C-DE4E-B562-7A7E9A366098}"/>
            </c:ext>
          </c:extLst>
        </c:ser>
        <c:ser>
          <c:idx val="1"/>
          <c:order val="1"/>
          <c:tx>
            <c:strRef>
              <c:f>'1516'!$AS$1</c:f>
              <c:strCache>
                <c:ptCount val="1"/>
                <c:pt idx="0">
                  <c:v>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'1516'!$AS$2:$AS$21</c:f>
              <c:numCache>
                <c:formatCode>General</c:formatCode>
                <c:ptCount val="20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13</c:v>
                </c:pt>
                <c:pt idx="4">
                  <c:v>20</c:v>
                </c:pt>
                <c:pt idx="5">
                  <c:v>11</c:v>
                </c:pt>
                <c:pt idx="6">
                  <c:v>14</c:v>
                </c:pt>
                <c:pt idx="7">
                  <c:v>11</c:v>
                </c:pt>
                <c:pt idx="8">
                  <c:v>20</c:v>
                </c:pt>
                <c:pt idx="9">
                  <c:v>11</c:v>
                </c:pt>
                <c:pt idx="10">
                  <c:v>1</c:v>
                </c:pt>
                <c:pt idx="11">
                  <c:v>15</c:v>
                </c:pt>
                <c:pt idx="12">
                  <c:v>10</c:v>
                </c:pt>
                <c:pt idx="13">
                  <c:v>3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11</c:v>
                </c:pt>
                <c:pt idx="18">
                  <c:v>9</c:v>
                </c:pt>
                <c:pt idx="19">
                  <c:v>6</c:v>
                </c:pt>
              </c:numCache>
            </c:numRef>
          </c:xVal>
          <c:yVal>
            <c:numRef>
              <c:f>'1516'!$AX$2:$AX$21</c:f>
              <c:numCache>
                <c:formatCode>General</c:formatCode>
                <c:ptCount val="20"/>
                <c:pt idx="0">
                  <c:v>24</c:v>
                </c:pt>
                <c:pt idx="1">
                  <c:v>31</c:v>
                </c:pt>
                <c:pt idx="2">
                  <c:v>46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28</c:v>
                </c:pt>
                <c:pt idx="7">
                  <c:v>37</c:v>
                </c:pt>
                <c:pt idx="8">
                  <c:v>35</c:v>
                </c:pt>
                <c:pt idx="9">
                  <c:v>41</c:v>
                </c:pt>
                <c:pt idx="10">
                  <c:v>25</c:v>
                </c:pt>
                <c:pt idx="11">
                  <c:v>34</c:v>
                </c:pt>
                <c:pt idx="12">
                  <c:v>28</c:v>
                </c:pt>
                <c:pt idx="13">
                  <c:v>13</c:v>
                </c:pt>
                <c:pt idx="14">
                  <c:v>25</c:v>
                </c:pt>
                <c:pt idx="15">
                  <c:v>32</c:v>
                </c:pt>
                <c:pt idx="16">
                  <c:v>27</c:v>
                </c:pt>
                <c:pt idx="17">
                  <c:v>33</c:v>
                </c:pt>
                <c:pt idx="18">
                  <c:v>18</c:v>
                </c:pt>
                <c:pt idx="1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C-DE4E-B562-7A7E9A366098}"/>
            </c:ext>
          </c:extLst>
        </c:ser>
        <c:ser>
          <c:idx val="2"/>
          <c:order val="2"/>
          <c:tx>
            <c:strRef>
              <c:f>'1516'!$AT$1</c:f>
              <c:strCache>
                <c:ptCount val="1"/>
                <c:pt idx="0">
                  <c:v>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'1516'!$AT$2:$AT$21</c:f>
              <c:numCache>
                <c:formatCode>General</c:formatCode>
                <c:ptCount val="20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  <c:pt idx="12">
                  <c:v>10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9</c:v>
                </c:pt>
                <c:pt idx="18">
                  <c:v>9</c:v>
                </c:pt>
                <c:pt idx="19">
                  <c:v>6</c:v>
                </c:pt>
              </c:numCache>
            </c:numRef>
          </c:xVal>
          <c:yVal>
            <c:numRef>
              <c:f>'1516'!$AX$2:$AX$21</c:f>
              <c:numCache>
                <c:formatCode>General</c:formatCode>
                <c:ptCount val="20"/>
                <c:pt idx="0">
                  <c:v>24</c:v>
                </c:pt>
                <c:pt idx="1">
                  <c:v>31</c:v>
                </c:pt>
                <c:pt idx="2">
                  <c:v>46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28</c:v>
                </c:pt>
                <c:pt idx="7">
                  <c:v>37</c:v>
                </c:pt>
                <c:pt idx="8">
                  <c:v>35</c:v>
                </c:pt>
                <c:pt idx="9">
                  <c:v>41</c:v>
                </c:pt>
                <c:pt idx="10">
                  <c:v>25</c:v>
                </c:pt>
                <c:pt idx="11">
                  <c:v>34</c:v>
                </c:pt>
                <c:pt idx="12">
                  <c:v>28</c:v>
                </c:pt>
                <c:pt idx="13">
                  <c:v>13</c:v>
                </c:pt>
                <c:pt idx="14">
                  <c:v>25</c:v>
                </c:pt>
                <c:pt idx="15">
                  <c:v>32</c:v>
                </c:pt>
                <c:pt idx="16">
                  <c:v>27</c:v>
                </c:pt>
                <c:pt idx="17">
                  <c:v>33</c:v>
                </c:pt>
                <c:pt idx="18">
                  <c:v>18</c:v>
                </c:pt>
                <c:pt idx="1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5C-DE4E-B562-7A7E9A366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89839"/>
        <c:axId val="79713503"/>
      </c:scatterChart>
      <c:valAx>
        <c:axId val="1381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Assists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3503"/>
        <c:crosses val="autoZero"/>
        <c:crossBetween val="midCat"/>
      </c:valAx>
      <c:valAx>
        <c:axId val="797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1617 Assists</a:t>
            </a:r>
            <a:r>
              <a:rPr lang="en-US" baseline="0"/>
              <a:t> vs 1718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'1617'!$H$1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'1617'!$H$2:$H$21</c:f>
              <c:numCache>
                <c:formatCode>General</c:formatCode>
                <c:ptCount val="20"/>
                <c:pt idx="0">
                  <c:v>16</c:v>
                </c:pt>
                <c:pt idx="1">
                  <c:v>12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14</c:v>
                </c:pt>
                <c:pt idx="6">
                  <c:v>19</c:v>
                </c:pt>
                <c:pt idx="7">
                  <c:v>20</c:v>
                </c:pt>
                <c:pt idx="8">
                  <c:v>23</c:v>
                </c:pt>
                <c:pt idx="9">
                  <c:v>20</c:v>
                </c:pt>
                <c:pt idx="10">
                  <c:v>13</c:v>
                </c:pt>
                <c:pt idx="11">
                  <c:v>10</c:v>
                </c:pt>
                <c:pt idx="12">
                  <c:v>18</c:v>
                </c:pt>
                <c:pt idx="13">
                  <c:v>17</c:v>
                </c:pt>
                <c:pt idx="14">
                  <c:v>27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15</c:v>
                </c:pt>
                <c:pt idx="19">
                  <c:v>14</c:v>
                </c:pt>
              </c:numCache>
            </c:numRef>
          </c:xVal>
          <c:yVal>
            <c:numRef>
              <c:f>'1617'!$AX$2:$AX$21</c:f>
              <c:numCache>
                <c:formatCode>General</c:formatCode>
                <c:ptCount val="20"/>
                <c:pt idx="0">
                  <c:v>24</c:v>
                </c:pt>
                <c:pt idx="1">
                  <c:v>31</c:v>
                </c:pt>
                <c:pt idx="2">
                  <c:v>46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28</c:v>
                </c:pt>
                <c:pt idx="7">
                  <c:v>37</c:v>
                </c:pt>
                <c:pt idx="8">
                  <c:v>35</c:v>
                </c:pt>
                <c:pt idx="9">
                  <c:v>41</c:v>
                </c:pt>
                <c:pt idx="10">
                  <c:v>25</c:v>
                </c:pt>
                <c:pt idx="11">
                  <c:v>34</c:v>
                </c:pt>
                <c:pt idx="12">
                  <c:v>28</c:v>
                </c:pt>
                <c:pt idx="13">
                  <c:v>13</c:v>
                </c:pt>
                <c:pt idx="14">
                  <c:v>25</c:v>
                </c:pt>
                <c:pt idx="15">
                  <c:v>32</c:v>
                </c:pt>
                <c:pt idx="16">
                  <c:v>27</c:v>
                </c:pt>
                <c:pt idx="17">
                  <c:v>33</c:v>
                </c:pt>
                <c:pt idx="18">
                  <c:v>18</c:v>
                </c:pt>
                <c:pt idx="1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1-7B40-A646-73771FFFDC5C}"/>
            </c:ext>
          </c:extLst>
        </c:ser>
        <c:ser>
          <c:idx val="1"/>
          <c:order val="1"/>
          <c:tx>
            <c:strRef>
              <c:f>'1617'!$AS$1</c:f>
              <c:strCache>
                <c:ptCount val="1"/>
                <c:pt idx="0">
                  <c:v>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'1617'!$AS$2:$AS$21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15</c:v>
                </c:pt>
                <c:pt idx="7">
                  <c:v>8</c:v>
                </c:pt>
                <c:pt idx="8">
                  <c:v>17</c:v>
                </c:pt>
                <c:pt idx="9">
                  <c:v>11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5</c:v>
                </c:pt>
                <c:pt idx="14">
                  <c:v>21</c:v>
                </c:pt>
                <c:pt idx="15">
                  <c:v>7</c:v>
                </c:pt>
                <c:pt idx="16">
                  <c:v>11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</c:numCache>
            </c:numRef>
          </c:xVal>
          <c:yVal>
            <c:numRef>
              <c:f>'1617'!$AX$2:$AX$21</c:f>
              <c:numCache>
                <c:formatCode>General</c:formatCode>
                <c:ptCount val="20"/>
                <c:pt idx="0">
                  <c:v>24</c:v>
                </c:pt>
                <c:pt idx="1">
                  <c:v>31</c:v>
                </c:pt>
                <c:pt idx="2">
                  <c:v>46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28</c:v>
                </c:pt>
                <c:pt idx="7">
                  <c:v>37</c:v>
                </c:pt>
                <c:pt idx="8">
                  <c:v>35</c:v>
                </c:pt>
                <c:pt idx="9">
                  <c:v>41</c:v>
                </c:pt>
                <c:pt idx="10">
                  <c:v>25</c:v>
                </c:pt>
                <c:pt idx="11">
                  <c:v>34</c:v>
                </c:pt>
                <c:pt idx="12">
                  <c:v>28</c:v>
                </c:pt>
                <c:pt idx="13">
                  <c:v>13</c:v>
                </c:pt>
                <c:pt idx="14">
                  <c:v>25</c:v>
                </c:pt>
                <c:pt idx="15">
                  <c:v>32</c:v>
                </c:pt>
                <c:pt idx="16">
                  <c:v>27</c:v>
                </c:pt>
                <c:pt idx="17">
                  <c:v>33</c:v>
                </c:pt>
                <c:pt idx="18">
                  <c:v>18</c:v>
                </c:pt>
                <c:pt idx="1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1-7B40-A646-73771FFFDC5C}"/>
            </c:ext>
          </c:extLst>
        </c:ser>
        <c:ser>
          <c:idx val="2"/>
          <c:order val="2"/>
          <c:tx>
            <c:strRef>
              <c:f>'1617'!$AT$1</c:f>
              <c:strCache>
                <c:ptCount val="1"/>
                <c:pt idx="0">
                  <c:v>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'1617'!$AT$2:$AT$21</c:f>
              <c:numCache>
                <c:formatCode>General</c:formatCode>
                <c:ptCount val="20"/>
                <c:pt idx="0">
                  <c:v>6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11</c:v>
                </c:pt>
                <c:pt idx="5">
                  <c:v>6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9</c:v>
                </c:pt>
                <c:pt idx="10">
                  <c:v>6</c:v>
                </c:pt>
                <c:pt idx="11">
                  <c:v>2</c:v>
                </c:pt>
                <c:pt idx="12">
                  <c:v>9</c:v>
                </c:pt>
                <c:pt idx="13">
                  <c:v>12</c:v>
                </c:pt>
                <c:pt idx="14">
                  <c:v>6</c:v>
                </c:pt>
                <c:pt idx="15">
                  <c:v>11</c:v>
                </c:pt>
                <c:pt idx="16">
                  <c:v>7</c:v>
                </c:pt>
                <c:pt idx="17">
                  <c:v>12</c:v>
                </c:pt>
                <c:pt idx="18">
                  <c:v>10</c:v>
                </c:pt>
                <c:pt idx="19">
                  <c:v>8</c:v>
                </c:pt>
              </c:numCache>
            </c:numRef>
          </c:xVal>
          <c:yVal>
            <c:numRef>
              <c:f>'1617'!$AX$2:$AX$21</c:f>
              <c:numCache>
                <c:formatCode>General</c:formatCode>
                <c:ptCount val="20"/>
                <c:pt idx="0">
                  <c:v>24</c:v>
                </c:pt>
                <c:pt idx="1">
                  <c:v>31</c:v>
                </c:pt>
                <c:pt idx="2">
                  <c:v>46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28</c:v>
                </c:pt>
                <c:pt idx="7">
                  <c:v>37</c:v>
                </c:pt>
                <c:pt idx="8">
                  <c:v>35</c:v>
                </c:pt>
                <c:pt idx="9">
                  <c:v>41</c:v>
                </c:pt>
                <c:pt idx="10">
                  <c:v>25</c:v>
                </c:pt>
                <c:pt idx="11">
                  <c:v>34</c:v>
                </c:pt>
                <c:pt idx="12">
                  <c:v>28</c:v>
                </c:pt>
                <c:pt idx="13">
                  <c:v>13</c:v>
                </c:pt>
                <c:pt idx="14">
                  <c:v>25</c:v>
                </c:pt>
                <c:pt idx="15">
                  <c:v>32</c:v>
                </c:pt>
                <c:pt idx="16">
                  <c:v>27</c:v>
                </c:pt>
                <c:pt idx="17">
                  <c:v>33</c:v>
                </c:pt>
                <c:pt idx="18">
                  <c:v>18</c:v>
                </c:pt>
                <c:pt idx="1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21-7B40-A646-73771FFFD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89839"/>
        <c:axId val="79713503"/>
      </c:scatterChart>
      <c:valAx>
        <c:axId val="1381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Assists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3503"/>
        <c:crosses val="autoZero"/>
        <c:crossBetween val="midCat"/>
      </c:valAx>
      <c:valAx>
        <c:axId val="797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21</xdr:row>
      <xdr:rowOff>146050</xdr:rowOff>
    </xdr:from>
    <xdr:to>
      <xdr:col>12</xdr:col>
      <xdr:colOff>749300</xdr:colOff>
      <xdr:row>43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2C4E0CA-1CA7-C049-A762-44F0773BA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23</xdr:row>
      <xdr:rowOff>44450</xdr:rowOff>
    </xdr:from>
    <xdr:to>
      <xdr:col>11</xdr:col>
      <xdr:colOff>266700</xdr:colOff>
      <xdr:row>42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E0786-436A-974B-ACC2-3B904F33D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23</xdr:row>
      <xdr:rowOff>0</xdr:rowOff>
    </xdr:from>
    <xdr:to>
      <xdr:col>13</xdr:col>
      <xdr:colOff>520700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2B254-D7BD-DA43-9FE9-E6623C0EC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2"/>
  <sheetViews>
    <sheetView workbookViewId="0">
      <selection activeCell="F23" sqref="F23"/>
    </sheetView>
  </sheetViews>
  <sheetFormatPr baseColWidth="10" defaultRowHeight="16"/>
  <cols>
    <col min="1" max="1" width="22.6640625" bestFit="1" customWidth="1"/>
  </cols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</row>
    <row r="2" spans="1:50">
      <c r="A2" t="s">
        <v>44</v>
      </c>
      <c r="B2" t="s">
        <v>45</v>
      </c>
      <c r="C2" t="s">
        <v>46</v>
      </c>
      <c r="D2" t="s">
        <v>47</v>
      </c>
      <c r="E2">
        <v>80</v>
      </c>
      <c r="F2">
        <v>1070.3</v>
      </c>
      <c r="G2">
        <v>15</v>
      </c>
      <c r="H2">
        <v>17</v>
      </c>
      <c r="I2">
        <v>32</v>
      </c>
      <c r="J2">
        <v>27</v>
      </c>
      <c r="K2">
        <v>1.79</v>
      </c>
      <c r="L2">
        <v>1.51</v>
      </c>
      <c r="M2">
        <v>37.54</v>
      </c>
      <c r="N2">
        <v>2.1</v>
      </c>
      <c r="O2">
        <v>1070</v>
      </c>
      <c r="P2">
        <v>1035</v>
      </c>
      <c r="Q2">
        <v>35</v>
      </c>
      <c r="R2">
        <v>50.83</v>
      </c>
      <c r="S2">
        <v>3.39</v>
      </c>
      <c r="T2">
        <v>48</v>
      </c>
      <c r="U2">
        <v>36</v>
      </c>
      <c r="V2">
        <v>12</v>
      </c>
      <c r="W2">
        <v>57.14</v>
      </c>
      <c r="X2">
        <v>3.47</v>
      </c>
      <c r="Y2">
        <v>41.68</v>
      </c>
      <c r="Z2">
        <v>42.61</v>
      </c>
      <c r="AA2">
        <v>-0.93</v>
      </c>
      <c r="AB2">
        <v>49.45</v>
      </c>
      <c r="AC2">
        <v>1.0900000000000001</v>
      </c>
      <c r="AD2">
        <v>14</v>
      </c>
      <c r="AE2">
        <v>18</v>
      </c>
      <c r="AF2">
        <v>4</v>
      </c>
      <c r="AG2">
        <v>221</v>
      </c>
      <c r="AH2">
        <v>12.39</v>
      </c>
      <c r="AI2">
        <v>11.68</v>
      </c>
      <c r="AJ2">
        <v>0.65</v>
      </c>
      <c r="AK2">
        <v>12.4</v>
      </c>
      <c r="AL2">
        <v>102.07</v>
      </c>
      <c r="AM2">
        <v>57.31</v>
      </c>
      <c r="AN2">
        <v>27.95</v>
      </c>
      <c r="AO2">
        <v>30.91</v>
      </c>
      <c r="AP2">
        <v>49.33</v>
      </c>
      <c r="AQ2">
        <v>29.32</v>
      </c>
      <c r="AR2">
        <v>49.88</v>
      </c>
      <c r="AS2">
        <v>12</v>
      </c>
      <c r="AT2">
        <v>5</v>
      </c>
      <c r="AU2">
        <v>0.67</v>
      </c>
      <c r="AV2">
        <v>0.28000000000000003</v>
      </c>
      <c r="AW2">
        <v>0.95</v>
      </c>
      <c r="AX2">
        <v>24</v>
      </c>
    </row>
    <row r="3" spans="1:50">
      <c r="A3" t="s">
        <v>48</v>
      </c>
      <c r="B3" t="s">
        <v>45</v>
      </c>
      <c r="C3" t="s">
        <v>49</v>
      </c>
      <c r="D3" t="s">
        <v>50</v>
      </c>
      <c r="E3">
        <v>78</v>
      </c>
      <c r="F3">
        <v>1007.23</v>
      </c>
      <c r="G3">
        <v>11</v>
      </c>
      <c r="H3">
        <v>13</v>
      </c>
      <c r="I3">
        <v>24</v>
      </c>
      <c r="J3">
        <v>18</v>
      </c>
      <c r="K3">
        <v>1.43</v>
      </c>
      <c r="L3">
        <v>1.07</v>
      </c>
      <c r="M3">
        <v>25.97</v>
      </c>
      <c r="N3">
        <v>1.55</v>
      </c>
      <c r="O3">
        <v>928</v>
      </c>
      <c r="P3">
        <v>1001</v>
      </c>
      <c r="Q3">
        <v>-73</v>
      </c>
      <c r="R3">
        <v>48.11</v>
      </c>
      <c r="S3">
        <v>1.08</v>
      </c>
      <c r="T3">
        <v>34</v>
      </c>
      <c r="U3">
        <v>36</v>
      </c>
      <c r="V3">
        <v>-2</v>
      </c>
      <c r="W3">
        <v>48.57</v>
      </c>
      <c r="X3">
        <v>2.38</v>
      </c>
      <c r="Y3">
        <v>39.17</v>
      </c>
      <c r="Z3">
        <v>43.57</v>
      </c>
      <c r="AA3">
        <v>-4.4000000000000004</v>
      </c>
      <c r="AB3">
        <v>47.34</v>
      </c>
      <c r="AC3">
        <v>-0.04</v>
      </c>
      <c r="AD3">
        <v>4</v>
      </c>
      <c r="AE3">
        <v>6</v>
      </c>
      <c r="AF3">
        <v>2</v>
      </c>
      <c r="AG3">
        <v>249</v>
      </c>
      <c r="AH3">
        <v>14.83</v>
      </c>
      <c r="AI3">
        <v>13.48</v>
      </c>
      <c r="AJ3">
        <v>0.8</v>
      </c>
      <c r="AK3">
        <v>7.05</v>
      </c>
      <c r="AL3">
        <v>100.12</v>
      </c>
      <c r="AM3">
        <v>49.69</v>
      </c>
      <c r="AN3">
        <v>27.4</v>
      </c>
      <c r="AO3">
        <v>30.58</v>
      </c>
      <c r="AP3">
        <v>47.87</v>
      </c>
      <c r="AQ3">
        <v>29.25</v>
      </c>
      <c r="AR3">
        <v>50.11</v>
      </c>
      <c r="AS3">
        <v>7</v>
      </c>
      <c r="AT3">
        <v>6</v>
      </c>
      <c r="AU3">
        <v>0.42</v>
      </c>
      <c r="AV3">
        <v>0.36</v>
      </c>
      <c r="AW3">
        <v>0.77</v>
      </c>
      <c r="AX3">
        <v>31</v>
      </c>
    </row>
    <row r="4" spans="1:50">
      <c r="A4" t="s">
        <v>51</v>
      </c>
      <c r="B4" t="s">
        <v>45</v>
      </c>
      <c r="C4" t="s">
        <v>52</v>
      </c>
      <c r="D4" t="s">
        <v>47</v>
      </c>
      <c r="E4">
        <v>77</v>
      </c>
      <c r="F4">
        <v>1137.9100000000001</v>
      </c>
      <c r="G4">
        <v>12</v>
      </c>
      <c r="H4">
        <v>19</v>
      </c>
      <c r="I4">
        <v>31</v>
      </c>
      <c r="J4">
        <v>20</v>
      </c>
      <c r="K4">
        <v>1.63</v>
      </c>
      <c r="L4">
        <v>1.05</v>
      </c>
      <c r="M4">
        <v>51.93</v>
      </c>
      <c r="N4">
        <v>2.74</v>
      </c>
      <c r="O4">
        <v>1248</v>
      </c>
      <c r="P4">
        <v>930</v>
      </c>
      <c r="Q4">
        <v>318</v>
      </c>
      <c r="R4">
        <v>57.3</v>
      </c>
      <c r="S4">
        <v>7.17</v>
      </c>
      <c r="T4">
        <v>36</v>
      </c>
      <c r="U4">
        <v>41</v>
      </c>
      <c r="V4">
        <v>-5</v>
      </c>
      <c r="W4">
        <v>46.75</v>
      </c>
      <c r="X4">
        <v>2.67</v>
      </c>
      <c r="Y4">
        <v>51.79</v>
      </c>
      <c r="Z4">
        <v>40.869999999999997</v>
      </c>
      <c r="AA4">
        <v>10.92</v>
      </c>
      <c r="AB4">
        <v>55.89</v>
      </c>
      <c r="AC4">
        <v>6.65</v>
      </c>
      <c r="AD4">
        <v>16</v>
      </c>
      <c r="AE4">
        <v>19</v>
      </c>
      <c r="AF4">
        <v>3</v>
      </c>
      <c r="AG4">
        <v>337</v>
      </c>
      <c r="AH4">
        <v>17.77</v>
      </c>
      <c r="AI4">
        <v>17.11</v>
      </c>
      <c r="AJ4">
        <v>0.9</v>
      </c>
      <c r="AK4">
        <v>6.28</v>
      </c>
      <c r="AL4">
        <v>97.04</v>
      </c>
      <c r="AM4">
        <v>54.44</v>
      </c>
      <c r="AN4">
        <v>30.21</v>
      </c>
      <c r="AO4">
        <v>30.2</v>
      </c>
      <c r="AP4">
        <v>52.14</v>
      </c>
      <c r="AQ4">
        <v>29.54</v>
      </c>
      <c r="AR4">
        <v>50.08</v>
      </c>
      <c r="AS4">
        <v>8</v>
      </c>
      <c r="AT4">
        <v>11</v>
      </c>
      <c r="AU4">
        <v>0.42</v>
      </c>
      <c r="AV4">
        <v>0.57999999999999996</v>
      </c>
      <c r="AW4">
        <v>1</v>
      </c>
      <c r="AX4">
        <v>46</v>
      </c>
    </row>
    <row r="5" spans="1:50">
      <c r="A5" t="s">
        <v>53</v>
      </c>
      <c r="B5" t="s">
        <v>45</v>
      </c>
      <c r="C5" t="s">
        <v>54</v>
      </c>
      <c r="D5" t="s">
        <v>50</v>
      </c>
      <c r="E5">
        <v>82</v>
      </c>
      <c r="F5">
        <v>1155.3399999999999</v>
      </c>
      <c r="G5">
        <v>9</v>
      </c>
      <c r="H5">
        <v>32</v>
      </c>
      <c r="I5">
        <v>41</v>
      </c>
      <c r="J5">
        <v>27</v>
      </c>
      <c r="K5">
        <v>2.13</v>
      </c>
      <c r="L5">
        <v>1.4</v>
      </c>
      <c r="M5">
        <v>48.34</v>
      </c>
      <c r="N5">
        <v>2.5099999999999998</v>
      </c>
      <c r="O5">
        <v>1181</v>
      </c>
      <c r="P5">
        <v>1023</v>
      </c>
      <c r="Q5">
        <v>158</v>
      </c>
      <c r="R5">
        <v>53.58</v>
      </c>
      <c r="S5">
        <v>6.19</v>
      </c>
      <c r="T5">
        <v>48</v>
      </c>
      <c r="U5">
        <v>35</v>
      </c>
      <c r="V5">
        <v>13</v>
      </c>
      <c r="W5">
        <v>57.83</v>
      </c>
      <c r="X5">
        <v>12.18</v>
      </c>
      <c r="Y5">
        <v>45.63</v>
      </c>
      <c r="Z5">
        <v>41.97</v>
      </c>
      <c r="AA5">
        <v>3.66</v>
      </c>
      <c r="AB5">
        <v>52.09</v>
      </c>
      <c r="AC5">
        <v>7.41</v>
      </c>
      <c r="AD5">
        <v>22</v>
      </c>
      <c r="AE5">
        <v>20</v>
      </c>
      <c r="AF5">
        <v>-2</v>
      </c>
      <c r="AG5">
        <v>263</v>
      </c>
      <c r="AH5">
        <v>13.66</v>
      </c>
      <c r="AI5">
        <v>10.33</v>
      </c>
      <c r="AJ5">
        <v>0.54</v>
      </c>
      <c r="AK5">
        <v>6.47</v>
      </c>
      <c r="AL5">
        <v>101.33</v>
      </c>
      <c r="AM5">
        <v>58.99</v>
      </c>
      <c r="AN5">
        <v>29.39</v>
      </c>
      <c r="AO5">
        <v>30.83</v>
      </c>
      <c r="AP5">
        <v>47.65</v>
      </c>
      <c r="AQ5">
        <v>29.42</v>
      </c>
      <c r="AR5">
        <v>50.06</v>
      </c>
      <c r="AS5">
        <v>18</v>
      </c>
      <c r="AT5">
        <v>14</v>
      </c>
      <c r="AU5">
        <v>0.93</v>
      </c>
      <c r="AV5">
        <v>0.73</v>
      </c>
      <c r="AW5">
        <v>1.66</v>
      </c>
      <c r="AX5">
        <v>39</v>
      </c>
    </row>
    <row r="6" spans="1:50">
      <c r="A6" t="s">
        <v>55</v>
      </c>
      <c r="B6" t="s">
        <v>45</v>
      </c>
      <c r="C6" t="s">
        <v>56</v>
      </c>
      <c r="D6" t="s">
        <v>47</v>
      </c>
      <c r="E6">
        <v>82</v>
      </c>
      <c r="F6">
        <v>1283.3399999999999</v>
      </c>
      <c r="G6">
        <v>21</v>
      </c>
      <c r="H6">
        <v>25</v>
      </c>
      <c r="I6">
        <v>46</v>
      </c>
      <c r="J6">
        <v>40</v>
      </c>
      <c r="K6">
        <v>2.15</v>
      </c>
      <c r="L6">
        <v>1.87</v>
      </c>
      <c r="M6">
        <v>61.49</v>
      </c>
      <c r="N6">
        <v>2.87</v>
      </c>
      <c r="O6">
        <v>1442</v>
      </c>
      <c r="P6">
        <v>1194</v>
      </c>
      <c r="Q6">
        <v>248</v>
      </c>
      <c r="R6">
        <v>54.7</v>
      </c>
      <c r="S6">
        <v>3</v>
      </c>
      <c r="T6">
        <v>63</v>
      </c>
      <c r="U6">
        <v>55</v>
      </c>
      <c r="V6">
        <v>8</v>
      </c>
      <c r="W6">
        <v>53.39</v>
      </c>
      <c r="X6">
        <v>2.66</v>
      </c>
      <c r="Y6">
        <v>70.61</v>
      </c>
      <c r="Z6">
        <v>54.42</v>
      </c>
      <c r="AA6">
        <v>16.190000000000001</v>
      </c>
      <c r="AB6">
        <v>56.47</v>
      </c>
      <c r="AC6">
        <v>1.66</v>
      </c>
      <c r="AD6">
        <v>17</v>
      </c>
      <c r="AE6">
        <v>15</v>
      </c>
      <c r="AF6">
        <v>-2</v>
      </c>
      <c r="AG6">
        <v>331</v>
      </c>
      <c r="AH6">
        <v>15.48</v>
      </c>
      <c r="AI6">
        <v>22.52</v>
      </c>
      <c r="AJ6">
        <v>1.05</v>
      </c>
      <c r="AK6">
        <v>11.54</v>
      </c>
      <c r="AL6">
        <v>99.59</v>
      </c>
      <c r="AM6">
        <v>69.16</v>
      </c>
      <c r="AN6">
        <v>32.39</v>
      </c>
      <c r="AO6">
        <v>30.51</v>
      </c>
      <c r="AP6">
        <v>50.04</v>
      </c>
      <c r="AQ6">
        <v>29.55</v>
      </c>
      <c r="AR6">
        <v>50.02</v>
      </c>
      <c r="AS6">
        <v>19</v>
      </c>
      <c r="AT6">
        <v>6</v>
      </c>
      <c r="AU6">
        <v>0.89</v>
      </c>
      <c r="AV6">
        <v>0.28000000000000003</v>
      </c>
      <c r="AW6">
        <v>1.17</v>
      </c>
      <c r="AX6">
        <v>39</v>
      </c>
    </row>
    <row r="7" spans="1:50">
      <c r="A7" t="s">
        <v>57</v>
      </c>
      <c r="B7" t="s">
        <v>45</v>
      </c>
      <c r="C7" t="s">
        <v>58</v>
      </c>
      <c r="D7" t="s">
        <v>47</v>
      </c>
      <c r="E7">
        <v>82</v>
      </c>
      <c r="F7">
        <v>1206.67</v>
      </c>
      <c r="G7">
        <v>18</v>
      </c>
      <c r="H7">
        <v>27</v>
      </c>
      <c r="I7">
        <v>45</v>
      </c>
      <c r="J7">
        <v>33</v>
      </c>
      <c r="K7">
        <v>2.2400000000000002</v>
      </c>
      <c r="L7">
        <v>1.64</v>
      </c>
      <c r="M7">
        <v>33.700000000000003</v>
      </c>
      <c r="N7">
        <v>1.68</v>
      </c>
      <c r="O7">
        <v>975</v>
      </c>
      <c r="P7">
        <v>1277</v>
      </c>
      <c r="Q7">
        <v>-302</v>
      </c>
      <c r="R7">
        <v>43.29</v>
      </c>
      <c r="S7">
        <v>7.0000000000000007E-2</v>
      </c>
      <c r="T7">
        <v>58</v>
      </c>
      <c r="U7">
        <v>51</v>
      </c>
      <c r="V7">
        <v>7</v>
      </c>
      <c r="W7">
        <v>53.21</v>
      </c>
      <c r="X7">
        <v>5.97</v>
      </c>
      <c r="Y7">
        <v>41.12</v>
      </c>
      <c r="Z7">
        <v>53.99</v>
      </c>
      <c r="AA7">
        <v>-12.87</v>
      </c>
      <c r="AB7">
        <v>43.23</v>
      </c>
      <c r="AC7">
        <v>-7.0000000000000007E-2</v>
      </c>
      <c r="AD7">
        <v>6</v>
      </c>
      <c r="AE7">
        <v>18</v>
      </c>
      <c r="AF7">
        <v>12</v>
      </c>
      <c r="AG7">
        <v>263</v>
      </c>
      <c r="AH7">
        <v>13.08</v>
      </c>
      <c r="AI7">
        <v>14.61</v>
      </c>
      <c r="AJ7">
        <v>0.73</v>
      </c>
      <c r="AK7">
        <v>11.61</v>
      </c>
      <c r="AL7">
        <v>102.96</v>
      </c>
      <c r="AM7">
        <v>46.61</v>
      </c>
      <c r="AN7">
        <v>30.91</v>
      </c>
      <c r="AO7">
        <v>30.38</v>
      </c>
      <c r="AP7">
        <v>43.36</v>
      </c>
      <c r="AQ7">
        <v>29.52</v>
      </c>
      <c r="AR7">
        <v>50.74</v>
      </c>
      <c r="AS7">
        <v>15</v>
      </c>
      <c r="AT7">
        <v>12</v>
      </c>
      <c r="AU7">
        <v>0.75</v>
      </c>
      <c r="AV7">
        <v>0.6</v>
      </c>
      <c r="AW7">
        <v>1.34</v>
      </c>
      <c r="AX7">
        <v>39</v>
      </c>
    </row>
    <row r="8" spans="1:50">
      <c r="A8" t="s">
        <v>59</v>
      </c>
      <c r="B8" t="s">
        <v>45</v>
      </c>
      <c r="C8" t="s">
        <v>60</v>
      </c>
      <c r="D8" t="s">
        <v>47</v>
      </c>
      <c r="E8">
        <v>79</v>
      </c>
      <c r="F8">
        <v>936.7</v>
      </c>
      <c r="G8">
        <v>22</v>
      </c>
      <c r="H8">
        <v>17</v>
      </c>
      <c r="I8">
        <v>39</v>
      </c>
      <c r="J8">
        <v>33</v>
      </c>
      <c r="K8">
        <v>2.5</v>
      </c>
      <c r="L8">
        <v>2.11</v>
      </c>
      <c r="M8">
        <v>46.85</v>
      </c>
      <c r="N8">
        <v>3</v>
      </c>
      <c r="O8">
        <v>912</v>
      </c>
      <c r="P8">
        <v>852</v>
      </c>
      <c r="Q8">
        <v>60</v>
      </c>
      <c r="R8">
        <v>51.7</v>
      </c>
      <c r="S8">
        <v>1.84</v>
      </c>
      <c r="T8">
        <v>51</v>
      </c>
      <c r="U8">
        <v>34</v>
      </c>
      <c r="V8">
        <v>17</v>
      </c>
      <c r="W8">
        <v>60</v>
      </c>
      <c r="X8">
        <v>12.97</v>
      </c>
      <c r="Y8">
        <v>39.270000000000003</v>
      </c>
      <c r="Z8">
        <v>35.94</v>
      </c>
      <c r="AA8">
        <v>3.33</v>
      </c>
      <c r="AB8">
        <v>52.21</v>
      </c>
      <c r="AC8">
        <v>1.44</v>
      </c>
      <c r="AD8">
        <v>6</v>
      </c>
      <c r="AE8">
        <v>8</v>
      </c>
      <c r="AF8">
        <v>2</v>
      </c>
      <c r="AG8">
        <v>289</v>
      </c>
      <c r="AH8">
        <v>18.510000000000002</v>
      </c>
      <c r="AI8">
        <v>13.64</v>
      </c>
      <c r="AJ8">
        <v>0.87</v>
      </c>
      <c r="AK8">
        <v>13.92</v>
      </c>
      <c r="AL8">
        <v>103.43</v>
      </c>
      <c r="AM8">
        <v>58.78</v>
      </c>
      <c r="AN8">
        <v>25.03</v>
      </c>
      <c r="AO8">
        <v>30.16</v>
      </c>
      <c r="AP8">
        <v>48.57</v>
      </c>
      <c r="AQ8">
        <v>28.88</v>
      </c>
      <c r="AR8">
        <v>49.8</v>
      </c>
      <c r="AS8">
        <v>11</v>
      </c>
      <c r="AT8">
        <v>6</v>
      </c>
      <c r="AU8">
        <v>0.7</v>
      </c>
      <c r="AV8">
        <v>0.38</v>
      </c>
      <c r="AW8">
        <v>1.0900000000000001</v>
      </c>
      <c r="AX8">
        <v>28</v>
      </c>
    </row>
    <row r="9" spans="1:50">
      <c r="A9" t="s">
        <v>61</v>
      </c>
      <c r="B9" t="s">
        <v>45</v>
      </c>
      <c r="C9" t="s">
        <v>62</v>
      </c>
      <c r="D9" t="s">
        <v>47</v>
      </c>
      <c r="E9">
        <v>81</v>
      </c>
      <c r="F9">
        <v>1180.2</v>
      </c>
      <c r="G9">
        <v>15</v>
      </c>
      <c r="H9">
        <v>17</v>
      </c>
      <c r="I9">
        <v>32</v>
      </c>
      <c r="J9">
        <v>25</v>
      </c>
      <c r="K9">
        <v>1.63</v>
      </c>
      <c r="L9">
        <v>1.27</v>
      </c>
      <c r="M9">
        <v>23.63</v>
      </c>
      <c r="N9">
        <v>1.2</v>
      </c>
      <c r="O9">
        <v>1053</v>
      </c>
      <c r="P9">
        <v>1256</v>
      </c>
      <c r="Q9">
        <v>-203</v>
      </c>
      <c r="R9">
        <v>45.6</v>
      </c>
      <c r="S9">
        <v>1.81</v>
      </c>
      <c r="T9">
        <v>43</v>
      </c>
      <c r="U9">
        <v>42</v>
      </c>
      <c r="V9">
        <v>1</v>
      </c>
      <c r="W9">
        <v>50.59</v>
      </c>
      <c r="X9">
        <v>0.82</v>
      </c>
      <c r="Y9">
        <v>41.87</v>
      </c>
      <c r="Z9">
        <v>50.14</v>
      </c>
      <c r="AA9">
        <v>-8.27</v>
      </c>
      <c r="AB9">
        <v>45.51</v>
      </c>
      <c r="AC9">
        <v>-0.82</v>
      </c>
      <c r="AD9">
        <v>6</v>
      </c>
      <c r="AE9">
        <v>8</v>
      </c>
      <c r="AF9">
        <v>2</v>
      </c>
      <c r="AG9">
        <v>240</v>
      </c>
      <c r="AH9">
        <v>12.2</v>
      </c>
      <c r="AI9">
        <v>11.93</v>
      </c>
      <c r="AJ9">
        <v>0.61</v>
      </c>
      <c r="AK9">
        <v>11.72</v>
      </c>
      <c r="AL9">
        <v>101.41</v>
      </c>
      <c r="AM9">
        <v>46.65</v>
      </c>
      <c r="AN9">
        <v>30.02</v>
      </c>
      <c r="AO9">
        <v>31.74</v>
      </c>
      <c r="AP9">
        <v>44.99</v>
      </c>
      <c r="AQ9">
        <v>29.41</v>
      </c>
      <c r="AR9">
        <v>50.44</v>
      </c>
      <c r="AS9">
        <v>10</v>
      </c>
      <c r="AT9">
        <v>7</v>
      </c>
      <c r="AU9">
        <v>0.51</v>
      </c>
      <c r="AV9">
        <v>0.36</v>
      </c>
      <c r="AW9">
        <v>0.86</v>
      </c>
      <c r="AX9">
        <v>37</v>
      </c>
    </row>
    <row r="10" spans="1:50">
      <c r="A10" t="s">
        <v>63</v>
      </c>
      <c r="B10" t="s">
        <v>45</v>
      </c>
      <c r="C10" t="s">
        <v>64</v>
      </c>
      <c r="D10" t="s">
        <v>47</v>
      </c>
      <c r="E10">
        <v>77</v>
      </c>
      <c r="F10">
        <v>1135.57</v>
      </c>
      <c r="G10">
        <v>16</v>
      </c>
      <c r="H10">
        <v>29</v>
      </c>
      <c r="I10">
        <v>45</v>
      </c>
      <c r="J10">
        <v>34</v>
      </c>
      <c r="K10">
        <v>2.38</v>
      </c>
      <c r="L10">
        <v>1.8</v>
      </c>
      <c r="M10">
        <v>59.39</v>
      </c>
      <c r="N10">
        <v>3.14</v>
      </c>
      <c r="O10">
        <v>1187</v>
      </c>
      <c r="P10">
        <v>931</v>
      </c>
      <c r="Q10">
        <v>256</v>
      </c>
      <c r="R10">
        <v>56.04</v>
      </c>
      <c r="S10">
        <v>4.7300000000000004</v>
      </c>
      <c r="T10">
        <v>53</v>
      </c>
      <c r="U10">
        <v>39</v>
      </c>
      <c r="V10">
        <v>14</v>
      </c>
      <c r="W10">
        <v>57.61</v>
      </c>
      <c r="X10">
        <v>7.9</v>
      </c>
      <c r="Y10">
        <v>51.21</v>
      </c>
      <c r="Z10">
        <v>39.81</v>
      </c>
      <c r="AA10">
        <v>11.4</v>
      </c>
      <c r="AB10">
        <v>56.26</v>
      </c>
      <c r="AC10">
        <v>6.57</v>
      </c>
      <c r="AD10">
        <v>15</v>
      </c>
      <c r="AE10">
        <v>21</v>
      </c>
      <c r="AF10">
        <v>6</v>
      </c>
      <c r="AG10">
        <v>259</v>
      </c>
      <c r="AH10">
        <v>13.68</v>
      </c>
      <c r="AI10">
        <v>15.7</v>
      </c>
      <c r="AJ10">
        <v>0.83</v>
      </c>
      <c r="AK10">
        <v>10</v>
      </c>
      <c r="AL10">
        <v>100.68</v>
      </c>
      <c r="AM10">
        <v>59.15</v>
      </c>
      <c r="AN10">
        <v>31.22</v>
      </c>
      <c r="AO10">
        <v>30.96</v>
      </c>
      <c r="AP10">
        <v>51.97</v>
      </c>
      <c r="AQ10">
        <v>29.37</v>
      </c>
      <c r="AR10">
        <v>49.88</v>
      </c>
      <c r="AS10">
        <v>18</v>
      </c>
      <c r="AT10">
        <v>11</v>
      </c>
      <c r="AU10">
        <v>0.95</v>
      </c>
      <c r="AV10">
        <v>0.57999999999999996</v>
      </c>
      <c r="AW10">
        <v>1.53</v>
      </c>
      <c r="AX10">
        <v>35</v>
      </c>
    </row>
    <row r="11" spans="1:50">
      <c r="A11" t="s">
        <v>65</v>
      </c>
      <c r="B11" t="s">
        <v>45</v>
      </c>
      <c r="C11" t="s">
        <v>66</v>
      </c>
      <c r="D11" t="s">
        <v>50</v>
      </c>
      <c r="E11">
        <v>77</v>
      </c>
      <c r="F11">
        <v>1074.3399999999999</v>
      </c>
      <c r="G11">
        <v>25</v>
      </c>
      <c r="H11">
        <v>25</v>
      </c>
      <c r="I11">
        <v>50</v>
      </c>
      <c r="J11">
        <v>37</v>
      </c>
      <c r="K11">
        <v>2.79</v>
      </c>
      <c r="L11">
        <v>2.0699999999999998</v>
      </c>
      <c r="M11">
        <v>65.97</v>
      </c>
      <c r="N11">
        <v>3.68</v>
      </c>
      <c r="O11">
        <v>1097</v>
      </c>
      <c r="P11">
        <v>903</v>
      </c>
      <c r="Q11">
        <v>194</v>
      </c>
      <c r="R11">
        <v>54.85</v>
      </c>
      <c r="S11">
        <v>4.0599999999999996</v>
      </c>
      <c r="T11">
        <v>63</v>
      </c>
      <c r="U11">
        <v>32</v>
      </c>
      <c r="V11">
        <v>31</v>
      </c>
      <c r="W11">
        <v>66.319999999999993</v>
      </c>
      <c r="X11">
        <v>17.68</v>
      </c>
      <c r="Y11">
        <v>44.49</v>
      </c>
      <c r="Z11">
        <v>33.799999999999997</v>
      </c>
      <c r="AA11">
        <v>10.69</v>
      </c>
      <c r="AB11">
        <v>56.83</v>
      </c>
      <c r="AC11">
        <v>5.7</v>
      </c>
      <c r="AD11">
        <v>9</v>
      </c>
      <c r="AE11">
        <v>23</v>
      </c>
      <c r="AF11">
        <v>14</v>
      </c>
      <c r="AG11">
        <v>384</v>
      </c>
      <c r="AH11">
        <v>21.45</v>
      </c>
      <c r="AI11">
        <v>15.72</v>
      </c>
      <c r="AJ11">
        <v>0.88</v>
      </c>
      <c r="AK11">
        <v>13.02</v>
      </c>
      <c r="AL11">
        <v>103.6</v>
      </c>
      <c r="AM11">
        <v>59.41</v>
      </c>
      <c r="AN11">
        <v>28.98</v>
      </c>
      <c r="AO11">
        <v>30.42</v>
      </c>
      <c r="AP11">
        <v>50.7</v>
      </c>
      <c r="AQ11">
        <v>29.2</v>
      </c>
      <c r="AR11">
        <v>49.96</v>
      </c>
      <c r="AS11">
        <v>12</v>
      </c>
      <c r="AT11">
        <v>13</v>
      </c>
      <c r="AU11">
        <v>0.67</v>
      </c>
      <c r="AV11">
        <v>0.73</v>
      </c>
      <c r="AW11">
        <v>1.4</v>
      </c>
      <c r="AX11">
        <v>41</v>
      </c>
    </row>
    <row r="12" spans="1:50">
      <c r="A12" t="s">
        <v>67</v>
      </c>
      <c r="B12" t="s">
        <v>45</v>
      </c>
      <c r="C12" t="s">
        <v>68</v>
      </c>
      <c r="D12" t="s">
        <v>47</v>
      </c>
      <c r="E12">
        <v>75</v>
      </c>
      <c r="F12">
        <v>987.95</v>
      </c>
      <c r="G12">
        <v>10</v>
      </c>
      <c r="H12">
        <v>12</v>
      </c>
      <c r="I12">
        <v>22</v>
      </c>
      <c r="J12">
        <v>17</v>
      </c>
      <c r="K12">
        <v>1.34</v>
      </c>
      <c r="L12">
        <v>1.03</v>
      </c>
      <c r="M12">
        <v>16.739999999999998</v>
      </c>
      <c r="N12">
        <v>1.02</v>
      </c>
      <c r="O12">
        <v>796</v>
      </c>
      <c r="P12">
        <v>941</v>
      </c>
      <c r="Q12">
        <v>-145</v>
      </c>
      <c r="R12">
        <v>45.83</v>
      </c>
      <c r="S12">
        <v>-1.26</v>
      </c>
      <c r="T12">
        <v>34</v>
      </c>
      <c r="U12">
        <v>36</v>
      </c>
      <c r="V12">
        <v>-2</v>
      </c>
      <c r="W12">
        <v>48.57</v>
      </c>
      <c r="X12">
        <v>1.31</v>
      </c>
      <c r="Y12">
        <v>35.909999999999997</v>
      </c>
      <c r="Z12">
        <v>37.5</v>
      </c>
      <c r="AA12">
        <v>-1.59</v>
      </c>
      <c r="AB12">
        <v>48.92</v>
      </c>
      <c r="AC12">
        <v>3.18</v>
      </c>
      <c r="AD12">
        <v>10</v>
      </c>
      <c r="AE12">
        <v>7</v>
      </c>
      <c r="AF12">
        <v>-3</v>
      </c>
      <c r="AG12">
        <v>178</v>
      </c>
      <c r="AH12">
        <v>10.81</v>
      </c>
      <c r="AI12">
        <v>9.98</v>
      </c>
      <c r="AJ12">
        <v>0.61</v>
      </c>
      <c r="AK12">
        <v>9.8000000000000007</v>
      </c>
      <c r="AL12">
        <v>101.22</v>
      </c>
      <c r="AM12">
        <v>45.96</v>
      </c>
      <c r="AN12">
        <v>27.28</v>
      </c>
      <c r="AO12">
        <v>29.65</v>
      </c>
      <c r="AP12">
        <v>47.92</v>
      </c>
      <c r="AQ12">
        <v>28.84</v>
      </c>
      <c r="AR12">
        <v>50.06</v>
      </c>
      <c r="AS12">
        <v>7</v>
      </c>
      <c r="AT12">
        <v>5</v>
      </c>
      <c r="AU12">
        <v>0.43</v>
      </c>
      <c r="AV12">
        <v>0.3</v>
      </c>
      <c r="AW12">
        <v>0.73</v>
      </c>
      <c r="AX12">
        <v>25</v>
      </c>
    </row>
    <row r="13" spans="1:50">
      <c r="A13" t="s">
        <v>69</v>
      </c>
      <c r="B13" t="s">
        <v>45</v>
      </c>
      <c r="C13" t="s">
        <v>70</v>
      </c>
      <c r="D13" t="s">
        <v>47</v>
      </c>
      <c r="E13">
        <v>71</v>
      </c>
      <c r="F13">
        <v>925.92</v>
      </c>
      <c r="G13">
        <v>11</v>
      </c>
      <c r="H13">
        <v>21</v>
      </c>
      <c r="I13">
        <v>32</v>
      </c>
      <c r="J13">
        <v>23</v>
      </c>
      <c r="K13">
        <v>2.0699999999999998</v>
      </c>
      <c r="L13">
        <v>1.49</v>
      </c>
      <c r="M13">
        <v>40.25</v>
      </c>
      <c r="N13">
        <v>2.61</v>
      </c>
      <c r="O13">
        <v>898</v>
      </c>
      <c r="P13">
        <v>731</v>
      </c>
      <c r="Q13">
        <v>167</v>
      </c>
      <c r="R13">
        <v>55.13</v>
      </c>
      <c r="S13">
        <v>2.48</v>
      </c>
      <c r="T13">
        <v>43</v>
      </c>
      <c r="U13">
        <v>34</v>
      </c>
      <c r="V13">
        <v>9</v>
      </c>
      <c r="W13">
        <v>55.84</v>
      </c>
      <c r="X13">
        <v>-0.93</v>
      </c>
      <c r="Y13">
        <v>33.94</v>
      </c>
      <c r="Z13">
        <v>27.6</v>
      </c>
      <c r="AA13">
        <v>6.34</v>
      </c>
      <c r="AB13">
        <v>55.15</v>
      </c>
      <c r="AC13">
        <v>0.56000000000000005</v>
      </c>
      <c r="AD13">
        <v>12</v>
      </c>
      <c r="AE13">
        <v>14</v>
      </c>
      <c r="AF13">
        <v>2</v>
      </c>
      <c r="AG13">
        <v>178</v>
      </c>
      <c r="AH13">
        <v>11.53</v>
      </c>
      <c r="AI13">
        <v>8.9499999999999993</v>
      </c>
      <c r="AJ13">
        <v>0.57999999999999996</v>
      </c>
      <c r="AK13">
        <v>10.58</v>
      </c>
      <c r="AL13">
        <v>100.03</v>
      </c>
      <c r="AM13">
        <v>60.86</v>
      </c>
      <c r="AN13">
        <v>28</v>
      </c>
      <c r="AO13">
        <v>30.01</v>
      </c>
      <c r="AP13">
        <v>50.94</v>
      </c>
      <c r="AQ13">
        <v>28.93</v>
      </c>
      <c r="AR13">
        <v>49.32</v>
      </c>
      <c r="AS13">
        <v>12</v>
      </c>
      <c r="AT13">
        <v>9</v>
      </c>
      <c r="AU13">
        <v>0.78</v>
      </c>
      <c r="AV13">
        <v>0.57999999999999996</v>
      </c>
      <c r="AW13">
        <v>1.36</v>
      </c>
      <c r="AX13">
        <v>34</v>
      </c>
    </row>
    <row r="14" spans="1:50">
      <c r="A14" t="s">
        <v>71</v>
      </c>
      <c r="B14" t="s">
        <v>45</v>
      </c>
      <c r="C14" t="s">
        <v>72</v>
      </c>
      <c r="D14" t="s">
        <v>47</v>
      </c>
      <c r="E14">
        <v>82</v>
      </c>
      <c r="F14">
        <v>996.94</v>
      </c>
      <c r="G14">
        <v>12</v>
      </c>
      <c r="H14">
        <v>12</v>
      </c>
      <c r="I14">
        <v>24</v>
      </c>
      <c r="J14">
        <v>23</v>
      </c>
      <c r="K14">
        <v>1.44</v>
      </c>
      <c r="L14">
        <v>1.38</v>
      </c>
      <c r="M14">
        <v>27.55</v>
      </c>
      <c r="N14">
        <v>1.66</v>
      </c>
      <c r="O14">
        <v>886</v>
      </c>
      <c r="P14">
        <v>872</v>
      </c>
      <c r="Q14">
        <v>14</v>
      </c>
      <c r="R14">
        <v>50.4</v>
      </c>
      <c r="S14">
        <v>-0.75</v>
      </c>
      <c r="T14">
        <v>37</v>
      </c>
      <c r="U14">
        <v>41</v>
      </c>
      <c r="V14">
        <v>-4</v>
      </c>
      <c r="W14">
        <v>47.44</v>
      </c>
      <c r="X14">
        <v>-5.4</v>
      </c>
      <c r="Y14">
        <v>35.270000000000003</v>
      </c>
      <c r="Z14">
        <v>33.51</v>
      </c>
      <c r="AA14">
        <v>1.76</v>
      </c>
      <c r="AB14">
        <v>51.28</v>
      </c>
      <c r="AC14">
        <v>-1.1200000000000001</v>
      </c>
      <c r="AD14">
        <v>5</v>
      </c>
      <c r="AE14">
        <v>11</v>
      </c>
      <c r="AF14">
        <v>6</v>
      </c>
      <c r="AG14">
        <v>203</v>
      </c>
      <c r="AH14">
        <v>12.22</v>
      </c>
      <c r="AI14">
        <v>9.68</v>
      </c>
      <c r="AJ14">
        <v>0.57999999999999996</v>
      </c>
      <c r="AK14">
        <v>11.01</v>
      </c>
      <c r="AL14">
        <v>99.11</v>
      </c>
      <c r="AM14">
        <v>50.41</v>
      </c>
      <c r="AN14">
        <v>25.55</v>
      </c>
      <c r="AO14">
        <v>29.24</v>
      </c>
      <c r="AP14">
        <v>50.09</v>
      </c>
      <c r="AQ14">
        <v>28.8</v>
      </c>
      <c r="AR14">
        <v>50.02</v>
      </c>
      <c r="AS14">
        <v>11</v>
      </c>
      <c r="AT14">
        <v>1</v>
      </c>
      <c r="AU14">
        <v>0.66</v>
      </c>
      <c r="AV14">
        <v>0.06</v>
      </c>
      <c r="AW14">
        <v>0.72</v>
      </c>
      <c r="AX14">
        <v>28</v>
      </c>
    </row>
    <row r="15" spans="1:50">
      <c r="A15" t="s">
        <v>73</v>
      </c>
      <c r="B15" t="s">
        <v>45</v>
      </c>
      <c r="C15" t="s">
        <v>74</v>
      </c>
      <c r="D15" t="s">
        <v>75</v>
      </c>
      <c r="E15">
        <v>82</v>
      </c>
      <c r="F15">
        <v>1374.26</v>
      </c>
      <c r="G15">
        <v>4</v>
      </c>
      <c r="H15">
        <v>11</v>
      </c>
      <c r="I15">
        <v>15</v>
      </c>
      <c r="J15">
        <v>10</v>
      </c>
      <c r="K15">
        <v>0.65</v>
      </c>
      <c r="L15">
        <v>0.44</v>
      </c>
      <c r="M15">
        <v>29.03</v>
      </c>
      <c r="N15">
        <v>1.27</v>
      </c>
      <c r="O15">
        <v>1410</v>
      </c>
      <c r="P15">
        <v>1287</v>
      </c>
      <c r="Q15">
        <v>123</v>
      </c>
      <c r="R15">
        <v>52.28</v>
      </c>
      <c r="S15">
        <v>-2.1</v>
      </c>
      <c r="T15">
        <v>49</v>
      </c>
      <c r="U15">
        <v>49</v>
      </c>
      <c r="V15">
        <v>0</v>
      </c>
      <c r="W15">
        <v>50</v>
      </c>
      <c r="X15">
        <v>-6.11</v>
      </c>
      <c r="Y15">
        <v>58.59</v>
      </c>
      <c r="Z15">
        <v>56.05</v>
      </c>
      <c r="AA15">
        <v>2.54</v>
      </c>
      <c r="AB15">
        <v>51.11</v>
      </c>
      <c r="AC15">
        <v>0.98</v>
      </c>
      <c r="AD15">
        <v>9</v>
      </c>
      <c r="AE15">
        <v>4</v>
      </c>
      <c r="AF15">
        <v>-5</v>
      </c>
      <c r="AG15">
        <v>247</v>
      </c>
      <c r="AH15">
        <v>10.78</v>
      </c>
      <c r="AI15">
        <v>4.22</v>
      </c>
      <c r="AJ15">
        <v>0.18</v>
      </c>
      <c r="AK15">
        <v>3.54</v>
      </c>
      <c r="AL15">
        <v>99.6</v>
      </c>
      <c r="AM15">
        <v>53.84</v>
      </c>
      <c r="AN15">
        <v>34.53</v>
      </c>
      <c r="AO15">
        <v>27.86</v>
      </c>
      <c r="AP15">
        <v>53.08</v>
      </c>
      <c r="AQ15">
        <v>29</v>
      </c>
      <c r="AR15">
        <v>49.93</v>
      </c>
      <c r="AS15">
        <v>6</v>
      </c>
      <c r="AT15">
        <v>5</v>
      </c>
      <c r="AU15">
        <v>0.26</v>
      </c>
      <c r="AV15">
        <v>0.22</v>
      </c>
      <c r="AW15">
        <v>0.48</v>
      </c>
      <c r="AX15">
        <v>13</v>
      </c>
    </row>
    <row r="16" spans="1:50">
      <c r="A16" t="s">
        <v>76</v>
      </c>
      <c r="B16" t="s">
        <v>45</v>
      </c>
      <c r="C16" t="s">
        <v>77</v>
      </c>
      <c r="D16" t="s">
        <v>47</v>
      </c>
      <c r="E16">
        <v>82</v>
      </c>
      <c r="F16">
        <v>1032.9000000000001</v>
      </c>
      <c r="G16">
        <v>10</v>
      </c>
      <c r="H16">
        <v>20</v>
      </c>
      <c r="I16">
        <v>30</v>
      </c>
      <c r="J16">
        <v>20</v>
      </c>
      <c r="K16">
        <v>1.74</v>
      </c>
      <c r="L16">
        <v>1.1599999999999999</v>
      </c>
      <c r="M16">
        <v>33.06</v>
      </c>
      <c r="N16">
        <v>1.92</v>
      </c>
      <c r="O16">
        <v>935</v>
      </c>
      <c r="P16">
        <v>919</v>
      </c>
      <c r="Q16">
        <v>16</v>
      </c>
      <c r="R16">
        <v>50.43</v>
      </c>
      <c r="S16">
        <v>-0.85</v>
      </c>
      <c r="T16">
        <v>50</v>
      </c>
      <c r="U16">
        <v>38</v>
      </c>
      <c r="V16">
        <v>12</v>
      </c>
      <c r="W16">
        <v>56.82</v>
      </c>
      <c r="X16">
        <v>4.57</v>
      </c>
      <c r="Y16">
        <v>40.72</v>
      </c>
      <c r="Z16">
        <v>32.44</v>
      </c>
      <c r="AA16">
        <v>8.2799999999999994</v>
      </c>
      <c r="AB16">
        <v>55.66</v>
      </c>
      <c r="AC16">
        <v>0.62</v>
      </c>
      <c r="AD16">
        <v>11</v>
      </c>
      <c r="AE16">
        <v>18</v>
      </c>
      <c r="AF16">
        <v>7</v>
      </c>
      <c r="AG16">
        <v>177</v>
      </c>
      <c r="AH16">
        <v>10.28</v>
      </c>
      <c r="AI16">
        <v>10.26</v>
      </c>
      <c r="AJ16">
        <v>0.6</v>
      </c>
      <c r="AK16">
        <v>10.199999999999999</v>
      </c>
      <c r="AL16">
        <v>101.91</v>
      </c>
      <c r="AM16">
        <v>45.19</v>
      </c>
      <c r="AN16">
        <v>26.4</v>
      </c>
      <c r="AO16">
        <v>29.92</v>
      </c>
      <c r="AP16">
        <v>50.55</v>
      </c>
      <c r="AQ16">
        <v>28.71</v>
      </c>
      <c r="AR16">
        <v>50.07</v>
      </c>
      <c r="AS16">
        <v>10</v>
      </c>
      <c r="AT16">
        <v>10</v>
      </c>
      <c r="AU16">
        <v>0.57999999999999996</v>
      </c>
      <c r="AV16">
        <v>0.57999999999999996</v>
      </c>
      <c r="AW16">
        <v>1.1599999999999999</v>
      </c>
      <c r="AX16">
        <v>25</v>
      </c>
    </row>
    <row r="17" spans="1:50">
      <c r="A17" t="s">
        <v>78</v>
      </c>
      <c r="B17" t="s">
        <v>45</v>
      </c>
      <c r="C17" t="s">
        <v>79</v>
      </c>
      <c r="D17" t="s">
        <v>80</v>
      </c>
      <c r="E17">
        <v>82</v>
      </c>
      <c r="F17">
        <v>1071.21</v>
      </c>
      <c r="G17">
        <v>10</v>
      </c>
      <c r="H17">
        <v>11</v>
      </c>
      <c r="I17">
        <v>21</v>
      </c>
      <c r="J17">
        <v>20</v>
      </c>
      <c r="K17">
        <v>1.18</v>
      </c>
      <c r="L17">
        <v>1.1200000000000001</v>
      </c>
      <c r="M17">
        <v>37.130000000000003</v>
      </c>
      <c r="N17">
        <v>2.08</v>
      </c>
      <c r="O17">
        <v>1025</v>
      </c>
      <c r="P17">
        <v>854</v>
      </c>
      <c r="Q17">
        <v>171</v>
      </c>
      <c r="R17">
        <v>54.55</v>
      </c>
      <c r="S17">
        <v>-1.1200000000000001</v>
      </c>
      <c r="T17">
        <v>30</v>
      </c>
      <c r="U17">
        <v>37</v>
      </c>
      <c r="V17">
        <v>-7</v>
      </c>
      <c r="W17">
        <v>44.78</v>
      </c>
      <c r="X17">
        <v>-13.44</v>
      </c>
      <c r="Y17">
        <v>36.11</v>
      </c>
      <c r="Z17">
        <v>31.82</v>
      </c>
      <c r="AA17">
        <v>4.29</v>
      </c>
      <c r="AB17">
        <v>53.16</v>
      </c>
      <c r="AC17">
        <v>-1.95</v>
      </c>
      <c r="AD17">
        <v>11</v>
      </c>
      <c r="AE17">
        <v>24</v>
      </c>
      <c r="AF17">
        <v>13</v>
      </c>
      <c r="AG17">
        <v>288</v>
      </c>
      <c r="AH17">
        <v>16.13</v>
      </c>
      <c r="AI17">
        <v>12.31</v>
      </c>
      <c r="AJ17">
        <v>0.69</v>
      </c>
      <c r="AK17">
        <v>6.37</v>
      </c>
      <c r="AL17">
        <v>97.5</v>
      </c>
      <c r="AM17">
        <v>52.93</v>
      </c>
      <c r="AN17">
        <v>27.04</v>
      </c>
      <c r="AO17">
        <v>30.42</v>
      </c>
      <c r="AP17">
        <v>55.14</v>
      </c>
      <c r="AQ17">
        <v>28.93</v>
      </c>
      <c r="AR17">
        <v>49.53</v>
      </c>
      <c r="AS17">
        <v>10</v>
      </c>
      <c r="AT17">
        <v>1</v>
      </c>
      <c r="AU17">
        <v>0.56000000000000005</v>
      </c>
      <c r="AV17">
        <v>0.06</v>
      </c>
      <c r="AW17">
        <v>0.62</v>
      </c>
      <c r="AX17">
        <v>32</v>
      </c>
    </row>
    <row r="18" spans="1:50">
      <c r="A18" t="s">
        <v>81</v>
      </c>
      <c r="B18" t="s">
        <v>45</v>
      </c>
      <c r="C18" t="s">
        <v>72</v>
      </c>
      <c r="D18" t="s">
        <v>50</v>
      </c>
      <c r="E18">
        <v>81</v>
      </c>
      <c r="F18">
        <v>1012.25</v>
      </c>
      <c r="G18">
        <v>9</v>
      </c>
      <c r="H18">
        <v>20</v>
      </c>
      <c r="I18">
        <v>29</v>
      </c>
      <c r="J18">
        <v>20</v>
      </c>
      <c r="K18">
        <v>1.72</v>
      </c>
      <c r="L18">
        <v>1.19</v>
      </c>
      <c r="M18">
        <v>36.15</v>
      </c>
      <c r="N18">
        <v>2.14</v>
      </c>
      <c r="O18">
        <v>942</v>
      </c>
      <c r="P18">
        <v>889</v>
      </c>
      <c r="Q18">
        <v>53</v>
      </c>
      <c r="R18">
        <v>51.45</v>
      </c>
      <c r="S18">
        <v>0.87</v>
      </c>
      <c r="T18">
        <v>44</v>
      </c>
      <c r="U18">
        <v>36</v>
      </c>
      <c r="V18">
        <v>8</v>
      </c>
      <c r="W18">
        <v>55</v>
      </c>
      <c r="X18">
        <v>4.33</v>
      </c>
      <c r="Y18">
        <v>38.590000000000003</v>
      </c>
      <c r="Z18">
        <v>35.08</v>
      </c>
      <c r="AA18">
        <v>3.51</v>
      </c>
      <c r="AB18">
        <v>52.38</v>
      </c>
      <c r="AC18">
        <v>0.28000000000000003</v>
      </c>
      <c r="AD18">
        <v>10</v>
      </c>
      <c r="AE18">
        <v>11</v>
      </c>
      <c r="AF18">
        <v>1</v>
      </c>
      <c r="AG18">
        <v>277</v>
      </c>
      <c r="AH18">
        <v>16.420000000000002</v>
      </c>
      <c r="AI18">
        <v>11.94</v>
      </c>
      <c r="AJ18">
        <v>0.71</v>
      </c>
      <c r="AK18">
        <v>5.88</v>
      </c>
      <c r="AL18">
        <v>101.18</v>
      </c>
      <c r="AM18">
        <v>49.01</v>
      </c>
      <c r="AN18">
        <v>26.23</v>
      </c>
      <c r="AO18">
        <v>29.29</v>
      </c>
      <c r="AP18">
        <v>50.18</v>
      </c>
      <c r="AQ18">
        <v>28.99</v>
      </c>
      <c r="AR18">
        <v>50.23</v>
      </c>
      <c r="AS18">
        <v>11</v>
      </c>
      <c r="AT18">
        <v>9</v>
      </c>
      <c r="AU18">
        <v>0.65</v>
      </c>
      <c r="AV18">
        <v>0.53</v>
      </c>
      <c r="AW18">
        <v>1.19</v>
      </c>
      <c r="AX18">
        <v>27</v>
      </c>
    </row>
    <row r="19" spans="1:50">
      <c r="A19" t="s">
        <v>82</v>
      </c>
      <c r="B19" t="s">
        <v>45</v>
      </c>
      <c r="C19" t="s">
        <v>79</v>
      </c>
      <c r="D19" t="s">
        <v>50</v>
      </c>
      <c r="E19">
        <v>81</v>
      </c>
      <c r="F19">
        <v>1089.76</v>
      </c>
      <c r="G19">
        <v>14</v>
      </c>
      <c r="H19">
        <v>14</v>
      </c>
      <c r="I19">
        <v>28</v>
      </c>
      <c r="J19">
        <v>20</v>
      </c>
      <c r="K19">
        <v>1.54</v>
      </c>
      <c r="L19">
        <v>1.1000000000000001</v>
      </c>
      <c r="M19">
        <v>47.05</v>
      </c>
      <c r="N19">
        <v>2.59</v>
      </c>
      <c r="O19">
        <v>1113</v>
      </c>
      <c r="P19">
        <v>835</v>
      </c>
      <c r="Q19">
        <v>278</v>
      </c>
      <c r="R19">
        <v>57.14</v>
      </c>
      <c r="S19">
        <v>2.38</v>
      </c>
      <c r="T19">
        <v>49</v>
      </c>
      <c r="U19">
        <v>35</v>
      </c>
      <c r="V19">
        <v>14</v>
      </c>
      <c r="W19">
        <v>58.33</v>
      </c>
      <c r="X19">
        <v>5</v>
      </c>
      <c r="Y19">
        <v>43.69</v>
      </c>
      <c r="Z19">
        <v>35.450000000000003</v>
      </c>
      <c r="AA19">
        <v>8.24</v>
      </c>
      <c r="AB19">
        <v>55.21</v>
      </c>
      <c r="AC19">
        <v>0.73</v>
      </c>
      <c r="AD19">
        <v>11</v>
      </c>
      <c r="AE19">
        <v>15</v>
      </c>
      <c r="AF19">
        <v>4</v>
      </c>
      <c r="AG19">
        <v>248</v>
      </c>
      <c r="AH19">
        <v>13.65</v>
      </c>
      <c r="AI19">
        <v>11.93</v>
      </c>
      <c r="AJ19">
        <v>0.66</v>
      </c>
      <c r="AK19">
        <v>10</v>
      </c>
      <c r="AL19">
        <v>100.97</v>
      </c>
      <c r="AM19">
        <v>54.82</v>
      </c>
      <c r="AN19">
        <v>27.81</v>
      </c>
      <c r="AO19">
        <v>30.26</v>
      </c>
      <c r="AP19">
        <v>53.98</v>
      </c>
      <c r="AQ19">
        <v>28.87</v>
      </c>
      <c r="AR19">
        <v>49.42</v>
      </c>
      <c r="AS19">
        <v>6</v>
      </c>
      <c r="AT19">
        <v>8</v>
      </c>
      <c r="AU19">
        <v>0.33</v>
      </c>
      <c r="AV19">
        <v>0.44</v>
      </c>
      <c r="AW19">
        <v>0.77</v>
      </c>
      <c r="AX19">
        <v>33</v>
      </c>
    </row>
    <row r="20" spans="1:50">
      <c r="A20" t="s">
        <v>83</v>
      </c>
      <c r="B20" t="s">
        <v>45</v>
      </c>
      <c r="C20" t="s">
        <v>84</v>
      </c>
      <c r="D20" t="s">
        <v>75</v>
      </c>
      <c r="E20">
        <v>80</v>
      </c>
      <c r="F20">
        <v>1278.07</v>
      </c>
      <c r="G20">
        <v>5</v>
      </c>
      <c r="H20">
        <v>9</v>
      </c>
      <c r="I20">
        <v>14</v>
      </c>
      <c r="J20">
        <v>8</v>
      </c>
      <c r="K20">
        <v>0.66</v>
      </c>
      <c r="L20">
        <v>0.38</v>
      </c>
      <c r="M20">
        <v>32.549999999999997</v>
      </c>
      <c r="N20">
        <v>1.53</v>
      </c>
      <c r="O20">
        <v>1236</v>
      </c>
      <c r="P20">
        <v>966</v>
      </c>
      <c r="Q20">
        <v>270</v>
      </c>
      <c r="R20">
        <v>56.13</v>
      </c>
      <c r="S20">
        <v>4.6100000000000003</v>
      </c>
      <c r="T20">
        <v>57</v>
      </c>
      <c r="U20">
        <v>44</v>
      </c>
      <c r="V20">
        <v>13</v>
      </c>
      <c r="W20">
        <v>56.44</v>
      </c>
      <c r="X20">
        <v>-0.63</v>
      </c>
      <c r="Y20">
        <v>49.7</v>
      </c>
      <c r="Z20">
        <v>37.47</v>
      </c>
      <c r="AA20">
        <v>12.23</v>
      </c>
      <c r="AB20">
        <v>57.02</v>
      </c>
      <c r="AC20">
        <v>2.9</v>
      </c>
      <c r="AD20">
        <v>23</v>
      </c>
      <c r="AE20">
        <v>12</v>
      </c>
      <c r="AF20">
        <v>-11</v>
      </c>
      <c r="AG20">
        <v>163</v>
      </c>
      <c r="AH20">
        <v>7.65</v>
      </c>
      <c r="AI20">
        <v>3.16</v>
      </c>
      <c r="AJ20">
        <v>0.15</v>
      </c>
      <c r="AK20">
        <v>6.76</v>
      </c>
      <c r="AL20">
        <v>100.36</v>
      </c>
      <c r="AM20">
        <v>54.8</v>
      </c>
      <c r="AN20">
        <v>33.270000000000003</v>
      </c>
      <c r="AO20">
        <v>27.18</v>
      </c>
      <c r="AP20">
        <v>51.37</v>
      </c>
      <c r="AQ20">
        <v>28.93</v>
      </c>
      <c r="AR20">
        <v>49.85</v>
      </c>
      <c r="AS20">
        <v>3</v>
      </c>
      <c r="AT20">
        <v>6</v>
      </c>
      <c r="AU20">
        <v>0.14000000000000001</v>
      </c>
      <c r="AV20">
        <v>0.28000000000000003</v>
      </c>
      <c r="AW20">
        <v>0.42</v>
      </c>
      <c r="AX20">
        <v>18</v>
      </c>
    </row>
    <row r="21" spans="1:50">
      <c r="A21" t="s">
        <v>85</v>
      </c>
      <c r="B21" t="s">
        <v>45</v>
      </c>
      <c r="C21" t="s">
        <v>86</v>
      </c>
      <c r="D21" t="s">
        <v>75</v>
      </c>
      <c r="E21">
        <v>82</v>
      </c>
      <c r="F21">
        <v>1435.58</v>
      </c>
      <c r="G21">
        <v>10</v>
      </c>
      <c r="H21">
        <v>8</v>
      </c>
      <c r="I21">
        <v>18</v>
      </c>
      <c r="J21">
        <v>15</v>
      </c>
      <c r="K21">
        <v>0.75</v>
      </c>
      <c r="L21">
        <v>0.63</v>
      </c>
      <c r="M21">
        <v>27.97</v>
      </c>
      <c r="N21">
        <v>1.17</v>
      </c>
      <c r="O21">
        <v>1343</v>
      </c>
      <c r="P21">
        <v>1259</v>
      </c>
      <c r="Q21">
        <v>84</v>
      </c>
      <c r="R21">
        <v>51.61</v>
      </c>
      <c r="S21">
        <v>4.5599999999999996</v>
      </c>
      <c r="T21">
        <v>45</v>
      </c>
      <c r="U21">
        <v>55</v>
      </c>
      <c r="V21">
        <v>-10</v>
      </c>
      <c r="W21">
        <v>45</v>
      </c>
      <c r="X21">
        <v>10.92</v>
      </c>
      <c r="Y21">
        <v>49.14</v>
      </c>
      <c r="Z21">
        <v>54.32</v>
      </c>
      <c r="AA21">
        <v>-5.18</v>
      </c>
      <c r="AB21">
        <v>47.5</v>
      </c>
      <c r="AC21">
        <v>2.52</v>
      </c>
      <c r="AD21">
        <v>14</v>
      </c>
      <c r="AE21">
        <v>10</v>
      </c>
      <c r="AF21">
        <v>-4</v>
      </c>
      <c r="AG21">
        <v>314</v>
      </c>
      <c r="AH21">
        <v>13.12</v>
      </c>
      <c r="AI21">
        <v>6.89</v>
      </c>
      <c r="AJ21">
        <v>0.28999999999999998</v>
      </c>
      <c r="AK21">
        <v>7.09</v>
      </c>
      <c r="AL21">
        <v>98.48</v>
      </c>
      <c r="AM21">
        <v>45.44</v>
      </c>
      <c r="AN21">
        <v>36.369999999999997</v>
      </c>
      <c r="AO21">
        <v>27.9</v>
      </c>
      <c r="AP21">
        <v>48.32</v>
      </c>
      <c r="AQ21">
        <v>29.29</v>
      </c>
      <c r="AR21">
        <v>50.14</v>
      </c>
      <c r="AS21">
        <v>5</v>
      </c>
      <c r="AT21">
        <v>3</v>
      </c>
      <c r="AU21">
        <v>0.21</v>
      </c>
      <c r="AV21">
        <v>0.13</v>
      </c>
      <c r="AW21">
        <v>0.33</v>
      </c>
      <c r="AX21">
        <v>18</v>
      </c>
    </row>
    <row r="22" spans="1:50">
      <c r="F22">
        <f>PEARSON(F2:F21,AX2:AX21)</f>
        <v>-0.2585577083055865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1"/>
  <sheetViews>
    <sheetView topLeftCell="A14" workbookViewId="0">
      <selection activeCell="H47" sqref="H47"/>
    </sheetView>
  </sheetViews>
  <sheetFormatPr baseColWidth="10" defaultRowHeight="16"/>
  <cols>
    <col min="1" max="1" width="22.6640625" bestFit="1" customWidth="1"/>
  </cols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</row>
    <row r="2" spans="1:50">
      <c r="A2" t="s">
        <v>44</v>
      </c>
      <c r="B2" t="s">
        <v>87</v>
      </c>
      <c r="C2" t="s">
        <v>46</v>
      </c>
      <c r="D2" t="s">
        <v>47</v>
      </c>
      <c r="E2">
        <v>81</v>
      </c>
      <c r="F2">
        <v>1034.5</v>
      </c>
      <c r="G2">
        <v>19</v>
      </c>
      <c r="H2">
        <v>17</v>
      </c>
      <c r="I2">
        <v>36</v>
      </c>
      <c r="J2">
        <v>28</v>
      </c>
      <c r="K2">
        <v>2.09</v>
      </c>
      <c r="L2">
        <v>1.62</v>
      </c>
      <c r="M2">
        <v>45.38</v>
      </c>
      <c r="N2">
        <v>2.63</v>
      </c>
      <c r="O2">
        <v>1076</v>
      </c>
      <c r="P2">
        <v>950</v>
      </c>
      <c r="Q2">
        <v>126</v>
      </c>
      <c r="R2">
        <v>53.11</v>
      </c>
      <c r="S2">
        <v>2.41</v>
      </c>
      <c r="T2">
        <v>51</v>
      </c>
      <c r="U2">
        <v>45</v>
      </c>
      <c r="V2">
        <v>6</v>
      </c>
      <c r="W2">
        <v>53.12</v>
      </c>
      <c r="X2">
        <v>6.89</v>
      </c>
      <c r="Y2">
        <v>44.02</v>
      </c>
      <c r="Z2">
        <v>38.93</v>
      </c>
      <c r="AA2">
        <v>5.09</v>
      </c>
      <c r="AB2">
        <v>53.07</v>
      </c>
      <c r="AC2">
        <v>2.95</v>
      </c>
      <c r="AD2">
        <v>8</v>
      </c>
      <c r="AE2">
        <v>13</v>
      </c>
      <c r="AF2">
        <v>5</v>
      </c>
      <c r="AG2">
        <v>249</v>
      </c>
      <c r="AH2">
        <v>14.44</v>
      </c>
      <c r="AI2">
        <v>14.19</v>
      </c>
      <c r="AJ2">
        <v>0.82</v>
      </c>
      <c r="AK2">
        <v>12.84</v>
      </c>
      <c r="AL2">
        <v>100.03</v>
      </c>
      <c r="AM2">
        <v>63.75</v>
      </c>
      <c r="AN2">
        <v>26.69</v>
      </c>
      <c r="AO2">
        <v>29.52</v>
      </c>
      <c r="AP2">
        <v>51.35</v>
      </c>
      <c r="AQ2">
        <v>28.92</v>
      </c>
      <c r="AR2">
        <v>49.66</v>
      </c>
      <c r="AS2">
        <v>9</v>
      </c>
      <c r="AT2">
        <v>8</v>
      </c>
      <c r="AU2">
        <v>0.52</v>
      </c>
      <c r="AV2">
        <v>0.46</v>
      </c>
      <c r="AW2">
        <v>0.99</v>
      </c>
      <c r="AX2">
        <v>24</v>
      </c>
    </row>
    <row r="3" spans="1:50">
      <c r="A3" t="s">
        <v>48</v>
      </c>
      <c r="B3" t="s">
        <v>87</v>
      </c>
      <c r="C3" t="s">
        <v>49</v>
      </c>
      <c r="D3" t="s">
        <v>50</v>
      </c>
      <c r="E3">
        <v>81</v>
      </c>
      <c r="F3">
        <v>1025.32</v>
      </c>
      <c r="G3">
        <v>17</v>
      </c>
      <c r="H3">
        <v>16</v>
      </c>
      <c r="I3">
        <v>33</v>
      </c>
      <c r="J3">
        <v>28</v>
      </c>
      <c r="K3">
        <v>1.93</v>
      </c>
      <c r="L3">
        <v>1.64</v>
      </c>
      <c r="M3">
        <v>36.450000000000003</v>
      </c>
      <c r="N3">
        <v>2.13</v>
      </c>
      <c r="O3">
        <v>971</v>
      </c>
      <c r="P3">
        <v>979</v>
      </c>
      <c r="Q3">
        <v>-8</v>
      </c>
      <c r="R3">
        <v>49.79</v>
      </c>
      <c r="S3">
        <v>2.71</v>
      </c>
      <c r="T3">
        <v>44</v>
      </c>
      <c r="U3">
        <v>52</v>
      </c>
      <c r="V3">
        <v>-8</v>
      </c>
      <c r="W3">
        <v>45.83</v>
      </c>
      <c r="X3">
        <v>-3.93</v>
      </c>
      <c r="Y3">
        <v>48.99</v>
      </c>
      <c r="Z3">
        <v>43.53</v>
      </c>
      <c r="AA3">
        <v>5.46</v>
      </c>
      <c r="AB3">
        <v>52.95</v>
      </c>
      <c r="AC3">
        <v>1.74</v>
      </c>
      <c r="AD3">
        <v>5</v>
      </c>
      <c r="AE3">
        <v>13</v>
      </c>
      <c r="AF3">
        <v>8</v>
      </c>
      <c r="AG3">
        <v>269</v>
      </c>
      <c r="AH3">
        <v>15.74</v>
      </c>
      <c r="AI3">
        <v>18.079999999999998</v>
      </c>
      <c r="AJ3">
        <v>1.06</v>
      </c>
      <c r="AK3">
        <v>10.37</v>
      </c>
      <c r="AL3">
        <v>97.92</v>
      </c>
      <c r="AM3">
        <v>46.7</v>
      </c>
      <c r="AN3">
        <v>26.47</v>
      </c>
      <c r="AO3">
        <v>30.63</v>
      </c>
      <c r="AP3">
        <v>48.02</v>
      </c>
      <c r="AQ3">
        <v>29.41</v>
      </c>
      <c r="AR3">
        <v>49.95</v>
      </c>
      <c r="AS3">
        <v>11</v>
      </c>
      <c r="AT3">
        <v>5</v>
      </c>
      <c r="AU3">
        <v>0.64</v>
      </c>
      <c r="AV3">
        <v>0.28999999999999998</v>
      </c>
      <c r="AW3">
        <v>0.94</v>
      </c>
      <c r="AX3">
        <v>31</v>
      </c>
    </row>
    <row r="4" spans="1:50">
      <c r="A4" t="s">
        <v>51</v>
      </c>
      <c r="B4" t="s">
        <v>87</v>
      </c>
      <c r="C4" t="s">
        <v>88</v>
      </c>
      <c r="D4" t="s">
        <v>47</v>
      </c>
      <c r="E4">
        <v>83</v>
      </c>
      <c r="F4">
        <v>1224.18</v>
      </c>
      <c r="G4">
        <v>10</v>
      </c>
      <c r="H4">
        <v>17</v>
      </c>
      <c r="I4">
        <v>27</v>
      </c>
      <c r="J4">
        <v>19</v>
      </c>
      <c r="K4">
        <v>1.32</v>
      </c>
      <c r="L4">
        <v>0.93</v>
      </c>
      <c r="M4">
        <v>44.3</v>
      </c>
      <c r="N4">
        <v>2.17</v>
      </c>
      <c r="O4">
        <v>1265</v>
      </c>
      <c r="P4">
        <v>1036</v>
      </c>
      <c r="Q4">
        <v>229</v>
      </c>
      <c r="R4">
        <v>54.98</v>
      </c>
      <c r="S4">
        <v>5.68</v>
      </c>
      <c r="T4">
        <v>44</v>
      </c>
      <c r="U4">
        <v>42</v>
      </c>
      <c r="V4">
        <v>2</v>
      </c>
      <c r="W4">
        <v>51.16</v>
      </c>
      <c r="X4">
        <v>5.71</v>
      </c>
      <c r="Y4">
        <v>57.01</v>
      </c>
      <c r="Z4">
        <v>47.74</v>
      </c>
      <c r="AA4">
        <v>9.27</v>
      </c>
      <c r="AB4">
        <v>54.42</v>
      </c>
      <c r="AC4">
        <v>6.23</v>
      </c>
      <c r="AD4">
        <v>12</v>
      </c>
      <c r="AE4">
        <v>18</v>
      </c>
      <c r="AF4">
        <v>6</v>
      </c>
      <c r="AG4">
        <v>303</v>
      </c>
      <c r="AH4">
        <v>14.85</v>
      </c>
      <c r="AI4">
        <v>18.399999999999999</v>
      </c>
      <c r="AJ4">
        <v>0.9</v>
      </c>
      <c r="AK4">
        <v>6.45</v>
      </c>
      <c r="AL4">
        <v>99.23</v>
      </c>
      <c r="AM4">
        <v>56.39</v>
      </c>
      <c r="AN4">
        <v>30.06</v>
      </c>
      <c r="AO4">
        <v>29.98</v>
      </c>
      <c r="AP4">
        <v>49.89</v>
      </c>
      <c r="AQ4">
        <v>29.13</v>
      </c>
      <c r="AR4">
        <v>50.13</v>
      </c>
      <c r="AS4">
        <v>9</v>
      </c>
      <c r="AT4">
        <v>8</v>
      </c>
      <c r="AU4">
        <v>0.44</v>
      </c>
      <c r="AV4">
        <v>0.39</v>
      </c>
      <c r="AW4">
        <v>0.83</v>
      </c>
      <c r="AX4">
        <v>46</v>
      </c>
    </row>
    <row r="5" spans="1:50">
      <c r="A5" t="s">
        <v>53</v>
      </c>
      <c r="B5" t="s">
        <v>87</v>
      </c>
      <c r="C5" t="s">
        <v>54</v>
      </c>
      <c r="D5" t="s">
        <v>50</v>
      </c>
      <c r="E5">
        <v>73</v>
      </c>
      <c r="F5">
        <v>1003.9</v>
      </c>
      <c r="G5">
        <v>8</v>
      </c>
      <c r="H5">
        <v>19</v>
      </c>
      <c r="I5">
        <v>27</v>
      </c>
      <c r="J5">
        <v>21</v>
      </c>
      <c r="K5">
        <v>1.61</v>
      </c>
      <c r="L5">
        <v>1.26</v>
      </c>
      <c r="M5">
        <v>34.32</v>
      </c>
      <c r="N5">
        <v>2.0499999999999998</v>
      </c>
      <c r="O5">
        <v>1005</v>
      </c>
      <c r="P5">
        <v>915</v>
      </c>
      <c r="Q5">
        <v>90</v>
      </c>
      <c r="R5">
        <v>52.34</v>
      </c>
      <c r="S5">
        <v>2.4500000000000002</v>
      </c>
      <c r="T5">
        <v>36</v>
      </c>
      <c r="U5">
        <v>32</v>
      </c>
      <c r="V5">
        <v>4</v>
      </c>
      <c r="W5">
        <v>52.94</v>
      </c>
      <c r="X5">
        <v>5.88</v>
      </c>
      <c r="Y5">
        <v>41.93</v>
      </c>
      <c r="Z5">
        <v>37.82</v>
      </c>
      <c r="AA5">
        <v>4.1100000000000003</v>
      </c>
      <c r="AB5">
        <v>52.58</v>
      </c>
      <c r="AC5">
        <v>4.84</v>
      </c>
      <c r="AD5">
        <v>13</v>
      </c>
      <c r="AE5">
        <v>16</v>
      </c>
      <c r="AF5">
        <v>3</v>
      </c>
      <c r="AG5">
        <v>213</v>
      </c>
      <c r="AH5">
        <v>12.73</v>
      </c>
      <c r="AI5">
        <v>10.15</v>
      </c>
      <c r="AJ5">
        <v>0.61</v>
      </c>
      <c r="AK5">
        <v>6.72</v>
      </c>
      <c r="AL5">
        <v>100.69</v>
      </c>
      <c r="AM5">
        <v>49.29</v>
      </c>
      <c r="AN5">
        <v>29.29</v>
      </c>
      <c r="AO5">
        <v>30.22</v>
      </c>
      <c r="AP5">
        <v>50.13</v>
      </c>
      <c r="AQ5">
        <v>29.31</v>
      </c>
      <c r="AR5">
        <v>49.79</v>
      </c>
      <c r="AS5">
        <v>13</v>
      </c>
      <c r="AT5">
        <v>6</v>
      </c>
      <c r="AU5">
        <v>0.78</v>
      </c>
      <c r="AV5">
        <v>0.36</v>
      </c>
      <c r="AW5">
        <v>1.1399999999999999</v>
      </c>
      <c r="AX5">
        <v>39</v>
      </c>
    </row>
    <row r="6" spans="1:50">
      <c r="A6" t="s">
        <v>55</v>
      </c>
      <c r="B6" t="s">
        <v>87</v>
      </c>
      <c r="C6" t="s">
        <v>56</v>
      </c>
      <c r="D6" t="s">
        <v>47</v>
      </c>
      <c r="E6">
        <v>78</v>
      </c>
      <c r="F6">
        <v>1209.05</v>
      </c>
      <c r="G6">
        <v>22</v>
      </c>
      <c r="H6">
        <v>23</v>
      </c>
      <c r="I6">
        <v>45</v>
      </c>
      <c r="J6">
        <v>42</v>
      </c>
      <c r="K6">
        <v>2.23</v>
      </c>
      <c r="L6">
        <v>2.08</v>
      </c>
      <c r="M6">
        <v>53.05</v>
      </c>
      <c r="N6">
        <v>2.63</v>
      </c>
      <c r="O6">
        <v>1213</v>
      </c>
      <c r="P6">
        <v>1143</v>
      </c>
      <c r="Q6">
        <v>70</v>
      </c>
      <c r="R6">
        <v>51.49</v>
      </c>
      <c r="S6">
        <v>3.05</v>
      </c>
      <c r="T6">
        <v>53</v>
      </c>
      <c r="U6">
        <v>43</v>
      </c>
      <c r="V6">
        <v>10</v>
      </c>
      <c r="W6">
        <v>55.21</v>
      </c>
      <c r="X6">
        <v>5.21</v>
      </c>
      <c r="Y6">
        <v>54.73</v>
      </c>
      <c r="Z6">
        <v>55.32</v>
      </c>
      <c r="AA6">
        <v>-0.59</v>
      </c>
      <c r="AB6">
        <v>49.73</v>
      </c>
      <c r="AC6">
        <v>0.89</v>
      </c>
      <c r="AD6">
        <v>11</v>
      </c>
      <c r="AE6">
        <v>22</v>
      </c>
      <c r="AF6">
        <v>11</v>
      </c>
      <c r="AG6">
        <v>297</v>
      </c>
      <c r="AH6">
        <v>14.74</v>
      </c>
      <c r="AI6">
        <v>20.99</v>
      </c>
      <c r="AJ6">
        <v>1.04</v>
      </c>
      <c r="AK6">
        <v>13.58</v>
      </c>
      <c r="AL6">
        <v>101.71</v>
      </c>
      <c r="AM6">
        <v>64.28</v>
      </c>
      <c r="AN6">
        <v>31.75</v>
      </c>
      <c r="AO6">
        <v>30.41</v>
      </c>
      <c r="AP6">
        <v>48</v>
      </c>
      <c r="AQ6">
        <v>29.51</v>
      </c>
      <c r="AR6">
        <v>50.05</v>
      </c>
      <c r="AS6">
        <v>20</v>
      </c>
      <c r="AT6">
        <v>3</v>
      </c>
      <c r="AU6">
        <v>0.99</v>
      </c>
      <c r="AV6">
        <v>0.15</v>
      </c>
      <c r="AW6">
        <v>1.1399999999999999</v>
      </c>
      <c r="AX6">
        <v>39</v>
      </c>
    </row>
    <row r="7" spans="1:50">
      <c r="A7" t="s">
        <v>57</v>
      </c>
      <c r="B7" t="s">
        <v>87</v>
      </c>
      <c r="C7" t="s">
        <v>58</v>
      </c>
      <c r="D7" t="s">
        <v>47</v>
      </c>
      <c r="E7">
        <v>76</v>
      </c>
      <c r="F7">
        <v>1103.69</v>
      </c>
      <c r="G7">
        <v>21</v>
      </c>
      <c r="H7">
        <v>19</v>
      </c>
      <c r="I7">
        <v>40</v>
      </c>
      <c r="J7">
        <v>32</v>
      </c>
      <c r="K7">
        <v>2.17</v>
      </c>
      <c r="L7">
        <v>1.74</v>
      </c>
      <c r="M7">
        <v>32.61</v>
      </c>
      <c r="N7">
        <v>1.77</v>
      </c>
      <c r="O7">
        <v>985</v>
      </c>
      <c r="P7">
        <v>1188</v>
      </c>
      <c r="Q7">
        <v>-203</v>
      </c>
      <c r="R7">
        <v>45.33</v>
      </c>
      <c r="S7">
        <v>2.06</v>
      </c>
      <c r="T7">
        <v>46</v>
      </c>
      <c r="U7">
        <v>45</v>
      </c>
      <c r="V7">
        <v>1</v>
      </c>
      <c r="W7">
        <v>50.55</v>
      </c>
      <c r="X7">
        <v>4.57</v>
      </c>
      <c r="Y7">
        <v>39.549999999999997</v>
      </c>
      <c r="Z7">
        <v>48.39</v>
      </c>
      <c r="AA7">
        <v>-8.84</v>
      </c>
      <c r="AB7">
        <v>44.97</v>
      </c>
      <c r="AC7">
        <v>1.94</v>
      </c>
      <c r="AD7">
        <v>9</v>
      </c>
      <c r="AE7">
        <v>20</v>
      </c>
      <c r="AF7">
        <v>11</v>
      </c>
      <c r="AG7">
        <v>239</v>
      </c>
      <c r="AH7">
        <v>12.99</v>
      </c>
      <c r="AI7">
        <v>12.87</v>
      </c>
      <c r="AJ7">
        <v>0.7</v>
      </c>
      <c r="AK7">
        <v>14.58</v>
      </c>
      <c r="AL7">
        <v>101.42</v>
      </c>
      <c r="AM7">
        <v>57.44</v>
      </c>
      <c r="AN7">
        <v>30.66</v>
      </c>
      <c r="AO7">
        <v>31.05</v>
      </c>
      <c r="AP7">
        <v>43.92</v>
      </c>
      <c r="AQ7">
        <v>29.65</v>
      </c>
      <c r="AR7">
        <v>50.23</v>
      </c>
      <c r="AS7">
        <v>11</v>
      </c>
      <c r="AT7">
        <v>8</v>
      </c>
      <c r="AU7">
        <v>0.6</v>
      </c>
      <c r="AV7">
        <v>0.43</v>
      </c>
      <c r="AW7">
        <v>1.03</v>
      </c>
      <c r="AX7">
        <v>39</v>
      </c>
    </row>
    <row r="8" spans="1:50">
      <c r="A8" t="s">
        <v>59</v>
      </c>
      <c r="B8" t="s">
        <v>87</v>
      </c>
      <c r="C8" t="s">
        <v>60</v>
      </c>
      <c r="D8" t="s">
        <v>47</v>
      </c>
      <c r="E8">
        <v>77</v>
      </c>
      <c r="F8">
        <v>1051.17</v>
      </c>
      <c r="G8">
        <v>17</v>
      </c>
      <c r="H8">
        <v>21</v>
      </c>
      <c r="I8">
        <v>38</v>
      </c>
      <c r="J8">
        <v>31</v>
      </c>
      <c r="K8">
        <v>2.17</v>
      </c>
      <c r="L8">
        <v>1.77</v>
      </c>
      <c r="M8">
        <v>39.880000000000003</v>
      </c>
      <c r="N8">
        <v>2.2799999999999998</v>
      </c>
      <c r="O8">
        <v>968</v>
      </c>
      <c r="P8">
        <v>1003</v>
      </c>
      <c r="Q8">
        <v>-35</v>
      </c>
      <c r="R8">
        <v>49.11</v>
      </c>
      <c r="S8">
        <v>2.2999999999999998</v>
      </c>
      <c r="T8">
        <v>49</v>
      </c>
      <c r="U8">
        <v>40</v>
      </c>
      <c r="V8">
        <v>9</v>
      </c>
      <c r="W8">
        <v>55.06</v>
      </c>
      <c r="X8">
        <v>6.69</v>
      </c>
      <c r="Y8">
        <v>39.58</v>
      </c>
      <c r="Z8">
        <v>39.909999999999997</v>
      </c>
      <c r="AA8">
        <v>-0.33</v>
      </c>
      <c r="AB8">
        <v>49.79</v>
      </c>
      <c r="AC8">
        <v>3.36</v>
      </c>
      <c r="AD8">
        <v>7</v>
      </c>
      <c r="AE8">
        <v>12</v>
      </c>
      <c r="AF8">
        <v>5</v>
      </c>
      <c r="AG8">
        <v>291</v>
      </c>
      <c r="AH8">
        <v>16.61</v>
      </c>
      <c r="AI8">
        <v>10.35</v>
      </c>
      <c r="AJ8">
        <v>0.59</v>
      </c>
      <c r="AK8">
        <v>10.62</v>
      </c>
      <c r="AL8">
        <v>102.54</v>
      </c>
      <c r="AM8">
        <v>60.28</v>
      </c>
      <c r="AN8">
        <v>28.26</v>
      </c>
      <c r="AO8">
        <v>31.1</v>
      </c>
      <c r="AP8">
        <v>47.31</v>
      </c>
      <c r="AQ8">
        <v>29.32</v>
      </c>
      <c r="AR8">
        <v>49.98</v>
      </c>
      <c r="AS8">
        <v>14</v>
      </c>
      <c r="AT8">
        <v>7</v>
      </c>
      <c r="AU8">
        <v>0.8</v>
      </c>
      <c r="AV8">
        <v>0.4</v>
      </c>
      <c r="AW8">
        <v>1.2</v>
      </c>
      <c r="AX8">
        <v>28</v>
      </c>
    </row>
    <row r="9" spans="1:50">
      <c r="A9" t="s">
        <v>61</v>
      </c>
      <c r="B9" t="s">
        <v>87</v>
      </c>
      <c r="C9" t="s">
        <v>62</v>
      </c>
      <c r="D9" t="s">
        <v>47</v>
      </c>
      <c r="E9">
        <v>81</v>
      </c>
      <c r="F9">
        <v>1135.23</v>
      </c>
      <c r="G9">
        <v>19</v>
      </c>
      <c r="H9">
        <v>18</v>
      </c>
      <c r="I9">
        <v>37</v>
      </c>
      <c r="J9">
        <v>30</v>
      </c>
      <c r="K9">
        <v>1.96</v>
      </c>
      <c r="L9">
        <v>1.59</v>
      </c>
      <c r="M9">
        <v>35.07</v>
      </c>
      <c r="N9">
        <v>1.85</v>
      </c>
      <c r="O9">
        <v>1011</v>
      </c>
      <c r="P9">
        <v>1082</v>
      </c>
      <c r="Q9">
        <v>-71</v>
      </c>
      <c r="R9">
        <v>48.3</v>
      </c>
      <c r="S9">
        <v>-0.02</v>
      </c>
      <c r="T9">
        <v>56</v>
      </c>
      <c r="U9">
        <v>53</v>
      </c>
      <c r="V9">
        <v>3</v>
      </c>
      <c r="W9">
        <v>51.38</v>
      </c>
      <c r="X9">
        <v>6.66</v>
      </c>
      <c r="Y9">
        <v>43.66</v>
      </c>
      <c r="Z9">
        <v>46.29</v>
      </c>
      <c r="AA9">
        <v>-2.63</v>
      </c>
      <c r="AB9">
        <v>48.54</v>
      </c>
      <c r="AC9">
        <v>0.39</v>
      </c>
      <c r="AD9">
        <v>8</v>
      </c>
      <c r="AE9">
        <v>8</v>
      </c>
      <c r="AF9">
        <v>0</v>
      </c>
      <c r="AG9">
        <v>230</v>
      </c>
      <c r="AH9">
        <v>12.16</v>
      </c>
      <c r="AI9">
        <v>12.63</v>
      </c>
      <c r="AJ9">
        <v>0.67</v>
      </c>
      <c r="AK9">
        <v>14.18</v>
      </c>
      <c r="AL9">
        <v>100.53</v>
      </c>
      <c r="AM9">
        <v>54.21</v>
      </c>
      <c r="AN9">
        <v>29.06</v>
      </c>
      <c r="AO9">
        <v>31.3</v>
      </c>
      <c r="AP9">
        <v>48.13</v>
      </c>
      <c r="AQ9">
        <v>29.67</v>
      </c>
      <c r="AR9">
        <v>50.09</v>
      </c>
      <c r="AS9">
        <v>11</v>
      </c>
      <c r="AT9">
        <v>7</v>
      </c>
      <c r="AU9">
        <v>0.57999999999999996</v>
      </c>
      <c r="AV9">
        <v>0.37</v>
      </c>
      <c r="AW9">
        <v>0.95</v>
      </c>
      <c r="AX9">
        <v>37</v>
      </c>
    </row>
    <row r="10" spans="1:50">
      <c r="A10" t="s">
        <v>63</v>
      </c>
      <c r="B10" t="s">
        <v>87</v>
      </c>
      <c r="C10" t="s">
        <v>64</v>
      </c>
      <c r="D10" t="s">
        <v>47</v>
      </c>
      <c r="E10">
        <v>80</v>
      </c>
      <c r="F10">
        <v>1209.78</v>
      </c>
      <c r="G10">
        <v>18</v>
      </c>
      <c r="H10">
        <v>32</v>
      </c>
      <c r="I10">
        <v>50</v>
      </c>
      <c r="J10">
        <v>38</v>
      </c>
      <c r="K10">
        <v>2.48</v>
      </c>
      <c r="L10">
        <v>1.88</v>
      </c>
      <c r="M10">
        <v>61.28</v>
      </c>
      <c r="N10">
        <v>3.04</v>
      </c>
      <c r="O10">
        <v>1289</v>
      </c>
      <c r="P10">
        <v>1084</v>
      </c>
      <c r="Q10">
        <v>205</v>
      </c>
      <c r="R10">
        <v>54.32</v>
      </c>
      <c r="S10">
        <v>2.36</v>
      </c>
      <c r="T10">
        <v>62</v>
      </c>
      <c r="U10">
        <v>46</v>
      </c>
      <c r="V10">
        <v>16</v>
      </c>
      <c r="W10">
        <v>57.41</v>
      </c>
      <c r="X10">
        <v>3.38</v>
      </c>
      <c r="Y10">
        <v>54.5</v>
      </c>
      <c r="Z10">
        <v>44.19</v>
      </c>
      <c r="AA10">
        <v>10.31</v>
      </c>
      <c r="AB10">
        <v>55.22</v>
      </c>
      <c r="AC10">
        <v>-0.74</v>
      </c>
      <c r="AD10">
        <v>15</v>
      </c>
      <c r="AE10">
        <v>19</v>
      </c>
      <c r="AF10">
        <v>4</v>
      </c>
      <c r="AG10">
        <v>296</v>
      </c>
      <c r="AH10">
        <v>14.68</v>
      </c>
      <c r="AI10">
        <v>14.83</v>
      </c>
      <c r="AJ10">
        <v>0.74</v>
      </c>
      <c r="AK10">
        <v>11.39</v>
      </c>
      <c r="AL10">
        <v>100.97</v>
      </c>
      <c r="AM10">
        <v>53.8</v>
      </c>
      <c r="AN10">
        <v>31.76</v>
      </c>
      <c r="AO10">
        <v>30.75</v>
      </c>
      <c r="AP10">
        <v>52.04</v>
      </c>
      <c r="AQ10">
        <v>29.75</v>
      </c>
      <c r="AR10">
        <v>49.94</v>
      </c>
      <c r="AS10">
        <v>20</v>
      </c>
      <c r="AT10">
        <v>12</v>
      </c>
      <c r="AU10">
        <v>0.99</v>
      </c>
      <c r="AV10">
        <v>0.6</v>
      </c>
      <c r="AW10">
        <v>1.59</v>
      </c>
      <c r="AX10">
        <v>35</v>
      </c>
    </row>
    <row r="11" spans="1:50">
      <c r="A11" t="s">
        <v>65</v>
      </c>
      <c r="B11" t="s">
        <v>87</v>
      </c>
      <c r="C11" t="s">
        <v>66</v>
      </c>
      <c r="D11" t="s">
        <v>50</v>
      </c>
      <c r="E11">
        <v>80</v>
      </c>
      <c r="F11">
        <v>1126.8699999999999</v>
      </c>
      <c r="G11">
        <v>22</v>
      </c>
      <c r="H11">
        <v>21</v>
      </c>
      <c r="I11">
        <v>43</v>
      </c>
      <c r="J11">
        <v>33</v>
      </c>
      <c r="K11">
        <v>2.29</v>
      </c>
      <c r="L11">
        <v>1.76</v>
      </c>
      <c r="M11">
        <v>56.95</v>
      </c>
      <c r="N11">
        <v>3.03</v>
      </c>
      <c r="O11">
        <v>1154</v>
      </c>
      <c r="P11">
        <v>1014</v>
      </c>
      <c r="Q11">
        <v>140</v>
      </c>
      <c r="R11">
        <v>53.23</v>
      </c>
      <c r="S11">
        <v>1.99</v>
      </c>
      <c r="T11">
        <v>53</v>
      </c>
      <c r="U11">
        <v>40</v>
      </c>
      <c r="V11">
        <v>13</v>
      </c>
      <c r="W11">
        <v>56.99</v>
      </c>
      <c r="X11">
        <v>5.77</v>
      </c>
      <c r="Y11">
        <v>49.14</v>
      </c>
      <c r="Z11">
        <v>40.32</v>
      </c>
      <c r="AA11">
        <v>8.82</v>
      </c>
      <c r="AB11">
        <v>54.93</v>
      </c>
      <c r="AC11">
        <v>4.0599999999999996</v>
      </c>
      <c r="AD11">
        <v>11</v>
      </c>
      <c r="AE11">
        <v>21</v>
      </c>
      <c r="AF11">
        <v>10</v>
      </c>
      <c r="AG11">
        <v>384</v>
      </c>
      <c r="AH11">
        <v>20.45</v>
      </c>
      <c r="AI11">
        <v>16.04</v>
      </c>
      <c r="AJ11">
        <v>0.85</v>
      </c>
      <c r="AK11">
        <v>10.58</v>
      </c>
      <c r="AL11">
        <v>101.33</v>
      </c>
      <c r="AM11">
        <v>65.23</v>
      </c>
      <c r="AN11">
        <v>29.58</v>
      </c>
      <c r="AO11">
        <v>30.93</v>
      </c>
      <c r="AP11">
        <v>49.97</v>
      </c>
      <c r="AQ11">
        <v>29.5</v>
      </c>
      <c r="AR11">
        <v>49.77</v>
      </c>
      <c r="AS11">
        <v>11</v>
      </c>
      <c r="AT11">
        <v>10</v>
      </c>
      <c r="AU11">
        <v>0.59</v>
      </c>
      <c r="AV11">
        <v>0.53</v>
      </c>
      <c r="AW11">
        <v>1.1200000000000001</v>
      </c>
      <c r="AX11">
        <v>41</v>
      </c>
    </row>
    <row r="12" spans="1:50">
      <c r="A12" t="s">
        <v>67</v>
      </c>
      <c r="B12" t="s">
        <v>87</v>
      </c>
      <c r="C12" t="s">
        <v>68</v>
      </c>
      <c r="D12" t="s">
        <v>47</v>
      </c>
      <c r="E12">
        <v>80</v>
      </c>
      <c r="F12">
        <v>1060.92</v>
      </c>
      <c r="G12">
        <v>18</v>
      </c>
      <c r="H12">
        <v>11</v>
      </c>
      <c r="I12">
        <v>29</v>
      </c>
      <c r="J12">
        <v>19</v>
      </c>
      <c r="K12">
        <v>1.64</v>
      </c>
      <c r="L12">
        <v>1.07</v>
      </c>
      <c r="M12">
        <v>22.61</v>
      </c>
      <c r="N12">
        <v>1.28</v>
      </c>
      <c r="O12">
        <v>738</v>
      </c>
      <c r="P12">
        <v>881</v>
      </c>
      <c r="Q12">
        <v>-143</v>
      </c>
      <c r="R12">
        <v>45.58</v>
      </c>
      <c r="S12">
        <v>-0.48</v>
      </c>
      <c r="T12">
        <v>46</v>
      </c>
      <c r="U12">
        <v>37</v>
      </c>
      <c r="V12">
        <v>9</v>
      </c>
      <c r="W12">
        <v>55.42</v>
      </c>
      <c r="X12">
        <v>14.63</v>
      </c>
      <c r="Y12">
        <v>36.1</v>
      </c>
      <c r="Z12">
        <v>34.76</v>
      </c>
      <c r="AA12">
        <v>1.34</v>
      </c>
      <c r="AB12">
        <v>50.95</v>
      </c>
      <c r="AC12">
        <v>5.29</v>
      </c>
      <c r="AD12">
        <v>8</v>
      </c>
      <c r="AE12">
        <v>10</v>
      </c>
      <c r="AF12">
        <v>2</v>
      </c>
      <c r="AG12">
        <v>161</v>
      </c>
      <c r="AH12">
        <v>9.11</v>
      </c>
      <c r="AI12">
        <v>10.99</v>
      </c>
      <c r="AJ12">
        <v>0.62</v>
      </c>
      <c r="AK12">
        <v>17.649999999999999</v>
      </c>
      <c r="AL12">
        <v>103.19</v>
      </c>
      <c r="AM12">
        <v>50.7</v>
      </c>
      <c r="AN12">
        <v>28.07</v>
      </c>
      <c r="AO12">
        <v>30.49</v>
      </c>
      <c r="AP12">
        <v>47.42</v>
      </c>
      <c r="AQ12">
        <v>29.38</v>
      </c>
      <c r="AR12">
        <v>50.03</v>
      </c>
      <c r="AS12">
        <v>1</v>
      </c>
      <c r="AT12">
        <v>10</v>
      </c>
      <c r="AU12">
        <v>0.06</v>
      </c>
      <c r="AV12">
        <v>0.56999999999999995</v>
      </c>
      <c r="AW12">
        <v>0.62</v>
      </c>
      <c r="AX12">
        <v>25</v>
      </c>
    </row>
    <row r="13" spans="1:50">
      <c r="A13" t="s">
        <v>69</v>
      </c>
      <c r="B13" t="s">
        <v>87</v>
      </c>
      <c r="C13" t="s">
        <v>70</v>
      </c>
      <c r="D13" t="s">
        <v>47</v>
      </c>
      <c r="E13">
        <v>81</v>
      </c>
      <c r="F13">
        <v>1081.3399999999999</v>
      </c>
      <c r="G13">
        <v>7</v>
      </c>
      <c r="H13">
        <v>21</v>
      </c>
      <c r="I13">
        <v>28</v>
      </c>
      <c r="J13">
        <v>22</v>
      </c>
      <c r="K13">
        <v>1.55</v>
      </c>
      <c r="L13">
        <v>1.22</v>
      </c>
      <c r="M13">
        <v>35.909999999999997</v>
      </c>
      <c r="N13">
        <v>1.99</v>
      </c>
      <c r="O13">
        <v>1030</v>
      </c>
      <c r="P13">
        <v>911</v>
      </c>
      <c r="Q13">
        <v>119</v>
      </c>
      <c r="R13">
        <v>53.07</v>
      </c>
      <c r="S13">
        <v>1.58</v>
      </c>
      <c r="T13">
        <v>48</v>
      </c>
      <c r="U13">
        <v>37</v>
      </c>
      <c r="V13">
        <v>11</v>
      </c>
      <c r="W13">
        <v>56.47</v>
      </c>
      <c r="X13">
        <v>3.72</v>
      </c>
      <c r="Y13">
        <v>37.11</v>
      </c>
      <c r="Z13">
        <v>34.729999999999997</v>
      </c>
      <c r="AA13">
        <v>2.38</v>
      </c>
      <c r="AB13">
        <v>51.66</v>
      </c>
      <c r="AC13">
        <v>0.8</v>
      </c>
      <c r="AD13">
        <v>16</v>
      </c>
      <c r="AE13">
        <v>17</v>
      </c>
      <c r="AF13">
        <v>1</v>
      </c>
      <c r="AG13">
        <v>216</v>
      </c>
      <c r="AH13">
        <v>11.99</v>
      </c>
      <c r="AI13">
        <v>8.8800000000000008</v>
      </c>
      <c r="AJ13">
        <v>0.49</v>
      </c>
      <c r="AK13">
        <v>6.31</v>
      </c>
      <c r="AL13">
        <v>101.57</v>
      </c>
      <c r="AM13">
        <v>52.68</v>
      </c>
      <c r="AN13">
        <v>28.63</v>
      </c>
      <c r="AO13">
        <v>29.9</v>
      </c>
      <c r="AP13">
        <v>50.99</v>
      </c>
      <c r="AQ13">
        <v>29.25</v>
      </c>
      <c r="AR13">
        <v>49.88</v>
      </c>
      <c r="AS13">
        <v>15</v>
      </c>
      <c r="AT13">
        <v>6</v>
      </c>
      <c r="AU13">
        <v>0.83</v>
      </c>
      <c r="AV13">
        <v>0.33</v>
      </c>
      <c r="AW13">
        <v>1.17</v>
      </c>
      <c r="AX13">
        <v>34</v>
      </c>
    </row>
    <row r="14" spans="1:50">
      <c r="A14" t="s">
        <v>71</v>
      </c>
      <c r="B14" t="s">
        <v>87</v>
      </c>
      <c r="C14" t="s">
        <v>72</v>
      </c>
      <c r="D14" t="s">
        <v>47</v>
      </c>
      <c r="E14">
        <v>82</v>
      </c>
      <c r="F14">
        <v>987.19</v>
      </c>
      <c r="G14">
        <v>5</v>
      </c>
      <c r="H14">
        <v>20</v>
      </c>
      <c r="I14">
        <v>25</v>
      </c>
      <c r="J14">
        <v>15</v>
      </c>
      <c r="K14">
        <v>1.52</v>
      </c>
      <c r="L14">
        <v>0.91</v>
      </c>
      <c r="M14">
        <v>29.2</v>
      </c>
      <c r="N14">
        <v>1.77</v>
      </c>
      <c r="O14">
        <v>940</v>
      </c>
      <c r="P14">
        <v>843</v>
      </c>
      <c r="Q14">
        <v>97</v>
      </c>
      <c r="R14">
        <v>52.72</v>
      </c>
      <c r="S14">
        <v>0.41</v>
      </c>
      <c r="T14">
        <v>33</v>
      </c>
      <c r="U14">
        <v>35</v>
      </c>
      <c r="V14">
        <v>-2</v>
      </c>
      <c r="W14">
        <v>48.53</v>
      </c>
      <c r="X14">
        <v>-1.21</v>
      </c>
      <c r="Y14">
        <v>40.1</v>
      </c>
      <c r="Z14">
        <v>31.57</v>
      </c>
      <c r="AA14">
        <v>8.5299999999999994</v>
      </c>
      <c r="AB14">
        <v>55.95</v>
      </c>
      <c r="AC14">
        <v>3.98</v>
      </c>
      <c r="AD14">
        <v>13</v>
      </c>
      <c r="AE14">
        <v>6</v>
      </c>
      <c r="AF14">
        <v>-7</v>
      </c>
      <c r="AG14">
        <v>197</v>
      </c>
      <c r="AH14">
        <v>11.97</v>
      </c>
      <c r="AI14">
        <v>9.84</v>
      </c>
      <c r="AJ14">
        <v>0.6</v>
      </c>
      <c r="AK14">
        <v>4.3499999999999996</v>
      </c>
      <c r="AL14">
        <v>98.81</v>
      </c>
      <c r="AM14">
        <v>40.799999999999997</v>
      </c>
      <c r="AN14">
        <v>25.43</v>
      </c>
      <c r="AO14">
        <v>29.82</v>
      </c>
      <c r="AP14">
        <v>52.11</v>
      </c>
      <c r="AQ14">
        <v>29.43</v>
      </c>
      <c r="AR14">
        <v>50.06</v>
      </c>
      <c r="AS14">
        <v>10</v>
      </c>
      <c r="AT14">
        <v>10</v>
      </c>
      <c r="AU14">
        <v>0.61</v>
      </c>
      <c r="AV14">
        <v>0.61</v>
      </c>
      <c r="AW14">
        <v>1.22</v>
      </c>
      <c r="AX14">
        <v>28</v>
      </c>
    </row>
    <row r="15" spans="1:50">
      <c r="A15" t="s">
        <v>73</v>
      </c>
      <c r="B15" t="s">
        <v>87</v>
      </c>
      <c r="C15" t="s">
        <v>74</v>
      </c>
      <c r="D15" t="s">
        <v>75</v>
      </c>
      <c r="E15">
        <v>81</v>
      </c>
      <c r="F15">
        <v>1379.48</v>
      </c>
      <c r="G15">
        <v>6</v>
      </c>
      <c r="H15">
        <v>6</v>
      </c>
      <c r="I15">
        <v>12</v>
      </c>
      <c r="J15">
        <v>9</v>
      </c>
      <c r="K15">
        <v>0.52</v>
      </c>
      <c r="L15">
        <v>0.39</v>
      </c>
      <c r="M15">
        <v>13.8</v>
      </c>
      <c r="N15">
        <v>0.6</v>
      </c>
      <c r="O15">
        <v>1261</v>
      </c>
      <c r="P15">
        <v>1391</v>
      </c>
      <c r="Q15">
        <v>-130</v>
      </c>
      <c r="R15">
        <v>47.55</v>
      </c>
      <c r="S15">
        <v>-4.76</v>
      </c>
      <c r="T15">
        <v>44</v>
      </c>
      <c r="U15">
        <v>48</v>
      </c>
      <c r="V15">
        <v>-4</v>
      </c>
      <c r="W15">
        <v>47.83</v>
      </c>
      <c r="X15">
        <v>-2.4500000000000002</v>
      </c>
      <c r="Y15">
        <v>46.67</v>
      </c>
      <c r="Z15">
        <v>60.12</v>
      </c>
      <c r="AA15">
        <v>-13.45</v>
      </c>
      <c r="AB15">
        <v>43.7</v>
      </c>
      <c r="AC15">
        <v>-7.2</v>
      </c>
      <c r="AD15">
        <v>12</v>
      </c>
      <c r="AE15">
        <v>3</v>
      </c>
      <c r="AF15">
        <v>-9</v>
      </c>
      <c r="AG15">
        <v>228</v>
      </c>
      <c r="AH15">
        <v>9.92</v>
      </c>
      <c r="AI15">
        <v>3.83</v>
      </c>
      <c r="AJ15">
        <v>0.17</v>
      </c>
      <c r="AK15">
        <v>5.88</v>
      </c>
      <c r="AL15">
        <v>99.91</v>
      </c>
      <c r="AM15">
        <v>54.03</v>
      </c>
      <c r="AN15">
        <v>35</v>
      </c>
      <c r="AO15">
        <v>27.61</v>
      </c>
      <c r="AP15">
        <v>52.55</v>
      </c>
      <c r="AQ15">
        <v>28.95</v>
      </c>
      <c r="AR15">
        <v>49.93</v>
      </c>
      <c r="AS15">
        <v>3</v>
      </c>
      <c r="AT15">
        <v>3</v>
      </c>
      <c r="AU15">
        <v>0.13</v>
      </c>
      <c r="AV15">
        <v>0.13</v>
      </c>
      <c r="AW15">
        <v>0.26</v>
      </c>
      <c r="AX15">
        <v>13</v>
      </c>
    </row>
    <row r="16" spans="1:50">
      <c r="A16" t="s">
        <v>76</v>
      </c>
      <c r="B16" t="s">
        <v>87</v>
      </c>
      <c r="C16" t="s">
        <v>77</v>
      </c>
      <c r="D16" t="s">
        <v>47</v>
      </c>
      <c r="E16">
        <v>82</v>
      </c>
      <c r="F16">
        <v>1127.53</v>
      </c>
      <c r="G16">
        <v>15</v>
      </c>
      <c r="H16">
        <v>11</v>
      </c>
      <c r="I16">
        <v>26</v>
      </c>
      <c r="J16">
        <v>22</v>
      </c>
      <c r="K16">
        <v>1.38</v>
      </c>
      <c r="L16">
        <v>1.17</v>
      </c>
      <c r="M16">
        <v>25.13</v>
      </c>
      <c r="N16">
        <v>1.34</v>
      </c>
      <c r="O16">
        <v>939</v>
      </c>
      <c r="P16">
        <v>1047</v>
      </c>
      <c r="Q16">
        <v>-108</v>
      </c>
      <c r="R16">
        <v>47.28</v>
      </c>
      <c r="S16">
        <v>-0.56000000000000005</v>
      </c>
      <c r="T16">
        <v>38</v>
      </c>
      <c r="U16">
        <v>37</v>
      </c>
      <c r="V16">
        <v>1</v>
      </c>
      <c r="W16">
        <v>50.67</v>
      </c>
      <c r="X16">
        <v>-1.96</v>
      </c>
      <c r="Y16">
        <v>34.94</v>
      </c>
      <c r="Z16">
        <v>37.090000000000003</v>
      </c>
      <c r="AA16">
        <v>-2.15</v>
      </c>
      <c r="AB16">
        <v>48.51</v>
      </c>
      <c r="AC16">
        <v>-2.31</v>
      </c>
      <c r="AD16">
        <v>6</v>
      </c>
      <c r="AE16">
        <v>19</v>
      </c>
      <c r="AF16">
        <v>13</v>
      </c>
      <c r="AG16">
        <v>176</v>
      </c>
      <c r="AH16">
        <v>9.3699999999999992</v>
      </c>
      <c r="AI16">
        <v>10.210000000000001</v>
      </c>
      <c r="AJ16">
        <v>0.54</v>
      </c>
      <c r="AK16">
        <v>14.15</v>
      </c>
      <c r="AL16">
        <v>100.73</v>
      </c>
      <c r="AM16">
        <v>51.63</v>
      </c>
      <c r="AN16">
        <v>28.8</v>
      </c>
      <c r="AO16">
        <v>30.79</v>
      </c>
      <c r="AP16">
        <v>47.72</v>
      </c>
      <c r="AQ16">
        <v>29.05</v>
      </c>
      <c r="AR16">
        <v>50.07</v>
      </c>
      <c r="AS16">
        <v>7</v>
      </c>
      <c r="AT16">
        <v>4</v>
      </c>
      <c r="AU16">
        <v>0.37</v>
      </c>
      <c r="AV16">
        <v>0.21</v>
      </c>
      <c r="AW16">
        <v>0.59</v>
      </c>
      <c r="AX16">
        <v>25</v>
      </c>
    </row>
    <row r="17" spans="1:50">
      <c r="A17" t="s">
        <v>78</v>
      </c>
      <c r="B17" t="s">
        <v>87</v>
      </c>
      <c r="C17" t="s">
        <v>79</v>
      </c>
      <c r="D17" t="s">
        <v>80</v>
      </c>
      <c r="E17">
        <v>82</v>
      </c>
      <c r="F17">
        <v>1082.25</v>
      </c>
      <c r="G17">
        <v>9</v>
      </c>
      <c r="H17">
        <v>11</v>
      </c>
      <c r="I17">
        <v>20</v>
      </c>
      <c r="J17">
        <v>17</v>
      </c>
      <c r="K17">
        <v>1.1100000000000001</v>
      </c>
      <c r="L17">
        <v>0.94</v>
      </c>
      <c r="M17">
        <v>46.39</v>
      </c>
      <c r="N17">
        <v>2.57</v>
      </c>
      <c r="O17">
        <v>1152</v>
      </c>
      <c r="P17">
        <v>820</v>
      </c>
      <c r="Q17">
        <v>332</v>
      </c>
      <c r="R17">
        <v>58.42</v>
      </c>
      <c r="S17">
        <v>2.78</v>
      </c>
      <c r="T17">
        <v>29</v>
      </c>
      <c r="U17">
        <v>33</v>
      </c>
      <c r="V17">
        <v>-4</v>
      </c>
      <c r="W17">
        <v>46.77</v>
      </c>
      <c r="X17">
        <v>-9.51</v>
      </c>
      <c r="Y17">
        <v>41.93</v>
      </c>
      <c r="Z17">
        <v>34.51</v>
      </c>
      <c r="AA17">
        <v>7.42</v>
      </c>
      <c r="AB17">
        <v>54.85</v>
      </c>
      <c r="AC17">
        <v>0.25</v>
      </c>
      <c r="AD17">
        <v>11</v>
      </c>
      <c r="AE17">
        <v>17</v>
      </c>
      <c r="AF17">
        <v>6</v>
      </c>
      <c r="AG17">
        <v>335</v>
      </c>
      <c r="AH17">
        <v>18.57</v>
      </c>
      <c r="AI17">
        <v>13.26</v>
      </c>
      <c r="AJ17">
        <v>0.74</v>
      </c>
      <c r="AK17">
        <v>4.57</v>
      </c>
      <c r="AL17">
        <v>97.75</v>
      </c>
      <c r="AM17">
        <v>56.05</v>
      </c>
      <c r="AN17">
        <v>27.5</v>
      </c>
      <c r="AO17">
        <v>30.08</v>
      </c>
      <c r="AP17">
        <v>55</v>
      </c>
      <c r="AQ17">
        <v>28.85</v>
      </c>
      <c r="AR17">
        <v>49.51</v>
      </c>
      <c r="AS17">
        <v>8</v>
      </c>
      <c r="AT17">
        <v>3</v>
      </c>
      <c r="AU17">
        <v>0.44</v>
      </c>
      <c r="AV17">
        <v>0.17</v>
      </c>
      <c r="AW17">
        <v>0.61</v>
      </c>
      <c r="AX17">
        <v>32</v>
      </c>
    </row>
    <row r="18" spans="1:50">
      <c r="A18" t="s">
        <v>81</v>
      </c>
      <c r="B18" t="s">
        <v>87</v>
      </c>
      <c r="C18" t="s">
        <v>72</v>
      </c>
      <c r="D18" t="s">
        <v>50</v>
      </c>
      <c r="E18">
        <v>82</v>
      </c>
      <c r="F18">
        <v>1056.53</v>
      </c>
      <c r="G18">
        <v>14</v>
      </c>
      <c r="H18">
        <v>11</v>
      </c>
      <c r="I18">
        <v>25</v>
      </c>
      <c r="J18">
        <v>21</v>
      </c>
      <c r="K18">
        <v>1.42</v>
      </c>
      <c r="L18">
        <v>1.19</v>
      </c>
      <c r="M18">
        <v>41.26</v>
      </c>
      <c r="N18">
        <v>2.34</v>
      </c>
      <c r="O18">
        <v>1051</v>
      </c>
      <c r="P18">
        <v>887</v>
      </c>
      <c r="Q18">
        <v>164</v>
      </c>
      <c r="R18">
        <v>54.23</v>
      </c>
      <c r="S18">
        <v>2.52</v>
      </c>
      <c r="T18">
        <v>33</v>
      </c>
      <c r="U18">
        <v>37</v>
      </c>
      <c r="V18">
        <v>-4</v>
      </c>
      <c r="W18">
        <v>47.14</v>
      </c>
      <c r="X18">
        <v>-3.12</v>
      </c>
      <c r="Y18">
        <v>43.62</v>
      </c>
      <c r="Z18">
        <v>33.880000000000003</v>
      </c>
      <c r="AA18">
        <v>9.74</v>
      </c>
      <c r="AB18">
        <v>56.28</v>
      </c>
      <c r="AC18">
        <v>4.5599999999999996</v>
      </c>
      <c r="AD18">
        <v>14</v>
      </c>
      <c r="AE18">
        <v>16</v>
      </c>
      <c r="AF18">
        <v>2</v>
      </c>
      <c r="AG18">
        <v>311</v>
      </c>
      <c r="AH18">
        <v>17.66</v>
      </c>
      <c r="AI18">
        <v>14.63</v>
      </c>
      <c r="AJ18">
        <v>0.83</v>
      </c>
      <c r="AK18">
        <v>7.65</v>
      </c>
      <c r="AL18">
        <v>97.97</v>
      </c>
      <c r="AM18">
        <v>42.21</v>
      </c>
      <c r="AN18">
        <v>27.21</v>
      </c>
      <c r="AO18">
        <v>30.12</v>
      </c>
      <c r="AP18">
        <v>50.68</v>
      </c>
      <c r="AQ18">
        <v>29.62</v>
      </c>
      <c r="AR18">
        <v>50.17</v>
      </c>
      <c r="AS18">
        <v>7</v>
      </c>
      <c r="AT18">
        <v>4</v>
      </c>
      <c r="AU18">
        <v>0.4</v>
      </c>
      <c r="AV18">
        <v>0.23</v>
      </c>
      <c r="AW18">
        <v>0.62</v>
      </c>
      <c r="AX18">
        <v>27</v>
      </c>
    </row>
    <row r="19" spans="1:50">
      <c r="A19" t="s">
        <v>82</v>
      </c>
      <c r="B19" t="s">
        <v>87</v>
      </c>
      <c r="C19" t="s">
        <v>89</v>
      </c>
      <c r="D19" t="s">
        <v>50</v>
      </c>
      <c r="E19">
        <v>82</v>
      </c>
      <c r="F19">
        <v>1079</v>
      </c>
      <c r="G19">
        <v>14</v>
      </c>
      <c r="H19">
        <v>20</v>
      </c>
      <c r="I19">
        <v>34</v>
      </c>
      <c r="J19">
        <v>25</v>
      </c>
      <c r="K19">
        <v>1.89</v>
      </c>
      <c r="L19">
        <v>1.39</v>
      </c>
      <c r="M19">
        <v>43.99</v>
      </c>
      <c r="N19">
        <v>2.4500000000000002</v>
      </c>
      <c r="O19">
        <v>1101</v>
      </c>
      <c r="P19">
        <v>972</v>
      </c>
      <c r="Q19">
        <v>129</v>
      </c>
      <c r="R19">
        <v>53.11</v>
      </c>
      <c r="S19">
        <v>2.98</v>
      </c>
      <c r="T19">
        <v>56</v>
      </c>
      <c r="U19">
        <v>46</v>
      </c>
      <c r="V19">
        <v>10</v>
      </c>
      <c r="W19">
        <v>54.9</v>
      </c>
      <c r="X19">
        <v>-1.48</v>
      </c>
      <c r="Y19">
        <v>47.22</v>
      </c>
      <c r="Z19">
        <v>41.13</v>
      </c>
      <c r="AA19">
        <v>6.09</v>
      </c>
      <c r="AB19">
        <v>53.45</v>
      </c>
      <c r="AC19">
        <v>2.4500000000000002</v>
      </c>
      <c r="AD19">
        <v>16</v>
      </c>
      <c r="AE19">
        <v>10</v>
      </c>
      <c r="AF19">
        <v>-6</v>
      </c>
      <c r="AG19">
        <v>260</v>
      </c>
      <c r="AH19">
        <v>14.46</v>
      </c>
      <c r="AI19">
        <v>15.71</v>
      </c>
      <c r="AJ19">
        <v>0.87</v>
      </c>
      <c r="AK19">
        <v>8.6999999999999993</v>
      </c>
      <c r="AL19">
        <v>100.12</v>
      </c>
      <c r="AM19">
        <v>55.5</v>
      </c>
      <c r="AN19">
        <v>27.39</v>
      </c>
      <c r="AO19">
        <v>30.61</v>
      </c>
      <c r="AP19">
        <v>50.92</v>
      </c>
      <c r="AQ19">
        <v>29.02</v>
      </c>
      <c r="AR19">
        <v>49.76</v>
      </c>
      <c r="AS19">
        <v>11</v>
      </c>
      <c r="AT19">
        <v>9</v>
      </c>
      <c r="AU19">
        <v>0.61</v>
      </c>
      <c r="AV19">
        <v>0.5</v>
      </c>
      <c r="AW19">
        <v>1.1100000000000001</v>
      </c>
      <c r="AX19">
        <v>33</v>
      </c>
    </row>
    <row r="20" spans="1:50">
      <c r="A20" t="s">
        <v>83</v>
      </c>
      <c r="B20" t="s">
        <v>87</v>
      </c>
      <c r="C20" t="s">
        <v>84</v>
      </c>
      <c r="D20" t="s">
        <v>75</v>
      </c>
      <c r="E20">
        <v>82</v>
      </c>
      <c r="F20">
        <v>1363.36</v>
      </c>
      <c r="G20">
        <v>4</v>
      </c>
      <c r="H20">
        <v>18</v>
      </c>
      <c r="I20">
        <v>22</v>
      </c>
      <c r="J20">
        <v>13</v>
      </c>
      <c r="K20">
        <v>0.97</v>
      </c>
      <c r="L20">
        <v>0.56999999999999995</v>
      </c>
      <c r="M20">
        <v>34</v>
      </c>
      <c r="N20">
        <v>1.5</v>
      </c>
      <c r="O20">
        <v>1213</v>
      </c>
      <c r="P20">
        <v>1057</v>
      </c>
      <c r="Q20">
        <v>156</v>
      </c>
      <c r="R20">
        <v>53.44</v>
      </c>
      <c r="S20">
        <v>1.38</v>
      </c>
      <c r="T20">
        <v>59</v>
      </c>
      <c r="U20">
        <v>47</v>
      </c>
      <c r="V20">
        <v>12</v>
      </c>
      <c r="W20">
        <v>55.66</v>
      </c>
      <c r="X20">
        <v>7.4</v>
      </c>
      <c r="Y20">
        <v>51.58</v>
      </c>
      <c r="Z20">
        <v>40.76</v>
      </c>
      <c r="AA20">
        <v>10.82</v>
      </c>
      <c r="AB20">
        <v>55.86</v>
      </c>
      <c r="AC20">
        <v>3.2</v>
      </c>
      <c r="AD20">
        <v>13</v>
      </c>
      <c r="AE20">
        <v>8</v>
      </c>
      <c r="AF20">
        <v>-5</v>
      </c>
      <c r="AG20">
        <v>200</v>
      </c>
      <c r="AH20">
        <v>8.8000000000000007</v>
      </c>
      <c r="AI20">
        <v>4.82</v>
      </c>
      <c r="AJ20">
        <v>0.21</v>
      </c>
      <c r="AK20">
        <v>4.4400000000000004</v>
      </c>
      <c r="AL20">
        <v>100.82</v>
      </c>
      <c r="AM20">
        <v>48.75</v>
      </c>
      <c r="AN20">
        <v>34.74</v>
      </c>
      <c r="AO20">
        <v>27.46</v>
      </c>
      <c r="AP20">
        <v>50.64</v>
      </c>
      <c r="AQ20">
        <v>28.93</v>
      </c>
      <c r="AR20">
        <v>49.77</v>
      </c>
      <c r="AS20">
        <v>9</v>
      </c>
      <c r="AT20">
        <v>9</v>
      </c>
      <c r="AU20">
        <v>0.4</v>
      </c>
      <c r="AV20">
        <v>0.4</v>
      </c>
      <c r="AW20">
        <v>0.79</v>
      </c>
      <c r="AX20">
        <v>18</v>
      </c>
    </row>
    <row r="21" spans="1:50">
      <c r="A21" t="s">
        <v>85</v>
      </c>
      <c r="B21" t="s">
        <v>87</v>
      </c>
      <c r="C21" t="s">
        <v>86</v>
      </c>
      <c r="D21" t="s">
        <v>75</v>
      </c>
      <c r="E21">
        <v>75</v>
      </c>
      <c r="F21">
        <v>1325.5</v>
      </c>
      <c r="G21">
        <v>7</v>
      </c>
      <c r="H21">
        <v>12</v>
      </c>
      <c r="I21">
        <v>19</v>
      </c>
      <c r="J21">
        <v>13</v>
      </c>
      <c r="K21">
        <v>0.86</v>
      </c>
      <c r="L21">
        <v>0.59</v>
      </c>
      <c r="M21">
        <v>26.98</v>
      </c>
      <c r="N21">
        <v>1.22</v>
      </c>
      <c r="O21">
        <v>1211</v>
      </c>
      <c r="P21">
        <v>1209</v>
      </c>
      <c r="Q21">
        <v>2</v>
      </c>
      <c r="R21">
        <v>50.04</v>
      </c>
      <c r="S21">
        <v>5.0999999999999996</v>
      </c>
      <c r="T21">
        <v>61</v>
      </c>
      <c r="U21">
        <v>56</v>
      </c>
      <c r="V21">
        <v>5</v>
      </c>
      <c r="W21">
        <v>52.14</v>
      </c>
      <c r="X21">
        <v>6.68</v>
      </c>
      <c r="Y21">
        <v>49.48</v>
      </c>
      <c r="Z21">
        <v>44.24</v>
      </c>
      <c r="AA21">
        <v>5.24</v>
      </c>
      <c r="AB21">
        <v>52.8</v>
      </c>
      <c r="AC21">
        <v>9.74</v>
      </c>
      <c r="AD21">
        <v>19</v>
      </c>
      <c r="AE21">
        <v>31</v>
      </c>
      <c r="AF21">
        <v>12</v>
      </c>
      <c r="AG21">
        <v>275</v>
      </c>
      <c r="AH21">
        <v>12.45</v>
      </c>
      <c r="AI21">
        <v>5.19</v>
      </c>
      <c r="AJ21">
        <v>0.23</v>
      </c>
      <c r="AK21">
        <v>5.88</v>
      </c>
      <c r="AL21">
        <v>100.69</v>
      </c>
      <c r="AM21">
        <v>48.15</v>
      </c>
      <c r="AN21">
        <v>38.53</v>
      </c>
      <c r="AO21">
        <v>28.19</v>
      </c>
      <c r="AP21">
        <v>45.34</v>
      </c>
      <c r="AQ21">
        <v>29.19</v>
      </c>
      <c r="AR21">
        <v>50.18</v>
      </c>
      <c r="AS21">
        <v>6</v>
      </c>
      <c r="AT21">
        <v>6</v>
      </c>
      <c r="AU21">
        <v>0.27</v>
      </c>
      <c r="AV21">
        <v>0.27</v>
      </c>
      <c r="AW21">
        <v>0.54</v>
      </c>
      <c r="AX21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21"/>
  <sheetViews>
    <sheetView workbookViewId="0">
      <selection activeCell="E24" sqref="E24"/>
    </sheetView>
  </sheetViews>
  <sheetFormatPr baseColWidth="10" defaultRowHeight="16"/>
  <cols>
    <col min="1" max="1" width="22.6640625" bestFit="1" customWidth="1"/>
  </cols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</row>
    <row r="2" spans="1:50">
      <c r="A2" t="s">
        <v>44</v>
      </c>
      <c r="B2" t="s">
        <v>90</v>
      </c>
      <c r="C2" t="s">
        <v>46</v>
      </c>
      <c r="D2" t="s">
        <v>47</v>
      </c>
      <c r="E2">
        <v>61</v>
      </c>
      <c r="F2">
        <v>791.5</v>
      </c>
      <c r="G2">
        <v>7</v>
      </c>
      <c r="H2">
        <v>16</v>
      </c>
      <c r="I2">
        <v>23</v>
      </c>
      <c r="J2">
        <v>17</v>
      </c>
      <c r="K2">
        <v>1.74</v>
      </c>
      <c r="L2">
        <v>1.29</v>
      </c>
      <c r="M2">
        <v>21.34</v>
      </c>
      <c r="N2">
        <v>1.62</v>
      </c>
      <c r="O2">
        <v>782</v>
      </c>
      <c r="P2">
        <v>778</v>
      </c>
      <c r="Q2">
        <v>4</v>
      </c>
      <c r="R2">
        <v>50.13</v>
      </c>
      <c r="S2">
        <v>-2.36</v>
      </c>
      <c r="T2">
        <v>34</v>
      </c>
      <c r="U2">
        <v>37</v>
      </c>
      <c r="V2">
        <v>-3</v>
      </c>
      <c r="W2">
        <v>47.89</v>
      </c>
      <c r="X2">
        <v>-6.38</v>
      </c>
      <c r="Y2">
        <v>32.840000000000003</v>
      </c>
      <c r="Z2">
        <v>35.14</v>
      </c>
      <c r="AA2">
        <v>-2.2999999999999998</v>
      </c>
      <c r="AB2">
        <v>48.31</v>
      </c>
      <c r="AC2">
        <v>-4.62</v>
      </c>
      <c r="AD2">
        <v>7</v>
      </c>
      <c r="AE2">
        <v>6</v>
      </c>
      <c r="AF2">
        <v>-1</v>
      </c>
      <c r="AG2">
        <v>146</v>
      </c>
      <c r="AH2">
        <v>11.07</v>
      </c>
      <c r="AI2">
        <v>6.68</v>
      </c>
      <c r="AJ2">
        <v>0.51</v>
      </c>
      <c r="AK2">
        <v>9.59</v>
      </c>
      <c r="AL2">
        <v>99.96</v>
      </c>
      <c r="AM2">
        <v>66.38</v>
      </c>
      <c r="AN2">
        <v>26.25</v>
      </c>
      <c r="AO2">
        <v>30.24</v>
      </c>
      <c r="AP2">
        <v>53.56</v>
      </c>
      <c r="AQ2">
        <v>28.92</v>
      </c>
      <c r="AR2">
        <v>49.55</v>
      </c>
      <c r="AS2">
        <v>10</v>
      </c>
      <c r="AT2">
        <v>6</v>
      </c>
      <c r="AU2">
        <v>0.76</v>
      </c>
      <c r="AV2">
        <v>0.45</v>
      </c>
      <c r="AW2">
        <v>1.21</v>
      </c>
      <c r="AX2">
        <v>24</v>
      </c>
    </row>
    <row r="3" spans="1:50">
      <c r="A3" t="s">
        <v>48</v>
      </c>
      <c r="B3" t="s">
        <v>90</v>
      </c>
      <c r="C3" t="s">
        <v>49</v>
      </c>
      <c r="D3" t="s">
        <v>50</v>
      </c>
      <c r="E3">
        <v>82</v>
      </c>
      <c r="F3">
        <v>1053.0899999999999</v>
      </c>
      <c r="G3">
        <v>16</v>
      </c>
      <c r="H3">
        <v>12</v>
      </c>
      <c r="I3">
        <v>28</v>
      </c>
      <c r="J3">
        <v>26</v>
      </c>
      <c r="K3">
        <v>1.6</v>
      </c>
      <c r="L3">
        <v>1.48</v>
      </c>
      <c r="M3">
        <v>31.87</v>
      </c>
      <c r="N3">
        <v>1.82</v>
      </c>
      <c r="O3">
        <v>1022</v>
      </c>
      <c r="P3">
        <v>1093</v>
      </c>
      <c r="Q3">
        <v>-71</v>
      </c>
      <c r="R3">
        <v>48.32</v>
      </c>
      <c r="S3">
        <v>-2.78</v>
      </c>
      <c r="T3">
        <v>42</v>
      </c>
      <c r="U3">
        <v>32</v>
      </c>
      <c r="V3">
        <v>10</v>
      </c>
      <c r="W3">
        <v>56.76</v>
      </c>
      <c r="X3">
        <v>1</v>
      </c>
      <c r="Y3">
        <v>45.49</v>
      </c>
      <c r="Z3">
        <v>50.71</v>
      </c>
      <c r="AA3">
        <v>-5.22</v>
      </c>
      <c r="AB3">
        <v>47.29</v>
      </c>
      <c r="AC3">
        <v>-3.83</v>
      </c>
      <c r="AD3">
        <v>8</v>
      </c>
      <c r="AE3">
        <v>6</v>
      </c>
      <c r="AF3">
        <v>-2</v>
      </c>
      <c r="AG3">
        <v>277</v>
      </c>
      <c r="AH3">
        <v>15.78</v>
      </c>
      <c r="AI3">
        <v>14.52</v>
      </c>
      <c r="AJ3">
        <v>0.83</v>
      </c>
      <c r="AK3">
        <v>9.36</v>
      </c>
      <c r="AL3">
        <v>102.29</v>
      </c>
      <c r="AM3">
        <v>44.84</v>
      </c>
      <c r="AN3">
        <v>26.37</v>
      </c>
      <c r="AO3">
        <v>30.97</v>
      </c>
      <c r="AP3">
        <v>51.81</v>
      </c>
      <c r="AQ3">
        <v>29.42</v>
      </c>
      <c r="AR3">
        <v>50.05</v>
      </c>
      <c r="AS3">
        <v>10</v>
      </c>
      <c r="AT3">
        <v>2</v>
      </c>
      <c r="AU3">
        <v>0.56999999999999995</v>
      </c>
      <c r="AV3">
        <v>0.11</v>
      </c>
      <c r="AW3">
        <v>0.68</v>
      </c>
      <c r="AX3">
        <v>31</v>
      </c>
    </row>
    <row r="4" spans="1:50">
      <c r="A4" t="s">
        <v>51</v>
      </c>
      <c r="B4" t="s">
        <v>90</v>
      </c>
      <c r="C4" t="s">
        <v>77</v>
      </c>
      <c r="D4" t="s">
        <v>47</v>
      </c>
      <c r="E4">
        <v>82</v>
      </c>
      <c r="F4">
        <v>1146.29</v>
      </c>
      <c r="G4">
        <v>18</v>
      </c>
      <c r="H4">
        <v>18</v>
      </c>
      <c r="I4">
        <v>36</v>
      </c>
      <c r="J4">
        <v>29</v>
      </c>
      <c r="K4">
        <v>1.88</v>
      </c>
      <c r="L4">
        <v>1.52</v>
      </c>
      <c r="M4">
        <v>42.28</v>
      </c>
      <c r="N4">
        <v>2.21</v>
      </c>
      <c r="O4">
        <v>1107</v>
      </c>
      <c r="P4">
        <v>1046</v>
      </c>
      <c r="Q4">
        <v>61</v>
      </c>
      <c r="R4">
        <v>51.42</v>
      </c>
      <c r="S4">
        <v>2.91</v>
      </c>
      <c r="T4">
        <v>54</v>
      </c>
      <c r="U4">
        <v>44</v>
      </c>
      <c r="V4">
        <v>10</v>
      </c>
      <c r="W4">
        <v>55.1</v>
      </c>
      <c r="X4">
        <v>-0.83</v>
      </c>
      <c r="Y4">
        <v>46.44</v>
      </c>
      <c r="Z4">
        <v>37.11</v>
      </c>
      <c r="AA4">
        <v>9.33</v>
      </c>
      <c r="AB4">
        <v>55.58</v>
      </c>
      <c r="AC4">
        <v>1.39</v>
      </c>
      <c r="AD4">
        <v>13</v>
      </c>
      <c r="AE4">
        <v>14</v>
      </c>
      <c r="AF4">
        <v>1</v>
      </c>
      <c r="AG4">
        <v>251</v>
      </c>
      <c r="AH4">
        <v>13.14</v>
      </c>
      <c r="AI4">
        <v>13.45</v>
      </c>
      <c r="AJ4">
        <v>0.7</v>
      </c>
      <c r="AK4">
        <v>11.76</v>
      </c>
      <c r="AL4">
        <v>100.69</v>
      </c>
      <c r="AM4">
        <v>49.79</v>
      </c>
      <c r="AN4">
        <v>28.26</v>
      </c>
      <c r="AO4">
        <v>30.29</v>
      </c>
      <c r="AP4">
        <v>49.57</v>
      </c>
      <c r="AQ4">
        <v>29.22</v>
      </c>
      <c r="AR4">
        <v>50.02</v>
      </c>
      <c r="AS4">
        <v>11</v>
      </c>
      <c r="AT4">
        <v>7</v>
      </c>
      <c r="AU4">
        <v>0.57999999999999996</v>
      </c>
      <c r="AV4">
        <v>0.37</v>
      </c>
      <c r="AW4">
        <v>0.94</v>
      </c>
      <c r="AX4">
        <v>46</v>
      </c>
    </row>
    <row r="5" spans="1:50">
      <c r="A5" t="s">
        <v>53</v>
      </c>
      <c r="B5" t="s">
        <v>90</v>
      </c>
      <c r="C5" t="s">
        <v>54</v>
      </c>
      <c r="D5" t="s">
        <v>50</v>
      </c>
      <c r="E5">
        <v>82</v>
      </c>
      <c r="F5">
        <v>1174.82</v>
      </c>
      <c r="G5">
        <v>9</v>
      </c>
      <c r="H5">
        <v>19</v>
      </c>
      <c r="I5">
        <v>28</v>
      </c>
      <c r="J5">
        <v>21</v>
      </c>
      <c r="K5">
        <v>1.43</v>
      </c>
      <c r="L5">
        <v>1.07</v>
      </c>
      <c r="M5">
        <v>30.76</v>
      </c>
      <c r="N5">
        <v>1.57</v>
      </c>
      <c r="O5">
        <v>1142</v>
      </c>
      <c r="P5">
        <v>1101</v>
      </c>
      <c r="Q5">
        <v>41</v>
      </c>
      <c r="R5">
        <v>50.91</v>
      </c>
      <c r="S5">
        <v>-0.25</v>
      </c>
      <c r="T5">
        <v>37</v>
      </c>
      <c r="U5">
        <v>62</v>
      </c>
      <c r="V5">
        <v>-25</v>
      </c>
      <c r="W5">
        <v>37.369999999999997</v>
      </c>
      <c r="X5">
        <v>-12.35</v>
      </c>
      <c r="Y5">
        <v>43.43</v>
      </c>
      <c r="Z5">
        <v>49.38</v>
      </c>
      <c r="AA5">
        <v>-5.95</v>
      </c>
      <c r="AB5">
        <v>46.79</v>
      </c>
      <c r="AC5">
        <v>-3.75</v>
      </c>
      <c r="AD5">
        <v>9</v>
      </c>
      <c r="AE5">
        <v>19</v>
      </c>
      <c r="AF5">
        <v>10</v>
      </c>
      <c r="AG5">
        <v>274</v>
      </c>
      <c r="AH5">
        <v>13.99</v>
      </c>
      <c r="AI5">
        <v>10.92</v>
      </c>
      <c r="AJ5">
        <v>0.56000000000000005</v>
      </c>
      <c r="AK5">
        <v>6.21</v>
      </c>
      <c r="AL5">
        <v>96.18</v>
      </c>
      <c r="AM5">
        <v>51.94</v>
      </c>
      <c r="AN5">
        <v>30.04</v>
      </c>
      <c r="AO5">
        <v>30.21</v>
      </c>
      <c r="AP5">
        <v>51.83</v>
      </c>
      <c r="AQ5">
        <v>29.26</v>
      </c>
      <c r="AR5">
        <v>49.93</v>
      </c>
      <c r="AS5">
        <v>12</v>
      </c>
      <c r="AT5">
        <v>7</v>
      </c>
      <c r="AU5">
        <v>0.61</v>
      </c>
      <c r="AV5">
        <v>0.36</v>
      </c>
      <c r="AW5">
        <v>0.97</v>
      </c>
      <c r="AX5">
        <v>39</v>
      </c>
    </row>
    <row r="6" spans="1:50">
      <c r="A6" t="s">
        <v>55</v>
      </c>
      <c r="B6" t="s">
        <v>90</v>
      </c>
      <c r="C6" t="s">
        <v>56</v>
      </c>
      <c r="D6" t="s">
        <v>47</v>
      </c>
      <c r="E6">
        <v>77</v>
      </c>
      <c r="F6">
        <v>1175.95</v>
      </c>
      <c r="G6">
        <v>15</v>
      </c>
      <c r="H6">
        <v>21</v>
      </c>
      <c r="I6">
        <v>36</v>
      </c>
      <c r="J6">
        <v>25</v>
      </c>
      <c r="K6">
        <v>1.84</v>
      </c>
      <c r="L6">
        <v>1.28</v>
      </c>
      <c r="M6">
        <v>46.41</v>
      </c>
      <c r="N6">
        <v>2.37</v>
      </c>
      <c r="O6">
        <v>1232</v>
      </c>
      <c r="P6">
        <v>1094</v>
      </c>
      <c r="Q6">
        <v>138</v>
      </c>
      <c r="R6">
        <v>52.97</v>
      </c>
      <c r="S6">
        <v>7.4</v>
      </c>
      <c r="T6">
        <v>56</v>
      </c>
      <c r="U6">
        <v>50</v>
      </c>
      <c r="V6">
        <v>6</v>
      </c>
      <c r="W6">
        <v>52.83</v>
      </c>
      <c r="X6">
        <v>4.18</v>
      </c>
      <c r="Y6">
        <v>57.83</v>
      </c>
      <c r="Z6">
        <v>49.54</v>
      </c>
      <c r="AA6">
        <v>8.2899999999999991</v>
      </c>
      <c r="AB6">
        <v>53.86</v>
      </c>
      <c r="AC6">
        <v>7.09</v>
      </c>
      <c r="AD6">
        <v>13</v>
      </c>
      <c r="AE6">
        <v>23</v>
      </c>
      <c r="AF6">
        <v>10</v>
      </c>
      <c r="AG6">
        <v>308</v>
      </c>
      <c r="AH6">
        <v>15.71</v>
      </c>
      <c r="AI6">
        <v>17.89</v>
      </c>
      <c r="AJ6">
        <v>0.91</v>
      </c>
      <c r="AK6">
        <v>9.1999999999999993</v>
      </c>
      <c r="AL6">
        <v>100.02</v>
      </c>
      <c r="AM6">
        <v>64.38</v>
      </c>
      <c r="AN6">
        <v>31.08</v>
      </c>
      <c r="AO6">
        <v>30.28</v>
      </c>
      <c r="AP6">
        <v>44.1</v>
      </c>
      <c r="AQ6">
        <v>29.56</v>
      </c>
      <c r="AR6">
        <v>50.23</v>
      </c>
      <c r="AS6">
        <v>10</v>
      </c>
      <c r="AT6">
        <v>11</v>
      </c>
      <c r="AU6">
        <v>0.51</v>
      </c>
      <c r="AV6">
        <v>0.56000000000000005</v>
      </c>
      <c r="AW6">
        <v>1.07</v>
      </c>
      <c r="AX6">
        <v>39</v>
      </c>
    </row>
    <row r="7" spans="1:50">
      <c r="A7" t="s">
        <v>57</v>
      </c>
      <c r="B7" t="s">
        <v>90</v>
      </c>
      <c r="C7" t="s">
        <v>58</v>
      </c>
      <c r="D7" t="s">
        <v>47</v>
      </c>
      <c r="E7">
        <v>76</v>
      </c>
      <c r="F7">
        <v>1037.8900000000001</v>
      </c>
      <c r="G7">
        <v>11</v>
      </c>
      <c r="H7">
        <v>14</v>
      </c>
      <c r="I7">
        <v>25</v>
      </c>
      <c r="J7">
        <v>19</v>
      </c>
      <c r="K7">
        <v>1.45</v>
      </c>
      <c r="L7">
        <v>1.1000000000000001</v>
      </c>
      <c r="M7">
        <v>24.57</v>
      </c>
      <c r="N7">
        <v>1.42</v>
      </c>
      <c r="O7">
        <v>919</v>
      </c>
      <c r="P7">
        <v>963</v>
      </c>
      <c r="Q7">
        <v>-44</v>
      </c>
      <c r="R7">
        <v>48.83</v>
      </c>
      <c r="S7">
        <v>0.85</v>
      </c>
      <c r="T7">
        <v>32</v>
      </c>
      <c r="U7">
        <v>59</v>
      </c>
      <c r="V7">
        <v>-27</v>
      </c>
      <c r="W7">
        <v>35.159999999999997</v>
      </c>
      <c r="X7">
        <v>-1.7</v>
      </c>
      <c r="Y7">
        <v>37.22</v>
      </c>
      <c r="Z7">
        <v>43.57</v>
      </c>
      <c r="AA7">
        <v>-6.35</v>
      </c>
      <c r="AB7">
        <v>46.07</v>
      </c>
      <c r="AC7">
        <v>2.5299999999999998</v>
      </c>
      <c r="AD7">
        <v>4</v>
      </c>
      <c r="AE7">
        <v>12</v>
      </c>
      <c r="AF7">
        <v>8</v>
      </c>
      <c r="AG7">
        <v>210</v>
      </c>
      <c r="AH7">
        <v>12.14</v>
      </c>
      <c r="AI7">
        <v>12.02</v>
      </c>
      <c r="AJ7">
        <v>0.69</v>
      </c>
      <c r="AK7">
        <v>9.09</v>
      </c>
      <c r="AL7">
        <v>96.08</v>
      </c>
      <c r="AM7">
        <v>44.18</v>
      </c>
      <c r="AN7">
        <v>28.56</v>
      </c>
      <c r="AO7">
        <v>29.81</v>
      </c>
      <c r="AP7">
        <v>48.38</v>
      </c>
      <c r="AQ7">
        <v>29.45</v>
      </c>
      <c r="AR7">
        <v>49.94</v>
      </c>
      <c r="AS7">
        <v>8</v>
      </c>
      <c r="AT7">
        <v>6</v>
      </c>
      <c r="AU7">
        <v>0.46</v>
      </c>
      <c r="AV7">
        <v>0.35</v>
      </c>
      <c r="AW7">
        <v>0.81</v>
      </c>
      <c r="AX7">
        <v>39</v>
      </c>
    </row>
    <row r="8" spans="1:50">
      <c r="A8" t="s">
        <v>59</v>
      </c>
      <c r="B8" t="s">
        <v>90</v>
      </c>
      <c r="C8" t="s">
        <v>60</v>
      </c>
      <c r="D8" t="s">
        <v>47</v>
      </c>
      <c r="E8">
        <v>74</v>
      </c>
      <c r="F8">
        <v>1001.98</v>
      </c>
      <c r="G8">
        <v>13</v>
      </c>
      <c r="H8">
        <v>19</v>
      </c>
      <c r="I8">
        <v>32</v>
      </c>
      <c r="J8">
        <v>28</v>
      </c>
      <c r="K8">
        <v>1.92</v>
      </c>
      <c r="L8">
        <v>1.68</v>
      </c>
      <c r="M8">
        <v>34.630000000000003</v>
      </c>
      <c r="N8">
        <v>2.0699999999999998</v>
      </c>
      <c r="O8">
        <v>934</v>
      </c>
      <c r="P8">
        <v>930</v>
      </c>
      <c r="Q8">
        <v>4</v>
      </c>
      <c r="R8">
        <v>50.11</v>
      </c>
      <c r="S8">
        <v>2.41</v>
      </c>
      <c r="T8">
        <v>54</v>
      </c>
      <c r="U8">
        <v>32</v>
      </c>
      <c r="V8">
        <v>22</v>
      </c>
      <c r="W8">
        <v>62.79</v>
      </c>
      <c r="X8">
        <v>19.23</v>
      </c>
      <c r="Y8">
        <v>35.270000000000003</v>
      </c>
      <c r="Z8">
        <v>38.6</v>
      </c>
      <c r="AA8">
        <v>-3.33</v>
      </c>
      <c r="AB8">
        <v>47.75</v>
      </c>
      <c r="AC8">
        <v>-1.76</v>
      </c>
      <c r="AD8">
        <v>17</v>
      </c>
      <c r="AE8">
        <v>7</v>
      </c>
      <c r="AF8">
        <v>-10</v>
      </c>
      <c r="AG8">
        <v>244</v>
      </c>
      <c r="AH8">
        <v>14.61</v>
      </c>
      <c r="AI8">
        <v>9.14</v>
      </c>
      <c r="AJ8">
        <v>0.55000000000000004</v>
      </c>
      <c r="AK8">
        <v>10.66</v>
      </c>
      <c r="AL8">
        <v>104.35</v>
      </c>
      <c r="AM8">
        <v>54.97</v>
      </c>
      <c r="AN8">
        <v>28.48</v>
      </c>
      <c r="AO8">
        <v>30.87</v>
      </c>
      <c r="AP8">
        <v>48.17</v>
      </c>
      <c r="AQ8">
        <v>29.18</v>
      </c>
      <c r="AR8">
        <v>50.21</v>
      </c>
      <c r="AS8">
        <v>15</v>
      </c>
      <c r="AT8">
        <v>4</v>
      </c>
      <c r="AU8">
        <v>0.9</v>
      </c>
      <c r="AV8">
        <v>0.24</v>
      </c>
      <c r="AW8">
        <v>1.1399999999999999</v>
      </c>
      <c r="AX8">
        <v>28</v>
      </c>
    </row>
    <row r="9" spans="1:50">
      <c r="A9" t="s">
        <v>61</v>
      </c>
      <c r="B9" t="s">
        <v>90</v>
      </c>
      <c r="C9" t="s">
        <v>62</v>
      </c>
      <c r="D9" t="s">
        <v>47</v>
      </c>
      <c r="E9">
        <v>82</v>
      </c>
      <c r="F9">
        <v>1065.3499999999999</v>
      </c>
      <c r="G9">
        <v>14</v>
      </c>
      <c r="H9">
        <v>20</v>
      </c>
      <c r="I9">
        <v>34</v>
      </c>
      <c r="J9">
        <v>22</v>
      </c>
      <c r="K9">
        <v>1.91</v>
      </c>
      <c r="L9">
        <v>1.24</v>
      </c>
      <c r="M9">
        <v>35.36</v>
      </c>
      <c r="N9">
        <v>1.99</v>
      </c>
      <c r="O9">
        <v>1017</v>
      </c>
      <c r="P9">
        <v>1006</v>
      </c>
      <c r="Q9">
        <v>11</v>
      </c>
      <c r="R9">
        <v>50.27</v>
      </c>
      <c r="S9">
        <v>-0.39</v>
      </c>
      <c r="T9">
        <v>45</v>
      </c>
      <c r="U9">
        <v>41</v>
      </c>
      <c r="V9">
        <v>4</v>
      </c>
      <c r="W9">
        <v>52.33</v>
      </c>
      <c r="X9">
        <v>4.37</v>
      </c>
      <c r="Y9">
        <v>42.38</v>
      </c>
      <c r="Z9">
        <v>44.69</v>
      </c>
      <c r="AA9">
        <v>-2.31</v>
      </c>
      <c r="AB9">
        <v>48.67</v>
      </c>
      <c r="AC9">
        <v>-0.31</v>
      </c>
      <c r="AD9">
        <v>5</v>
      </c>
      <c r="AE9">
        <v>6</v>
      </c>
      <c r="AF9">
        <v>1</v>
      </c>
      <c r="AG9">
        <v>238</v>
      </c>
      <c r="AH9">
        <v>13.4</v>
      </c>
      <c r="AI9">
        <v>14.1</v>
      </c>
      <c r="AJ9">
        <v>0.79</v>
      </c>
      <c r="AK9">
        <v>10.37</v>
      </c>
      <c r="AL9">
        <v>100.86</v>
      </c>
      <c r="AM9">
        <v>60.88</v>
      </c>
      <c r="AN9">
        <v>27.6</v>
      </c>
      <c r="AO9">
        <v>30.01</v>
      </c>
      <c r="AP9">
        <v>48.56</v>
      </c>
      <c r="AQ9">
        <v>29.22</v>
      </c>
      <c r="AR9">
        <v>49.86</v>
      </c>
      <c r="AS9">
        <v>8</v>
      </c>
      <c r="AT9">
        <v>12</v>
      </c>
      <c r="AU9">
        <v>0.45</v>
      </c>
      <c r="AV9">
        <v>0.68</v>
      </c>
      <c r="AW9">
        <v>1.1299999999999999</v>
      </c>
      <c r="AX9">
        <v>37</v>
      </c>
    </row>
    <row r="10" spans="1:50">
      <c r="A10" t="s">
        <v>63</v>
      </c>
      <c r="B10" t="s">
        <v>90</v>
      </c>
      <c r="C10" t="s">
        <v>64</v>
      </c>
      <c r="D10" t="s">
        <v>47</v>
      </c>
      <c r="E10">
        <v>75</v>
      </c>
      <c r="F10">
        <v>1118.0999999999999</v>
      </c>
      <c r="G10">
        <v>26</v>
      </c>
      <c r="H10">
        <v>23</v>
      </c>
      <c r="I10">
        <v>49</v>
      </c>
      <c r="J10">
        <v>43</v>
      </c>
      <c r="K10">
        <v>2.63</v>
      </c>
      <c r="L10">
        <v>2.31</v>
      </c>
      <c r="M10">
        <v>60.21</v>
      </c>
      <c r="N10">
        <v>3.23</v>
      </c>
      <c r="O10">
        <v>1250</v>
      </c>
      <c r="P10">
        <v>1074</v>
      </c>
      <c r="Q10">
        <v>176</v>
      </c>
      <c r="R10">
        <v>53.79</v>
      </c>
      <c r="S10">
        <v>5.54</v>
      </c>
      <c r="T10">
        <v>62</v>
      </c>
      <c r="U10">
        <v>45</v>
      </c>
      <c r="V10">
        <v>17</v>
      </c>
      <c r="W10">
        <v>57.94</v>
      </c>
      <c r="X10">
        <v>2.12</v>
      </c>
      <c r="Y10">
        <v>62.26</v>
      </c>
      <c r="Z10">
        <v>48.58</v>
      </c>
      <c r="AA10">
        <v>13.68</v>
      </c>
      <c r="AB10">
        <v>56.17</v>
      </c>
      <c r="AC10">
        <v>5.28</v>
      </c>
      <c r="AD10">
        <v>9</v>
      </c>
      <c r="AE10">
        <v>15</v>
      </c>
      <c r="AF10">
        <v>6</v>
      </c>
      <c r="AG10">
        <v>278</v>
      </c>
      <c r="AH10">
        <v>14.92</v>
      </c>
      <c r="AI10">
        <v>17.18</v>
      </c>
      <c r="AJ10">
        <v>0.92</v>
      </c>
      <c r="AK10">
        <v>15.12</v>
      </c>
      <c r="AL10">
        <v>101.11</v>
      </c>
      <c r="AM10">
        <v>62.31</v>
      </c>
      <c r="AN10">
        <v>30.92</v>
      </c>
      <c r="AO10">
        <v>30.39</v>
      </c>
      <c r="AP10">
        <v>47.63</v>
      </c>
      <c r="AQ10">
        <v>29.52</v>
      </c>
      <c r="AR10">
        <v>50.05</v>
      </c>
      <c r="AS10">
        <v>17</v>
      </c>
      <c r="AT10">
        <v>6</v>
      </c>
      <c r="AU10">
        <v>0.91</v>
      </c>
      <c r="AV10">
        <v>0.32</v>
      </c>
      <c r="AW10">
        <v>1.23</v>
      </c>
      <c r="AX10">
        <v>35</v>
      </c>
    </row>
    <row r="11" spans="1:50">
      <c r="A11" t="s">
        <v>65</v>
      </c>
      <c r="B11" t="s">
        <v>90</v>
      </c>
      <c r="C11" t="s">
        <v>66</v>
      </c>
      <c r="D11" t="s">
        <v>50</v>
      </c>
      <c r="E11">
        <v>82</v>
      </c>
      <c r="F11">
        <v>1167.2</v>
      </c>
      <c r="G11">
        <v>23</v>
      </c>
      <c r="H11">
        <v>20</v>
      </c>
      <c r="I11">
        <v>43</v>
      </c>
      <c r="J11">
        <v>34</v>
      </c>
      <c r="K11">
        <v>2.21</v>
      </c>
      <c r="L11">
        <v>1.75</v>
      </c>
      <c r="M11">
        <v>55.73</v>
      </c>
      <c r="N11">
        <v>2.86</v>
      </c>
      <c r="O11">
        <v>1126</v>
      </c>
      <c r="P11">
        <v>1017</v>
      </c>
      <c r="Q11">
        <v>109</v>
      </c>
      <c r="R11">
        <v>52.54</v>
      </c>
      <c r="S11">
        <v>3.46</v>
      </c>
      <c r="T11">
        <v>52</v>
      </c>
      <c r="U11">
        <v>38</v>
      </c>
      <c r="V11">
        <v>14</v>
      </c>
      <c r="W11">
        <v>57.78</v>
      </c>
      <c r="X11">
        <v>7.03</v>
      </c>
      <c r="Y11">
        <v>44.49</v>
      </c>
      <c r="Z11">
        <v>40.229999999999997</v>
      </c>
      <c r="AA11">
        <v>4.26</v>
      </c>
      <c r="AB11">
        <v>52.51</v>
      </c>
      <c r="AC11">
        <v>2.85</v>
      </c>
      <c r="AD11">
        <v>5</v>
      </c>
      <c r="AE11">
        <v>17</v>
      </c>
      <c r="AF11">
        <v>12</v>
      </c>
      <c r="AG11">
        <v>364</v>
      </c>
      <c r="AH11">
        <v>18.71</v>
      </c>
      <c r="AI11">
        <v>14.77</v>
      </c>
      <c r="AJ11">
        <v>0.76</v>
      </c>
      <c r="AK11">
        <v>11.39</v>
      </c>
      <c r="AL11">
        <v>101.44</v>
      </c>
      <c r="AM11">
        <v>67.02</v>
      </c>
      <c r="AN11">
        <v>29.6</v>
      </c>
      <c r="AO11">
        <v>30.6</v>
      </c>
      <c r="AP11">
        <v>48.72</v>
      </c>
      <c r="AQ11">
        <v>29.49</v>
      </c>
      <c r="AR11">
        <v>49.99</v>
      </c>
      <c r="AS11">
        <v>11</v>
      </c>
      <c r="AT11">
        <v>9</v>
      </c>
      <c r="AU11">
        <v>0.56999999999999995</v>
      </c>
      <c r="AV11">
        <v>0.46</v>
      </c>
      <c r="AW11">
        <v>1.03</v>
      </c>
      <c r="AX11">
        <v>41</v>
      </c>
    </row>
    <row r="12" spans="1:50">
      <c r="A12" t="s">
        <v>67</v>
      </c>
      <c r="B12" t="s">
        <v>90</v>
      </c>
      <c r="C12" t="s">
        <v>68</v>
      </c>
      <c r="D12" t="s">
        <v>47</v>
      </c>
      <c r="E12">
        <v>82</v>
      </c>
      <c r="F12">
        <v>1026</v>
      </c>
      <c r="G12">
        <v>10</v>
      </c>
      <c r="H12">
        <v>13</v>
      </c>
      <c r="I12">
        <v>23</v>
      </c>
      <c r="J12">
        <v>17</v>
      </c>
      <c r="K12">
        <v>1.35</v>
      </c>
      <c r="L12">
        <v>0.99</v>
      </c>
      <c r="M12">
        <v>18.13</v>
      </c>
      <c r="N12">
        <v>1.06</v>
      </c>
      <c r="O12">
        <v>865</v>
      </c>
      <c r="P12">
        <v>980</v>
      </c>
      <c r="Q12">
        <v>-115</v>
      </c>
      <c r="R12">
        <v>46.88</v>
      </c>
      <c r="S12">
        <v>-1.3</v>
      </c>
      <c r="T12">
        <v>35</v>
      </c>
      <c r="U12">
        <v>45</v>
      </c>
      <c r="V12">
        <v>-10</v>
      </c>
      <c r="W12">
        <v>43.75</v>
      </c>
      <c r="X12">
        <v>0.57999999999999996</v>
      </c>
      <c r="Y12">
        <v>36.22</v>
      </c>
      <c r="Z12">
        <v>41.07</v>
      </c>
      <c r="AA12">
        <v>-4.8499999999999996</v>
      </c>
      <c r="AB12">
        <v>46.86</v>
      </c>
      <c r="AC12">
        <v>-1.3</v>
      </c>
      <c r="AD12">
        <v>13</v>
      </c>
      <c r="AE12">
        <v>14</v>
      </c>
      <c r="AF12">
        <v>1</v>
      </c>
      <c r="AG12">
        <v>177</v>
      </c>
      <c r="AH12">
        <v>10.35</v>
      </c>
      <c r="AI12">
        <v>10.64</v>
      </c>
      <c r="AJ12">
        <v>0.62</v>
      </c>
      <c r="AK12">
        <v>10.1</v>
      </c>
      <c r="AL12">
        <v>99.26</v>
      </c>
      <c r="AM12">
        <v>48.21</v>
      </c>
      <c r="AN12">
        <v>26.09</v>
      </c>
      <c r="AO12">
        <v>29.41</v>
      </c>
      <c r="AP12">
        <v>48.14</v>
      </c>
      <c r="AQ12">
        <v>29.25</v>
      </c>
      <c r="AR12">
        <v>50.27</v>
      </c>
      <c r="AS12">
        <v>7</v>
      </c>
      <c r="AT12">
        <v>6</v>
      </c>
      <c r="AU12">
        <v>0.41</v>
      </c>
      <c r="AV12">
        <v>0.35</v>
      </c>
      <c r="AW12">
        <v>0.76</v>
      </c>
      <c r="AX12">
        <v>25</v>
      </c>
    </row>
    <row r="13" spans="1:50">
      <c r="A13" t="s">
        <v>69</v>
      </c>
      <c r="B13" t="s">
        <v>90</v>
      </c>
      <c r="C13" t="s">
        <v>70</v>
      </c>
      <c r="D13" t="s">
        <v>47</v>
      </c>
      <c r="E13">
        <v>81</v>
      </c>
      <c r="F13">
        <v>1083.24</v>
      </c>
      <c r="G13">
        <v>13</v>
      </c>
      <c r="H13">
        <v>10</v>
      </c>
      <c r="I13">
        <v>23</v>
      </c>
      <c r="J13">
        <v>21</v>
      </c>
      <c r="K13">
        <v>1.27</v>
      </c>
      <c r="L13">
        <v>1.1599999999999999</v>
      </c>
      <c r="M13">
        <v>28.29</v>
      </c>
      <c r="N13">
        <v>1.57</v>
      </c>
      <c r="O13">
        <v>1005</v>
      </c>
      <c r="P13">
        <v>953</v>
      </c>
      <c r="Q13">
        <v>52</v>
      </c>
      <c r="R13">
        <v>51.33</v>
      </c>
      <c r="S13">
        <v>-0.11</v>
      </c>
      <c r="T13">
        <v>36</v>
      </c>
      <c r="U13">
        <v>43</v>
      </c>
      <c r="V13">
        <v>-7</v>
      </c>
      <c r="W13">
        <v>45.57</v>
      </c>
      <c r="X13">
        <v>-3.94</v>
      </c>
      <c r="Y13">
        <v>34.549999999999997</v>
      </c>
      <c r="Z13">
        <v>39.1</v>
      </c>
      <c r="AA13">
        <v>-4.55</v>
      </c>
      <c r="AB13">
        <v>46.91</v>
      </c>
      <c r="AC13">
        <v>-4.9000000000000004</v>
      </c>
      <c r="AD13">
        <v>22</v>
      </c>
      <c r="AE13">
        <v>18</v>
      </c>
      <c r="AF13">
        <v>-4</v>
      </c>
      <c r="AG13">
        <v>227</v>
      </c>
      <c r="AH13">
        <v>12.57</v>
      </c>
      <c r="AI13">
        <v>10.15</v>
      </c>
      <c r="AJ13">
        <v>0.56000000000000005</v>
      </c>
      <c r="AK13">
        <v>9.85</v>
      </c>
      <c r="AL13">
        <v>99.01</v>
      </c>
      <c r="AM13">
        <v>53.47</v>
      </c>
      <c r="AN13">
        <v>28.07</v>
      </c>
      <c r="AO13">
        <v>29.95</v>
      </c>
      <c r="AP13">
        <v>51.17</v>
      </c>
      <c r="AQ13">
        <v>28.84</v>
      </c>
      <c r="AR13">
        <v>49.93</v>
      </c>
      <c r="AS13">
        <v>8</v>
      </c>
      <c r="AT13">
        <v>2</v>
      </c>
      <c r="AU13">
        <v>0.44</v>
      </c>
      <c r="AV13">
        <v>0.11</v>
      </c>
      <c r="AW13">
        <v>0.55000000000000004</v>
      </c>
      <c r="AX13">
        <v>34</v>
      </c>
    </row>
    <row r="14" spans="1:50">
      <c r="A14" t="s">
        <v>71</v>
      </c>
      <c r="B14" t="s">
        <v>90</v>
      </c>
      <c r="C14" t="s">
        <v>72</v>
      </c>
      <c r="D14" t="s">
        <v>47</v>
      </c>
      <c r="E14">
        <v>82</v>
      </c>
      <c r="F14">
        <v>1063.7</v>
      </c>
      <c r="G14">
        <v>11</v>
      </c>
      <c r="H14">
        <v>18</v>
      </c>
      <c r="I14">
        <v>29</v>
      </c>
      <c r="J14">
        <v>20</v>
      </c>
      <c r="K14">
        <v>1.64</v>
      </c>
      <c r="L14">
        <v>1.1299999999999999</v>
      </c>
      <c r="M14">
        <v>41.43</v>
      </c>
      <c r="N14">
        <v>2.34</v>
      </c>
      <c r="O14">
        <v>1099</v>
      </c>
      <c r="P14">
        <v>942</v>
      </c>
      <c r="Q14">
        <v>157</v>
      </c>
      <c r="R14">
        <v>53.85</v>
      </c>
      <c r="S14">
        <v>5.89</v>
      </c>
      <c r="T14">
        <v>40</v>
      </c>
      <c r="U14">
        <v>34</v>
      </c>
      <c r="V14">
        <v>6</v>
      </c>
      <c r="W14">
        <v>54.05</v>
      </c>
      <c r="X14">
        <v>1.29</v>
      </c>
      <c r="Y14">
        <v>49.41</v>
      </c>
      <c r="Z14">
        <v>42.24</v>
      </c>
      <c r="AA14">
        <v>7.17</v>
      </c>
      <c r="AB14">
        <v>53.91</v>
      </c>
      <c r="AC14">
        <v>2.74</v>
      </c>
      <c r="AD14">
        <v>9</v>
      </c>
      <c r="AE14">
        <v>12</v>
      </c>
      <c r="AF14">
        <v>3</v>
      </c>
      <c r="AG14">
        <v>257</v>
      </c>
      <c r="AH14">
        <v>14.5</v>
      </c>
      <c r="AI14">
        <v>11.76</v>
      </c>
      <c r="AJ14">
        <v>0.66</v>
      </c>
      <c r="AK14">
        <v>7.05</v>
      </c>
      <c r="AL14">
        <v>99.73</v>
      </c>
      <c r="AM14">
        <v>44.26</v>
      </c>
      <c r="AN14">
        <v>27.49</v>
      </c>
      <c r="AO14">
        <v>31.48</v>
      </c>
      <c r="AP14">
        <v>44.61</v>
      </c>
      <c r="AQ14">
        <v>29.78</v>
      </c>
      <c r="AR14">
        <v>50.27</v>
      </c>
      <c r="AS14">
        <v>9</v>
      </c>
      <c r="AT14">
        <v>9</v>
      </c>
      <c r="AU14">
        <v>0.51</v>
      </c>
      <c r="AV14">
        <v>0.51</v>
      </c>
      <c r="AW14">
        <v>1.02</v>
      </c>
      <c r="AX14">
        <v>28</v>
      </c>
    </row>
    <row r="15" spans="1:50">
      <c r="A15" t="s">
        <v>73</v>
      </c>
      <c r="B15" t="s">
        <v>90</v>
      </c>
      <c r="C15" t="s">
        <v>74</v>
      </c>
      <c r="D15" t="s">
        <v>75</v>
      </c>
      <c r="E15">
        <v>79</v>
      </c>
      <c r="F15">
        <v>1294.55</v>
      </c>
      <c r="G15">
        <v>1</v>
      </c>
      <c r="H15">
        <v>17</v>
      </c>
      <c r="I15">
        <v>18</v>
      </c>
      <c r="J15">
        <v>6</v>
      </c>
      <c r="K15">
        <v>0.83</v>
      </c>
      <c r="L15">
        <v>0.28000000000000003</v>
      </c>
      <c r="M15">
        <v>22.96</v>
      </c>
      <c r="N15">
        <v>1.06</v>
      </c>
      <c r="O15">
        <v>1291</v>
      </c>
      <c r="P15">
        <v>1276</v>
      </c>
      <c r="Q15">
        <v>15</v>
      </c>
      <c r="R15">
        <v>50.29</v>
      </c>
      <c r="S15">
        <v>-0.14000000000000001</v>
      </c>
      <c r="T15">
        <v>52</v>
      </c>
      <c r="U15">
        <v>46</v>
      </c>
      <c r="V15">
        <v>6</v>
      </c>
      <c r="W15">
        <v>53.06</v>
      </c>
      <c r="X15">
        <v>-3.06</v>
      </c>
      <c r="Y15">
        <v>48.24</v>
      </c>
      <c r="Z15">
        <v>54.55</v>
      </c>
      <c r="AA15">
        <v>-6.31</v>
      </c>
      <c r="AB15">
        <v>46.93</v>
      </c>
      <c r="AC15">
        <v>-3.16</v>
      </c>
      <c r="AD15">
        <v>10</v>
      </c>
      <c r="AE15">
        <v>5</v>
      </c>
      <c r="AF15">
        <v>-5</v>
      </c>
      <c r="AG15">
        <v>201</v>
      </c>
      <c r="AH15">
        <v>9.32</v>
      </c>
      <c r="AI15">
        <v>3.36</v>
      </c>
      <c r="AJ15">
        <v>0.16</v>
      </c>
      <c r="AK15">
        <v>1.22</v>
      </c>
      <c r="AL15">
        <v>101.04</v>
      </c>
      <c r="AM15">
        <v>54.35</v>
      </c>
      <c r="AN15">
        <v>33.15</v>
      </c>
      <c r="AO15">
        <v>27.65</v>
      </c>
      <c r="AP15">
        <v>51.19</v>
      </c>
      <c r="AQ15">
        <v>28.94</v>
      </c>
      <c r="AR15">
        <v>50.01</v>
      </c>
      <c r="AS15">
        <v>5</v>
      </c>
      <c r="AT15">
        <v>12</v>
      </c>
      <c r="AU15">
        <v>0.23</v>
      </c>
      <c r="AV15">
        <v>0.56000000000000005</v>
      </c>
      <c r="AW15">
        <v>0.79</v>
      </c>
      <c r="AX15">
        <v>13</v>
      </c>
    </row>
    <row r="16" spans="1:50">
      <c r="A16" t="s">
        <v>76</v>
      </c>
      <c r="B16" t="s">
        <v>90</v>
      </c>
      <c r="C16" t="s">
        <v>77</v>
      </c>
      <c r="D16" t="s">
        <v>47</v>
      </c>
      <c r="E16">
        <v>82</v>
      </c>
      <c r="F16">
        <v>1118.03</v>
      </c>
      <c r="G16">
        <v>11</v>
      </c>
      <c r="H16">
        <v>27</v>
      </c>
      <c r="I16">
        <v>38</v>
      </c>
      <c r="J16">
        <v>32</v>
      </c>
      <c r="K16">
        <v>2.04</v>
      </c>
      <c r="L16">
        <v>1.72</v>
      </c>
      <c r="M16">
        <v>41.17</v>
      </c>
      <c r="N16">
        <v>2.21</v>
      </c>
      <c r="O16">
        <v>1027</v>
      </c>
      <c r="P16">
        <v>1020</v>
      </c>
      <c r="Q16">
        <v>7</v>
      </c>
      <c r="R16">
        <v>50.17</v>
      </c>
      <c r="S16">
        <v>1.1299999999999999</v>
      </c>
      <c r="T16">
        <v>51</v>
      </c>
      <c r="U16">
        <v>43</v>
      </c>
      <c r="V16">
        <v>8</v>
      </c>
      <c r="W16">
        <v>54.26</v>
      </c>
      <c r="X16">
        <v>-1.99</v>
      </c>
      <c r="Y16">
        <v>43.3</v>
      </c>
      <c r="Z16">
        <v>37.799999999999997</v>
      </c>
      <c r="AA16">
        <v>5.5</v>
      </c>
      <c r="AB16">
        <v>53.39</v>
      </c>
      <c r="AC16">
        <v>-1.69</v>
      </c>
      <c r="AD16">
        <v>11</v>
      </c>
      <c r="AE16">
        <v>17</v>
      </c>
      <c r="AF16">
        <v>6</v>
      </c>
      <c r="AG16">
        <v>220</v>
      </c>
      <c r="AH16">
        <v>11.81</v>
      </c>
      <c r="AI16">
        <v>12.03</v>
      </c>
      <c r="AJ16">
        <v>0.65</v>
      </c>
      <c r="AK16">
        <v>8.4</v>
      </c>
      <c r="AL16">
        <v>100.41</v>
      </c>
      <c r="AM16">
        <v>50</v>
      </c>
      <c r="AN16">
        <v>27.56</v>
      </c>
      <c r="AO16">
        <v>30.37</v>
      </c>
      <c r="AP16">
        <v>50.86</v>
      </c>
      <c r="AQ16">
        <v>29.06</v>
      </c>
      <c r="AR16">
        <v>49.98</v>
      </c>
      <c r="AS16">
        <v>21</v>
      </c>
      <c r="AT16">
        <v>6</v>
      </c>
      <c r="AU16">
        <v>1.1299999999999999</v>
      </c>
      <c r="AV16">
        <v>0.32</v>
      </c>
      <c r="AW16">
        <v>1.45</v>
      </c>
      <c r="AX16">
        <v>25</v>
      </c>
    </row>
    <row r="17" spans="1:50">
      <c r="A17" t="s">
        <v>78</v>
      </c>
      <c r="B17" t="s">
        <v>90</v>
      </c>
      <c r="C17" t="s">
        <v>79</v>
      </c>
      <c r="D17" t="s">
        <v>80</v>
      </c>
      <c r="E17">
        <v>80</v>
      </c>
      <c r="F17">
        <v>1022.53</v>
      </c>
      <c r="G17">
        <v>8</v>
      </c>
      <c r="H17">
        <v>18</v>
      </c>
      <c r="I17">
        <v>26</v>
      </c>
      <c r="J17">
        <v>15</v>
      </c>
      <c r="K17">
        <v>1.53</v>
      </c>
      <c r="L17">
        <v>0.88</v>
      </c>
      <c r="M17">
        <v>37.78</v>
      </c>
      <c r="N17">
        <v>2.2200000000000002</v>
      </c>
      <c r="O17">
        <v>1020</v>
      </c>
      <c r="P17">
        <v>874</v>
      </c>
      <c r="Q17">
        <v>146</v>
      </c>
      <c r="R17">
        <v>53.85</v>
      </c>
      <c r="S17">
        <v>-1.52</v>
      </c>
      <c r="T17">
        <v>38</v>
      </c>
      <c r="U17">
        <v>41</v>
      </c>
      <c r="V17">
        <v>-3</v>
      </c>
      <c r="W17">
        <v>48.1</v>
      </c>
      <c r="X17">
        <v>-1.33</v>
      </c>
      <c r="Y17">
        <v>43.24</v>
      </c>
      <c r="Z17">
        <v>34.090000000000003</v>
      </c>
      <c r="AA17">
        <v>9.15</v>
      </c>
      <c r="AB17">
        <v>55.92</v>
      </c>
      <c r="AC17">
        <v>2.2799999999999998</v>
      </c>
      <c r="AD17">
        <v>9</v>
      </c>
      <c r="AE17">
        <v>20</v>
      </c>
      <c r="AF17">
        <v>11</v>
      </c>
      <c r="AG17">
        <v>286</v>
      </c>
      <c r="AH17">
        <v>16.78</v>
      </c>
      <c r="AI17">
        <v>13.98</v>
      </c>
      <c r="AJ17">
        <v>0.82</v>
      </c>
      <c r="AK17">
        <v>5.37</v>
      </c>
      <c r="AL17">
        <v>98.18</v>
      </c>
      <c r="AM17">
        <v>54.79</v>
      </c>
      <c r="AN17">
        <v>26.37</v>
      </c>
      <c r="AO17">
        <v>29.9</v>
      </c>
      <c r="AP17">
        <v>55.42</v>
      </c>
      <c r="AQ17">
        <v>29</v>
      </c>
      <c r="AR17">
        <v>49.63</v>
      </c>
      <c r="AS17">
        <v>7</v>
      </c>
      <c r="AT17">
        <v>11</v>
      </c>
      <c r="AU17">
        <v>0.41</v>
      </c>
      <c r="AV17">
        <v>0.65</v>
      </c>
      <c r="AW17">
        <v>1.06</v>
      </c>
      <c r="AX17">
        <v>32</v>
      </c>
    </row>
    <row r="18" spans="1:50">
      <c r="A18" t="s">
        <v>81</v>
      </c>
      <c r="B18" t="s">
        <v>90</v>
      </c>
      <c r="C18" t="s">
        <v>72</v>
      </c>
      <c r="D18" t="s">
        <v>50</v>
      </c>
      <c r="E18">
        <v>79</v>
      </c>
      <c r="F18">
        <v>1106.05</v>
      </c>
      <c r="G18">
        <v>16</v>
      </c>
      <c r="H18">
        <v>18</v>
      </c>
      <c r="I18">
        <v>34</v>
      </c>
      <c r="J18">
        <v>27</v>
      </c>
      <c r="K18">
        <v>1.84</v>
      </c>
      <c r="L18">
        <v>1.46</v>
      </c>
      <c r="M18">
        <v>43.46</v>
      </c>
      <c r="N18">
        <v>2.36</v>
      </c>
      <c r="O18">
        <v>1084</v>
      </c>
      <c r="P18">
        <v>1034</v>
      </c>
      <c r="Q18">
        <v>50</v>
      </c>
      <c r="R18">
        <v>51.18</v>
      </c>
      <c r="S18">
        <v>2.3199999999999998</v>
      </c>
      <c r="T18">
        <v>48</v>
      </c>
      <c r="U18">
        <v>37</v>
      </c>
      <c r="V18">
        <v>11</v>
      </c>
      <c r="W18">
        <v>56.47</v>
      </c>
      <c r="X18">
        <v>2.4900000000000002</v>
      </c>
      <c r="Y18">
        <v>49.51</v>
      </c>
      <c r="Z18">
        <v>43.3</v>
      </c>
      <c r="AA18">
        <v>6.21</v>
      </c>
      <c r="AB18">
        <v>53.35</v>
      </c>
      <c r="AC18">
        <v>2.15</v>
      </c>
      <c r="AD18">
        <v>8</v>
      </c>
      <c r="AE18">
        <v>11</v>
      </c>
      <c r="AF18">
        <v>3</v>
      </c>
      <c r="AG18">
        <v>297</v>
      </c>
      <c r="AH18">
        <v>16.11</v>
      </c>
      <c r="AI18">
        <v>14.75</v>
      </c>
      <c r="AJ18">
        <v>0.8</v>
      </c>
      <c r="AK18">
        <v>8.94</v>
      </c>
      <c r="AL18">
        <v>101.2</v>
      </c>
      <c r="AM18">
        <v>37.35</v>
      </c>
      <c r="AN18">
        <v>29.72</v>
      </c>
      <c r="AO18">
        <v>31.15</v>
      </c>
      <c r="AP18">
        <v>49.72</v>
      </c>
      <c r="AQ18">
        <v>29.68</v>
      </c>
      <c r="AR18">
        <v>50.3</v>
      </c>
      <c r="AS18">
        <v>11</v>
      </c>
      <c r="AT18">
        <v>7</v>
      </c>
      <c r="AU18">
        <v>0.6</v>
      </c>
      <c r="AV18">
        <v>0.38</v>
      </c>
      <c r="AW18">
        <v>0.98</v>
      </c>
      <c r="AX18">
        <v>27</v>
      </c>
    </row>
    <row r="19" spans="1:50">
      <c r="A19" t="s">
        <v>82</v>
      </c>
      <c r="B19" t="s">
        <v>90</v>
      </c>
      <c r="C19" t="s">
        <v>89</v>
      </c>
      <c r="D19" t="s">
        <v>50</v>
      </c>
      <c r="E19">
        <v>80</v>
      </c>
      <c r="F19">
        <v>1017.58</v>
      </c>
      <c r="G19">
        <v>19</v>
      </c>
      <c r="H19">
        <v>19</v>
      </c>
      <c r="I19">
        <v>38</v>
      </c>
      <c r="J19">
        <v>26</v>
      </c>
      <c r="K19">
        <v>2.2400000000000002</v>
      </c>
      <c r="L19">
        <v>1.53</v>
      </c>
      <c r="M19">
        <v>46.52</v>
      </c>
      <c r="N19">
        <v>2.74</v>
      </c>
      <c r="O19">
        <v>976</v>
      </c>
      <c r="P19">
        <v>838</v>
      </c>
      <c r="Q19">
        <v>138</v>
      </c>
      <c r="R19">
        <v>53.8</v>
      </c>
      <c r="S19">
        <v>2.79</v>
      </c>
      <c r="T19">
        <v>51</v>
      </c>
      <c r="U19">
        <v>33</v>
      </c>
      <c r="V19">
        <v>18</v>
      </c>
      <c r="W19">
        <v>60.71</v>
      </c>
      <c r="X19">
        <v>-0.48</v>
      </c>
      <c r="Y19">
        <v>43.46</v>
      </c>
      <c r="Z19">
        <v>36.020000000000003</v>
      </c>
      <c r="AA19">
        <v>7.44</v>
      </c>
      <c r="AB19">
        <v>54.68</v>
      </c>
      <c r="AC19">
        <v>4.7699999999999996</v>
      </c>
      <c r="AD19">
        <v>21</v>
      </c>
      <c r="AE19">
        <v>14</v>
      </c>
      <c r="AF19">
        <v>-7</v>
      </c>
      <c r="AG19">
        <v>230</v>
      </c>
      <c r="AH19">
        <v>13.56</v>
      </c>
      <c r="AI19">
        <v>12.97</v>
      </c>
      <c r="AJ19">
        <v>0.76</v>
      </c>
      <c r="AK19">
        <v>13.77</v>
      </c>
      <c r="AL19">
        <v>101.89</v>
      </c>
      <c r="AM19">
        <v>58.91</v>
      </c>
      <c r="AN19">
        <v>26.74</v>
      </c>
      <c r="AO19">
        <v>30.52</v>
      </c>
      <c r="AP19">
        <v>51.29</v>
      </c>
      <c r="AQ19">
        <v>28.91</v>
      </c>
      <c r="AR19">
        <v>49.69</v>
      </c>
      <c r="AS19">
        <v>7</v>
      </c>
      <c r="AT19">
        <v>12</v>
      </c>
      <c r="AU19">
        <v>0.41</v>
      </c>
      <c r="AV19">
        <v>0.71</v>
      </c>
      <c r="AW19">
        <v>1.1200000000000001</v>
      </c>
      <c r="AX19">
        <v>33</v>
      </c>
    </row>
    <row r="20" spans="1:50">
      <c r="A20" t="s">
        <v>83</v>
      </c>
      <c r="B20" t="s">
        <v>90</v>
      </c>
      <c r="C20" t="s">
        <v>84</v>
      </c>
      <c r="D20" t="s">
        <v>75</v>
      </c>
      <c r="E20">
        <v>82</v>
      </c>
      <c r="F20">
        <v>1534.49</v>
      </c>
      <c r="G20">
        <v>3</v>
      </c>
      <c r="H20">
        <v>15</v>
      </c>
      <c r="I20">
        <v>18</v>
      </c>
      <c r="J20">
        <v>8</v>
      </c>
      <c r="K20">
        <v>0.7</v>
      </c>
      <c r="L20">
        <v>0.31</v>
      </c>
      <c r="M20">
        <v>32.65</v>
      </c>
      <c r="N20">
        <v>1.28</v>
      </c>
      <c r="O20">
        <v>1484</v>
      </c>
      <c r="P20">
        <v>1287</v>
      </c>
      <c r="Q20">
        <v>197</v>
      </c>
      <c r="R20">
        <v>53.55</v>
      </c>
      <c r="S20">
        <v>3.42</v>
      </c>
      <c r="T20">
        <v>57</v>
      </c>
      <c r="U20">
        <v>50</v>
      </c>
      <c r="V20">
        <v>7</v>
      </c>
      <c r="W20">
        <v>53.27</v>
      </c>
      <c r="X20">
        <v>0.42</v>
      </c>
      <c r="Y20">
        <v>59.28</v>
      </c>
      <c r="Z20">
        <v>50.22</v>
      </c>
      <c r="AA20">
        <v>9.06</v>
      </c>
      <c r="AB20">
        <v>54.14</v>
      </c>
      <c r="AC20">
        <v>3.92</v>
      </c>
      <c r="AD20">
        <v>12</v>
      </c>
      <c r="AE20">
        <v>6</v>
      </c>
      <c r="AF20">
        <v>-6</v>
      </c>
      <c r="AG20">
        <v>230</v>
      </c>
      <c r="AH20">
        <v>8.99</v>
      </c>
      <c r="AI20">
        <v>4.84</v>
      </c>
      <c r="AJ20">
        <v>0.19</v>
      </c>
      <c r="AK20">
        <v>3.06</v>
      </c>
      <c r="AL20">
        <v>99.97</v>
      </c>
      <c r="AM20">
        <v>46.31</v>
      </c>
      <c r="AN20">
        <v>38.99</v>
      </c>
      <c r="AO20">
        <v>28.44</v>
      </c>
      <c r="AP20">
        <v>51.32</v>
      </c>
      <c r="AQ20">
        <v>29.13</v>
      </c>
      <c r="AR20">
        <v>49.89</v>
      </c>
      <c r="AS20">
        <v>5</v>
      </c>
      <c r="AT20">
        <v>10</v>
      </c>
      <c r="AU20">
        <v>0.2</v>
      </c>
      <c r="AV20">
        <v>0.39</v>
      </c>
      <c r="AW20">
        <v>0.59</v>
      </c>
      <c r="AX20">
        <v>18</v>
      </c>
    </row>
    <row r="21" spans="1:50">
      <c r="A21" t="s">
        <v>85</v>
      </c>
      <c r="B21" t="s">
        <v>90</v>
      </c>
      <c r="C21" t="s">
        <v>86</v>
      </c>
      <c r="D21" t="s">
        <v>75</v>
      </c>
      <c r="E21">
        <v>79</v>
      </c>
      <c r="F21">
        <v>1429.42</v>
      </c>
      <c r="G21">
        <v>3</v>
      </c>
      <c r="H21">
        <v>14</v>
      </c>
      <c r="I21">
        <v>17</v>
      </c>
      <c r="J21">
        <v>9</v>
      </c>
      <c r="K21">
        <v>0.71</v>
      </c>
      <c r="L21">
        <v>0.38</v>
      </c>
      <c r="M21">
        <v>5.43</v>
      </c>
      <c r="N21">
        <v>0.23</v>
      </c>
      <c r="O21">
        <v>1217</v>
      </c>
      <c r="P21">
        <v>1482</v>
      </c>
      <c r="Q21">
        <v>-265</v>
      </c>
      <c r="R21">
        <v>45.09</v>
      </c>
      <c r="S21">
        <v>-0.11</v>
      </c>
      <c r="T21">
        <v>53</v>
      </c>
      <c r="U21">
        <v>64</v>
      </c>
      <c r="V21">
        <v>-11</v>
      </c>
      <c r="W21">
        <v>45.3</v>
      </c>
      <c r="X21">
        <v>2.52</v>
      </c>
      <c r="Y21">
        <v>46.26</v>
      </c>
      <c r="Z21">
        <v>63.03</v>
      </c>
      <c r="AA21">
        <v>-16.77</v>
      </c>
      <c r="AB21">
        <v>42.33</v>
      </c>
      <c r="AC21">
        <v>0.42</v>
      </c>
      <c r="AD21">
        <v>18</v>
      </c>
      <c r="AE21">
        <v>13</v>
      </c>
      <c r="AF21">
        <v>-5</v>
      </c>
      <c r="AG21">
        <v>210</v>
      </c>
      <c r="AH21">
        <v>8.81</v>
      </c>
      <c r="AI21">
        <v>4.26</v>
      </c>
      <c r="AJ21">
        <v>0.18</v>
      </c>
      <c r="AK21">
        <v>3.23</v>
      </c>
      <c r="AL21">
        <v>100.03</v>
      </c>
      <c r="AM21">
        <v>41.94</v>
      </c>
      <c r="AN21">
        <v>37.33</v>
      </c>
      <c r="AO21">
        <v>27.19</v>
      </c>
      <c r="AP21">
        <v>45.75</v>
      </c>
      <c r="AQ21">
        <v>29.32</v>
      </c>
      <c r="AR21">
        <v>50.36</v>
      </c>
      <c r="AS21">
        <v>6</v>
      </c>
      <c r="AT21">
        <v>8</v>
      </c>
      <c r="AU21">
        <v>0.25</v>
      </c>
      <c r="AV21">
        <v>0.34</v>
      </c>
      <c r="AW21">
        <v>0.59</v>
      </c>
      <c r="AX21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23"/>
  <sheetViews>
    <sheetView workbookViewId="0">
      <selection activeCell="F25" sqref="F25"/>
    </sheetView>
  </sheetViews>
  <sheetFormatPr baseColWidth="10" defaultRowHeight="16"/>
  <cols>
    <col min="1" max="1" width="22.6640625" bestFit="1" customWidth="1"/>
  </cols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</row>
    <row r="2" spans="1:50">
      <c r="A2" t="s">
        <v>44</v>
      </c>
      <c r="B2" t="s">
        <v>91</v>
      </c>
      <c r="C2" t="s">
        <v>46</v>
      </c>
      <c r="D2" t="s">
        <v>47</v>
      </c>
      <c r="E2">
        <v>82</v>
      </c>
      <c r="F2">
        <v>1025.55</v>
      </c>
      <c r="G2">
        <v>8</v>
      </c>
      <c r="H2">
        <v>16</v>
      </c>
      <c r="I2">
        <v>24</v>
      </c>
      <c r="J2">
        <v>19</v>
      </c>
      <c r="K2">
        <v>1.4</v>
      </c>
      <c r="L2">
        <v>1.1100000000000001</v>
      </c>
      <c r="M2">
        <v>23.24</v>
      </c>
      <c r="N2">
        <v>1.36</v>
      </c>
      <c r="O2">
        <v>1027</v>
      </c>
      <c r="P2">
        <v>1068</v>
      </c>
      <c r="Q2">
        <v>-41</v>
      </c>
      <c r="R2">
        <v>49.02</v>
      </c>
      <c r="S2">
        <v>-2.02</v>
      </c>
      <c r="T2">
        <v>27</v>
      </c>
      <c r="U2">
        <v>41</v>
      </c>
      <c r="V2">
        <v>-14</v>
      </c>
      <c r="W2">
        <v>39.71</v>
      </c>
      <c r="X2">
        <v>-7.57</v>
      </c>
      <c r="Y2">
        <v>38.83</v>
      </c>
      <c r="Z2">
        <v>44.13</v>
      </c>
      <c r="AA2">
        <v>-5.3</v>
      </c>
      <c r="AB2">
        <v>46.81</v>
      </c>
      <c r="AC2">
        <v>-6.05</v>
      </c>
      <c r="AD2">
        <v>7</v>
      </c>
      <c r="AE2">
        <v>7</v>
      </c>
      <c r="AF2">
        <v>0</v>
      </c>
      <c r="AG2">
        <v>231</v>
      </c>
      <c r="AH2">
        <v>13.51</v>
      </c>
      <c r="AI2">
        <v>9.82</v>
      </c>
      <c r="AJ2">
        <v>0.56999999999999995</v>
      </c>
      <c r="AK2">
        <v>6.5</v>
      </c>
      <c r="AL2">
        <v>97.8</v>
      </c>
      <c r="AM2">
        <v>53.93</v>
      </c>
      <c r="AN2">
        <v>26.05</v>
      </c>
      <c r="AO2">
        <v>28.97</v>
      </c>
      <c r="AP2">
        <v>50.99</v>
      </c>
      <c r="AQ2">
        <v>28.68</v>
      </c>
      <c r="AR2">
        <v>49.74</v>
      </c>
      <c r="AS2">
        <v>11</v>
      </c>
      <c r="AT2">
        <v>5</v>
      </c>
      <c r="AU2">
        <v>0.64</v>
      </c>
      <c r="AV2">
        <v>0.28999999999999998</v>
      </c>
      <c r="AW2">
        <v>0.94</v>
      </c>
      <c r="AX2">
        <v>24</v>
      </c>
    </row>
    <row r="3" spans="1:50">
      <c r="A3" t="s">
        <v>48</v>
      </c>
      <c r="B3" t="s">
        <v>91</v>
      </c>
      <c r="C3" t="s">
        <v>49</v>
      </c>
      <c r="D3" t="s">
        <v>50</v>
      </c>
      <c r="E3">
        <v>65</v>
      </c>
      <c r="F3">
        <v>900.11</v>
      </c>
      <c r="G3">
        <v>17</v>
      </c>
      <c r="H3">
        <v>14</v>
      </c>
      <c r="I3">
        <v>31</v>
      </c>
      <c r="J3">
        <v>27</v>
      </c>
      <c r="K3">
        <v>2.0699999999999998</v>
      </c>
      <c r="L3">
        <v>1.8</v>
      </c>
      <c r="M3">
        <v>43.53</v>
      </c>
      <c r="N3">
        <v>2.9</v>
      </c>
      <c r="O3">
        <v>946</v>
      </c>
      <c r="P3">
        <v>864</v>
      </c>
      <c r="Q3">
        <v>82</v>
      </c>
      <c r="R3">
        <v>52.27</v>
      </c>
      <c r="S3">
        <v>0.67</v>
      </c>
      <c r="T3">
        <v>47</v>
      </c>
      <c r="U3">
        <v>30</v>
      </c>
      <c r="V3">
        <v>17</v>
      </c>
      <c r="W3">
        <v>61.04</v>
      </c>
      <c r="X3">
        <v>11.6</v>
      </c>
      <c r="Y3">
        <v>46.95</v>
      </c>
      <c r="Z3">
        <v>41.38</v>
      </c>
      <c r="AA3">
        <v>5.57</v>
      </c>
      <c r="AB3">
        <v>53.15</v>
      </c>
      <c r="AC3">
        <v>1.44</v>
      </c>
      <c r="AD3">
        <v>2</v>
      </c>
      <c r="AE3">
        <v>6</v>
      </c>
      <c r="AF3">
        <v>4</v>
      </c>
      <c r="AG3">
        <v>288</v>
      </c>
      <c r="AH3">
        <v>19.2</v>
      </c>
      <c r="AI3">
        <v>20.16</v>
      </c>
      <c r="AJ3">
        <v>1.34</v>
      </c>
      <c r="AK3">
        <v>9.5500000000000007</v>
      </c>
      <c r="AL3">
        <v>102.55</v>
      </c>
      <c r="AM3">
        <v>53.74</v>
      </c>
      <c r="AN3">
        <v>28.04</v>
      </c>
      <c r="AO3">
        <v>31.3</v>
      </c>
      <c r="AP3">
        <v>52.55</v>
      </c>
      <c r="AQ3">
        <v>29.39</v>
      </c>
      <c r="AR3">
        <v>50.01</v>
      </c>
      <c r="AS3">
        <v>10</v>
      </c>
      <c r="AT3">
        <v>4</v>
      </c>
      <c r="AU3">
        <v>0.67</v>
      </c>
      <c r="AV3">
        <v>0.27</v>
      </c>
      <c r="AW3">
        <v>0.93</v>
      </c>
      <c r="AX3">
        <v>31</v>
      </c>
    </row>
    <row r="4" spans="1:50">
      <c r="A4" t="s">
        <v>51</v>
      </c>
      <c r="B4" t="s">
        <v>91</v>
      </c>
      <c r="C4" t="s">
        <v>77</v>
      </c>
      <c r="D4" t="s">
        <v>47</v>
      </c>
      <c r="E4">
        <v>82</v>
      </c>
      <c r="F4">
        <v>1113.6500000000001</v>
      </c>
      <c r="G4">
        <v>22</v>
      </c>
      <c r="H4">
        <v>24</v>
      </c>
      <c r="I4">
        <v>46</v>
      </c>
      <c r="J4">
        <v>36</v>
      </c>
      <c r="K4">
        <v>2.48</v>
      </c>
      <c r="L4">
        <v>1.94</v>
      </c>
      <c r="M4">
        <v>47.72</v>
      </c>
      <c r="N4">
        <v>2.57</v>
      </c>
      <c r="O4">
        <v>1113</v>
      </c>
      <c r="P4">
        <v>1133</v>
      </c>
      <c r="Q4">
        <v>-20</v>
      </c>
      <c r="R4">
        <v>49.55</v>
      </c>
      <c r="S4">
        <v>3.43</v>
      </c>
      <c r="T4">
        <v>63</v>
      </c>
      <c r="U4">
        <v>54</v>
      </c>
      <c r="V4">
        <v>9</v>
      </c>
      <c r="W4">
        <v>53.85</v>
      </c>
      <c r="X4">
        <v>1.97</v>
      </c>
      <c r="Y4">
        <v>51.74</v>
      </c>
      <c r="Z4">
        <v>42.46</v>
      </c>
      <c r="AA4">
        <v>9.2799999999999994</v>
      </c>
      <c r="AB4">
        <v>54.93</v>
      </c>
      <c r="AC4">
        <v>2.0499999999999998</v>
      </c>
      <c r="AD4">
        <v>13</v>
      </c>
      <c r="AE4">
        <v>9</v>
      </c>
      <c r="AF4">
        <v>-4</v>
      </c>
      <c r="AG4">
        <v>307</v>
      </c>
      <c r="AH4">
        <v>16.54</v>
      </c>
      <c r="AI4">
        <v>15.12</v>
      </c>
      <c r="AJ4">
        <v>0.81</v>
      </c>
      <c r="AK4">
        <v>11.89</v>
      </c>
      <c r="AL4">
        <v>100.92</v>
      </c>
      <c r="AM4">
        <v>47.35</v>
      </c>
      <c r="AN4">
        <v>28.16</v>
      </c>
      <c r="AO4">
        <v>30.63</v>
      </c>
      <c r="AP4">
        <v>46.94</v>
      </c>
      <c r="AQ4">
        <v>29.23</v>
      </c>
      <c r="AR4">
        <v>50.2</v>
      </c>
      <c r="AS4">
        <v>14</v>
      </c>
      <c r="AT4">
        <v>10</v>
      </c>
      <c r="AU4">
        <v>0.75</v>
      </c>
      <c r="AV4">
        <v>0.54</v>
      </c>
      <c r="AW4">
        <v>1.29</v>
      </c>
      <c r="AX4">
        <v>46</v>
      </c>
    </row>
    <row r="5" spans="1:50">
      <c r="A5" t="s">
        <v>53</v>
      </c>
      <c r="B5" t="s">
        <v>91</v>
      </c>
      <c r="C5" t="s">
        <v>54</v>
      </c>
      <c r="D5" t="s">
        <v>50</v>
      </c>
      <c r="E5">
        <v>82</v>
      </c>
      <c r="F5">
        <v>1196.53</v>
      </c>
      <c r="G5">
        <v>12</v>
      </c>
      <c r="H5">
        <v>27</v>
      </c>
      <c r="I5">
        <v>39</v>
      </c>
      <c r="J5">
        <v>32</v>
      </c>
      <c r="K5">
        <v>1.96</v>
      </c>
      <c r="L5">
        <v>1.6</v>
      </c>
      <c r="M5">
        <v>44.58</v>
      </c>
      <c r="N5">
        <v>2.2400000000000002</v>
      </c>
      <c r="O5">
        <v>1151</v>
      </c>
      <c r="P5">
        <v>1121</v>
      </c>
      <c r="Q5">
        <v>30</v>
      </c>
      <c r="R5">
        <v>50.66</v>
      </c>
      <c r="S5">
        <v>1.26</v>
      </c>
      <c r="T5">
        <v>54</v>
      </c>
      <c r="U5">
        <v>37</v>
      </c>
      <c r="V5">
        <v>17</v>
      </c>
      <c r="W5">
        <v>59.34</v>
      </c>
      <c r="X5">
        <v>10.06</v>
      </c>
      <c r="Y5">
        <v>48.9</v>
      </c>
      <c r="Z5">
        <v>45.01</v>
      </c>
      <c r="AA5">
        <v>3.89</v>
      </c>
      <c r="AB5">
        <v>52.07</v>
      </c>
      <c r="AC5">
        <v>2.23</v>
      </c>
      <c r="AD5">
        <v>15</v>
      </c>
      <c r="AE5">
        <v>26</v>
      </c>
      <c r="AF5">
        <v>11</v>
      </c>
      <c r="AG5">
        <v>242</v>
      </c>
      <c r="AH5">
        <v>12.14</v>
      </c>
      <c r="AI5">
        <v>11.25</v>
      </c>
      <c r="AJ5">
        <v>0.56000000000000005</v>
      </c>
      <c r="AK5">
        <v>8.39</v>
      </c>
      <c r="AL5">
        <v>102.47</v>
      </c>
      <c r="AM5">
        <v>49.48</v>
      </c>
      <c r="AN5">
        <v>30.17</v>
      </c>
      <c r="AO5">
        <v>30.21</v>
      </c>
      <c r="AP5">
        <v>49.4</v>
      </c>
      <c r="AQ5">
        <v>29.29</v>
      </c>
      <c r="AR5">
        <v>49.88</v>
      </c>
      <c r="AS5">
        <v>20</v>
      </c>
      <c r="AT5">
        <v>7</v>
      </c>
      <c r="AU5">
        <v>1</v>
      </c>
      <c r="AV5">
        <v>0.35</v>
      </c>
      <c r="AW5">
        <v>1.35</v>
      </c>
      <c r="AX5">
        <v>39</v>
      </c>
    </row>
    <row r="6" spans="1:50">
      <c r="A6" t="s">
        <v>55</v>
      </c>
      <c r="B6" t="s">
        <v>91</v>
      </c>
      <c r="C6" t="s">
        <v>56</v>
      </c>
      <c r="D6" t="s">
        <v>47</v>
      </c>
      <c r="E6">
        <v>82</v>
      </c>
      <c r="F6">
        <v>1151.92</v>
      </c>
      <c r="G6">
        <v>18</v>
      </c>
      <c r="H6">
        <v>21</v>
      </c>
      <c r="I6">
        <v>39</v>
      </c>
      <c r="J6">
        <v>31</v>
      </c>
      <c r="K6">
        <v>2.0299999999999998</v>
      </c>
      <c r="L6">
        <v>1.61</v>
      </c>
      <c r="M6">
        <v>36.49</v>
      </c>
      <c r="N6">
        <v>1.9</v>
      </c>
      <c r="O6">
        <v>1137</v>
      </c>
      <c r="P6">
        <v>1209</v>
      </c>
      <c r="Q6">
        <v>-72</v>
      </c>
      <c r="R6">
        <v>48.47</v>
      </c>
      <c r="S6">
        <v>1.42</v>
      </c>
      <c r="T6">
        <v>58</v>
      </c>
      <c r="U6">
        <v>60</v>
      </c>
      <c r="V6">
        <v>-2</v>
      </c>
      <c r="W6">
        <v>49.15</v>
      </c>
      <c r="X6">
        <v>1.19</v>
      </c>
      <c r="Y6">
        <v>49.8</v>
      </c>
      <c r="Z6">
        <v>56.47</v>
      </c>
      <c r="AA6">
        <v>-6.67</v>
      </c>
      <c r="AB6">
        <v>46.86</v>
      </c>
      <c r="AC6">
        <v>-0.01</v>
      </c>
      <c r="AD6">
        <v>8</v>
      </c>
      <c r="AE6">
        <v>12</v>
      </c>
      <c r="AF6">
        <v>4</v>
      </c>
      <c r="AG6">
        <v>253</v>
      </c>
      <c r="AH6">
        <v>13.18</v>
      </c>
      <c r="AI6">
        <v>15.17</v>
      </c>
      <c r="AJ6">
        <v>0.79</v>
      </c>
      <c r="AK6">
        <v>12.41</v>
      </c>
      <c r="AL6">
        <v>100.94</v>
      </c>
      <c r="AM6">
        <v>51.41</v>
      </c>
      <c r="AN6">
        <v>28.84</v>
      </c>
      <c r="AO6">
        <v>30.21</v>
      </c>
      <c r="AP6">
        <v>45.83</v>
      </c>
      <c r="AQ6">
        <v>29.77</v>
      </c>
      <c r="AR6">
        <v>50.22</v>
      </c>
      <c r="AS6">
        <v>13</v>
      </c>
      <c r="AT6">
        <v>8</v>
      </c>
      <c r="AU6">
        <v>0.68</v>
      </c>
      <c r="AV6">
        <v>0.42</v>
      </c>
      <c r="AW6">
        <v>1.0900000000000001</v>
      </c>
      <c r="AX6">
        <v>39</v>
      </c>
    </row>
    <row r="7" spans="1:50">
      <c r="A7" t="s">
        <v>57</v>
      </c>
      <c r="B7" t="s">
        <v>91</v>
      </c>
      <c r="C7" t="s">
        <v>92</v>
      </c>
      <c r="D7" t="s">
        <v>47</v>
      </c>
      <c r="E7">
        <v>82</v>
      </c>
      <c r="F7">
        <v>1174.7</v>
      </c>
      <c r="G7">
        <v>17</v>
      </c>
      <c r="H7">
        <v>22</v>
      </c>
      <c r="I7">
        <v>39</v>
      </c>
      <c r="J7">
        <v>33</v>
      </c>
      <c r="K7">
        <v>1.99</v>
      </c>
      <c r="L7">
        <v>1.69</v>
      </c>
      <c r="M7">
        <v>34.67</v>
      </c>
      <c r="N7">
        <v>1.77</v>
      </c>
      <c r="O7">
        <v>1107</v>
      </c>
      <c r="P7">
        <v>1212</v>
      </c>
      <c r="Q7">
        <v>-105</v>
      </c>
      <c r="R7">
        <v>47.74</v>
      </c>
      <c r="S7">
        <v>0.86</v>
      </c>
      <c r="T7">
        <v>51</v>
      </c>
      <c r="U7">
        <v>60</v>
      </c>
      <c r="V7">
        <v>-9</v>
      </c>
      <c r="W7">
        <v>45.95</v>
      </c>
      <c r="X7">
        <v>5.43</v>
      </c>
      <c r="Y7">
        <v>40.64</v>
      </c>
      <c r="Z7">
        <v>48.31</v>
      </c>
      <c r="AA7">
        <v>-7.67</v>
      </c>
      <c r="AB7">
        <v>45.69</v>
      </c>
      <c r="AC7">
        <v>0.55000000000000004</v>
      </c>
      <c r="AD7">
        <v>8</v>
      </c>
      <c r="AE7">
        <v>14</v>
      </c>
      <c r="AF7">
        <v>6</v>
      </c>
      <c r="AG7">
        <v>249</v>
      </c>
      <c r="AH7">
        <v>12.72</v>
      </c>
      <c r="AI7">
        <v>13.04</v>
      </c>
      <c r="AJ7">
        <v>0.67</v>
      </c>
      <c r="AK7">
        <v>12.32</v>
      </c>
      <c r="AL7">
        <v>99.84</v>
      </c>
      <c r="AM7">
        <v>50</v>
      </c>
      <c r="AN7">
        <v>29.83</v>
      </c>
      <c r="AO7">
        <v>30.33</v>
      </c>
      <c r="AP7">
        <v>47.44</v>
      </c>
      <c r="AQ7">
        <v>29.13</v>
      </c>
      <c r="AR7">
        <v>50.24</v>
      </c>
      <c r="AS7">
        <v>16</v>
      </c>
      <c r="AT7">
        <v>6</v>
      </c>
      <c r="AU7">
        <v>0.82</v>
      </c>
      <c r="AV7">
        <v>0.31</v>
      </c>
      <c r="AW7">
        <v>1.1200000000000001</v>
      </c>
      <c r="AX7">
        <v>39</v>
      </c>
    </row>
    <row r="8" spans="1:50">
      <c r="A8" t="s">
        <v>59</v>
      </c>
      <c r="B8" t="s">
        <v>91</v>
      </c>
      <c r="C8" t="s">
        <v>60</v>
      </c>
      <c r="D8" t="s">
        <v>47</v>
      </c>
      <c r="E8">
        <v>82</v>
      </c>
      <c r="F8">
        <v>1163.3800000000001</v>
      </c>
      <c r="G8">
        <v>11</v>
      </c>
      <c r="H8">
        <v>17</v>
      </c>
      <c r="I8">
        <v>28</v>
      </c>
      <c r="J8">
        <v>23</v>
      </c>
      <c r="K8">
        <v>1.44</v>
      </c>
      <c r="L8">
        <v>1.19</v>
      </c>
      <c r="M8">
        <v>27.05</v>
      </c>
      <c r="N8">
        <v>1.4</v>
      </c>
      <c r="O8">
        <v>1124</v>
      </c>
      <c r="P8">
        <v>1214</v>
      </c>
      <c r="Q8">
        <v>-90</v>
      </c>
      <c r="R8">
        <v>48.08</v>
      </c>
      <c r="S8">
        <v>1.36</v>
      </c>
      <c r="T8">
        <v>48</v>
      </c>
      <c r="U8">
        <v>60</v>
      </c>
      <c r="V8">
        <v>-12</v>
      </c>
      <c r="W8">
        <v>44.44</v>
      </c>
      <c r="X8">
        <v>1.77</v>
      </c>
      <c r="Y8">
        <v>41.62</v>
      </c>
      <c r="Z8">
        <v>54.2</v>
      </c>
      <c r="AA8">
        <v>-12.58</v>
      </c>
      <c r="AB8">
        <v>43.44</v>
      </c>
      <c r="AC8">
        <v>-3.52</v>
      </c>
      <c r="AD8">
        <v>12</v>
      </c>
      <c r="AE8">
        <v>15</v>
      </c>
      <c r="AF8">
        <v>3</v>
      </c>
      <c r="AG8">
        <v>277</v>
      </c>
      <c r="AH8">
        <v>14.29</v>
      </c>
      <c r="AI8">
        <v>10.08</v>
      </c>
      <c r="AJ8">
        <v>0.52</v>
      </c>
      <c r="AK8">
        <v>6.96</v>
      </c>
      <c r="AL8">
        <v>98.98</v>
      </c>
      <c r="AM8">
        <v>53.18</v>
      </c>
      <c r="AN8">
        <v>29.33</v>
      </c>
      <c r="AO8">
        <v>30.37</v>
      </c>
      <c r="AP8">
        <v>47</v>
      </c>
      <c r="AQ8">
        <v>29.14</v>
      </c>
      <c r="AR8">
        <v>50.05</v>
      </c>
      <c r="AS8">
        <v>12</v>
      </c>
      <c r="AT8">
        <v>5</v>
      </c>
      <c r="AU8">
        <v>0.62</v>
      </c>
      <c r="AV8">
        <v>0.26</v>
      </c>
      <c r="AW8">
        <v>0.88</v>
      </c>
      <c r="AX8">
        <v>28</v>
      </c>
    </row>
    <row r="9" spans="1:50">
      <c r="A9" t="s">
        <v>61</v>
      </c>
      <c r="B9" t="s">
        <v>91</v>
      </c>
      <c r="C9" t="s">
        <v>62</v>
      </c>
      <c r="D9" t="s">
        <v>47</v>
      </c>
      <c r="E9">
        <v>74</v>
      </c>
      <c r="F9">
        <v>1010.85</v>
      </c>
      <c r="G9">
        <v>17</v>
      </c>
      <c r="H9">
        <v>20</v>
      </c>
      <c r="I9">
        <v>37</v>
      </c>
      <c r="J9">
        <v>29</v>
      </c>
      <c r="K9">
        <v>2.2000000000000002</v>
      </c>
      <c r="L9">
        <v>1.72</v>
      </c>
      <c r="M9">
        <v>48.32</v>
      </c>
      <c r="N9">
        <v>2.87</v>
      </c>
      <c r="O9">
        <v>1155</v>
      </c>
      <c r="P9">
        <v>955</v>
      </c>
      <c r="Q9">
        <v>200</v>
      </c>
      <c r="R9">
        <v>54.74</v>
      </c>
      <c r="S9">
        <v>1.94</v>
      </c>
      <c r="T9">
        <v>59</v>
      </c>
      <c r="U9">
        <v>45</v>
      </c>
      <c r="V9">
        <v>14</v>
      </c>
      <c r="W9">
        <v>56.73</v>
      </c>
      <c r="X9">
        <v>12.61</v>
      </c>
      <c r="Y9">
        <v>48.73</v>
      </c>
      <c r="Z9">
        <v>46.04</v>
      </c>
      <c r="AA9">
        <v>2.69</v>
      </c>
      <c r="AB9">
        <v>51.42</v>
      </c>
      <c r="AC9">
        <v>-1.61</v>
      </c>
      <c r="AD9">
        <v>7</v>
      </c>
      <c r="AE9">
        <v>8</v>
      </c>
      <c r="AF9">
        <v>1</v>
      </c>
      <c r="AG9">
        <v>224</v>
      </c>
      <c r="AH9">
        <v>13.3</v>
      </c>
      <c r="AI9">
        <v>13.29</v>
      </c>
      <c r="AJ9">
        <v>0.79</v>
      </c>
      <c r="AK9">
        <v>13.18</v>
      </c>
      <c r="AL9">
        <v>101.49</v>
      </c>
      <c r="AM9">
        <v>57.58</v>
      </c>
      <c r="AN9">
        <v>28.73</v>
      </c>
      <c r="AO9">
        <v>31.83</v>
      </c>
      <c r="AP9">
        <v>51.33</v>
      </c>
      <c r="AQ9">
        <v>29.4</v>
      </c>
      <c r="AR9">
        <v>49.72</v>
      </c>
      <c r="AS9">
        <v>12</v>
      </c>
      <c r="AT9">
        <v>8</v>
      </c>
      <c r="AU9">
        <v>0.71</v>
      </c>
      <c r="AV9">
        <v>0.47</v>
      </c>
      <c r="AW9">
        <v>1.19</v>
      </c>
      <c r="AX9">
        <v>37</v>
      </c>
    </row>
    <row r="10" spans="1:50">
      <c r="A10" t="s">
        <v>63</v>
      </c>
      <c r="B10" t="s">
        <v>91</v>
      </c>
      <c r="C10" t="s">
        <v>64</v>
      </c>
      <c r="D10" t="s">
        <v>47</v>
      </c>
      <c r="E10">
        <v>82</v>
      </c>
      <c r="F10">
        <v>1260.1300000000001</v>
      </c>
      <c r="G10">
        <v>12</v>
      </c>
      <c r="H10">
        <v>23</v>
      </c>
      <c r="I10">
        <v>35</v>
      </c>
      <c r="J10">
        <v>25</v>
      </c>
      <c r="K10">
        <v>1.67</v>
      </c>
      <c r="L10">
        <v>1.19</v>
      </c>
      <c r="M10">
        <v>51.17</v>
      </c>
      <c r="N10">
        <v>2.44</v>
      </c>
      <c r="O10">
        <v>1420</v>
      </c>
      <c r="P10">
        <v>1142</v>
      </c>
      <c r="Q10">
        <v>278</v>
      </c>
      <c r="R10">
        <v>55.43</v>
      </c>
      <c r="S10">
        <v>4.84</v>
      </c>
      <c r="T10">
        <v>48</v>
      </c>
      <c r="U10">
        <v>55</v>
      </c>
      <c r="V10">
        <v>-7</v>
      </c>
      <c r="W10">
        <v>46.6</v>
      </c>
      <c r="X10">
        <v>-2.12</v>
      </c>
      <c r="Y10">
        <v>64.95</v>
      </c>
      <c r="Z10">
        <v>49.15</v>
      </c>
      <c r="AA10">
        <v>15.8</v>
      </c>
      <c r="AB10">
        <v>56.92</v>
      </c>
      <c r="AC10">
        <v>6.48</v>
      </c>
      <c r="AD10">
        <v>15</v>
      </c>
      <c r="AE10">
        <v>14</v>
      </c>
      <c r="AF10">
        <v>-1</v>
      </c>
      <c r="AG10">
        <v>275</v>
      </c>
      <c r="AH10">
        <v>13.09</v>
      </c>
      <c r="AI10">
        <v>17.59</v>
      </c>
      <c r="AJ10">
        <v>0.84</v>
      </c>
      <c r="AK10">
        <v>7.14</v>
      </c>
      <c r="AL10">
        <v>97.06</v>
      </c>
      <c r="AM10">
        <v>59.38</v>
      </c>
      <c r="AN10">
        <v>32.18</v>
      </c>
      <c r="AO10">
        <v>30.48</v>
      </c>
      <c r="AP10">
        <v>50.9</v>
      </c>
      <c r="AQ10">
        <v>29.63</v>
      </c>
      <c r="AR10">
        <v>49.89</v>
      </c>
      <c r="AS10">
        <v>13</v>
      </c>
      <c r="AT10">
        <v>10</v>
      </c>
      <c r="AU10">
        <v>0.62</v>
      </c>
      <c r="AV10">
        <v>0.48</v>
      </c>
      <c r="AW10">
        <v>1.1000000000000001</v>
      </c>
      <c r="AX10">
        <v>35</v>
      </c>
    </row>
    <row r="11" spans="1:50">
      <c r="A11" t="s">
        <v>65</v>
      </c>
      <c r="B11" t="s">
        <v>91</v>
      </c>
      <c r="C11" t="s">
        <v>66</v>
      </c>
      <c r="D11" t="s">
        <v>50</v>
      </c>
      <c r="E11">
        <v>80</v>
      </c>
      <c r="F11">
        <v>1159.8699999999999</v>
      </c>
      <c r="G11">
        <v>23</v>
      </c>
      <c r="H11">
        <v>18</v>
      </c>
      <c r="I11">
        <v>41</v>
      </c>
      <c r="J11">
        <v>32</v>
      </c>
      <c r="K11">
        <v>2.12</v>
      </c>
      <c r="L11">
        <v>1.66</v>
      </c>
      <c r="M11">
        <v>60</v>
      </c>
      <c r="N11">
        <v>3.1</v>
      </c>
      <c r="O11">
        <v>1258</v>
      </c>
      <c r="P11">
        <v>1087</v>
      </c>
      <c r="Q11">
        <v>171</v>
      </c>
      <c r="R11">
        <v>53.65</v>
      </c>
      <c r="S11">
        <v>3.01</v>
      </c>
      <c r="T11">
        <v>60</v>
      </c>
      <c r="U11">
        <v>34</v>
      </c>
      <c r="V11">
        <v>26</v>
      </c>
      <c r="W11">
        <v>63.83</v>
      </c>
      <c r="X11">
        <v>17.02</v>
      </c>
      <c r="Y11">
        <v>48.52</v>
      </c>
      <c r="Z11">
        <v>40.58</v>
      </c>
      <c r="AA11">
        <v>7.94</v>
      </c>
      <c r="AB11">
        <v>54.46</v>
      </c>
      <c r="AC11">
        <v>4.45</v>
      </c>
      <c r="AD11">
        <v>7</v>
      </c>
      <c r="AE11">
        <v>18</v>
      </c>
      <c r="AF11">
        <v>11</v>
      </c>
      <c r="AG11">
        <v>415</v>
      </c>
      <c r="AH11">
        <v>21.47</v>
      </c>
      <c r="AI11">
        <v>15.77</v>
      </c>
      <c r="AJ11">
        <v>0.82</v>
      </c>
      <c r="AK11">
        <v>10.95</v>
      </c>
      <c r="AL11">
        <v>103.09</v>
      </c>
      <c r="AM11">
        <v>68.56</v>
      </c>
      <c r="AN11">
        <v>29.87</v>
      </c>
      <c r="AO11">
        <v>31.12</v>
      </c>
      <c r="AP11">
        <v>51.8</v>
      </c>
      <c r="AQ11">
        <v>29.43</v>
      </c>
      <c r="AR11">
        <v>49.85</v>
      </c>
      <c r="AS11">
        <v>9</v>
      </c>
      <c r="AT11">
        <v>9</v>
      </c>
      <c r="AU11">
        <v>0.47</v>
      </c>
      <c r="AV11">
        <v>0.47</v>
      </c>
      <c r="AW11">
        <v>0.93</v>
      </c>
      <c r="AX11">
        <v>41</v>
      </c>
    </row>
    <row r="12" spans="1:50">
      <c r="A12" t="s">
        <v>67</v>
      </c>
      <c r="B12" t="s">
        <v>91</v>
      </c>
      <c r="C12" t="s">
        <v>93</v>
      </c>
      <c r="D12" t="s">
        <v>47</v>
      </c>
      <c r="E12">
        <v>81</v>
      </c>
      <c r="F12">
        <v>1022.85</v>
      </c>
      <c r="G12">
        <v>13</v>
      </c>
      <c r="H12">
        <v>12</v>
      </c>
      <c r="I12">
        <v>25</v>
      </c>
      <c r="J12">
        <v>20</v>
      </c>
      <c r="K12">
        <v>1.47</v>
      </c>
      <c r="L12">
        <v>1.17</v>
      </c>
      <c r="M12">
        <v>25.65</v>
      </c>
      <c r="N12">
        <v>1.5</v>
      </c>
      <c r="O12">
        <v>947</v>
      </c>
      <c r="P12">
        <v>1018</v>
      </c>
      <c r="Q12">
        <v>-71</v>
      </c>
      <c r="R12">
        <v>48.19</v>
      </c>
      <c r="S12">
        <v>-0.87</v>
      </c>
      <c r="T12">
        <v>39</v>
      </c>
      <c r="U12">
        <v>25</v>
      </c>
      <c r="V12">
        <v>14</v>
      </c>
      <c r="W12">
        <v>60.94</v>
      </c>
      <c r="X12">
        <v>7.69</v>
      </c>
      <c r="Y12">
        <v>40</v>
      </c>
      <c r="Z12">
        <v>41.72</v>
      </c>
      <c r="AA12">
        <v>-1.72</v>
      </c>
      <c r="AB12">
        <v>48.95</v>
      </c>
      <c r="AC12">
        <v>-1.18</v>
      </c>
      <c r="AD12">
        <v>6</v>
      </c>
      <c r="AE12">
        <v>9</v>
      </c>
      <c r="AF12">
        <v>3</v>
      </c>
      <c r="AG12">
        <v>171</v>
      </c>
      <c r="AH12">
        <v>10.029999999999999</v>
      </c>
      <c r="AI12">
        <v>11.08</v>
      </c>
      <c r="AJ12">
        <v>0.65</v>
      </c>
      <c r="AK12">
        <v>13.83</v>
      </c>
      <c r="AL12">
        <v>103.21</v>
      </c>
      <c r="AM12">
        <v>46.32</v>
      </c>
      <c r="AN12">
        <v>26.27</v>
      </c>
      <c r="AO12">
        <v>29.69</v>
      </c>
      <c r="AP12">
        <v>48.94</v>
      </c>
      <c r="AQ12">
        <v>28.62</v>
      </c>
      <c r="AR12">
        <v>49.74</v>
      </c>
      <c r="AS12">
        <v>7</v>
      </c>
      <c r="AT12">
        <v>5</v>
      </c>
      <c r="AU12">
        <v>0.41</v>
      </c>
      <c r="AV12">
        <v>0.28999999999999998</v>
      </c>
      <c r="AW12">
        <v>0.7</v>
      </c>
      <c r="AX12">
        <v>25</v>
      </c>
    </row>
    <row r="13" spans="1:50">
      <c r="A13" t="s">
        <v>69</v>
      </c>
      <c r="B13" t="s">
        <v>91</v>
      </c>
      <c r="C13" t="s">
        <v>70</v>
      </c>
      <c r="D13" t="s">
        <v>47</v>
      </c>
      <c r="E13">
        <v>82</v>
      </c>
      <c r="F13">
        <v>942</v>
      </c>
      <c r="G13">
        <v>11</v>
      </c>
      <c r="H13">
        <v>23</v>
      </c>
      <c r="I13">
        <v>34</v>
      </c>
      <c r="J13">
        <v>26</v>
      </c>
      <c r="K13">
        <v>2.17</v>
      </c>
      <c r="L13">
        <v>1.66</v>
      </c>
      <c r="M13">
        <v>42.98</v>
      </c>
      <c r="N13">
        <v>2.74</v>
      </c>
      <c r="O13">
        <v>982</v>
      </c>
      <c r="P13">
        <v>818</v>
      </c>
      <c r="Q13">
        <v>164</v>
      </c>
      <c r="R13">
        <v>54.56</v>
      </c>
      <c r="S13">
        <v>3.86</v>
      </c>
      <c r="T13">
        <v>56</v>
      </c>
      <c r="U13">
        <v>36</v>
      </c>
      <c r="V13">
        <v>20</v>
      </c>
      <c r="W13">
        <v>60.87</v>
      </c>
      <c r="X13">
        <v>5.05</v>
      </c>
      <c r="Y13">
        <v>39.79</v>
      </c>
      <c r="Z13">
        <v>30.85</v>
      </c>
      <c r="AA13">
        <v>8.94</v>
      </c>
      <c r="AB13">
        <v>56.33</v>
      </c>
      <c r="AC13">
        <v>4.7</v>
      </c>
      <c r="AD13">
        <v>13</v>
      </c>
      <c r="AE13">
        <v>8</v>
      </c>
      <c r="AF13">
        <v>-5</v>
      </c>
      <c r="AG13">
        <v>211</v>
      </c>
      <c r="AH13">
        <v>13.44</v>
      </c>
      <c r="AI13">
        <v>9.8800000000000008</v>
      </c>
      <c r="AJ13">
        <v>0.63</v>
      </c>
      <c r="AK13">
        <v>9.57</v>
      </c>
      <c r="AL13">
        <v>102.97</v>
      </c>
      <c r="AM13">
        <v>53.48</v>
      </c>
      <c r="AN13">
        <v>24.23</v>
      </c>
      <c r="AO13">
        <v>28.92</v>
      </c>
      <c r="AP13">
        <v>49.78</v>
      </c>
      <c r="AQ13">
        <v>28.64</v>
      </c>
      <c r="AR13">
        <v>49.65</v>
      </c>
      <c r="AS13">
        <v>15</v>
      </c>
      <c r="AT13">
        <v>8</v>
      </c>
      <c r="AU13">
        <v>0.96</v>
      </c>
      <c r="AV13">
        <v>0.51</v>
      </c>
      <c r="AW13">
        <v>1.46</v>
      </c>
      <c r="AX13">
        <v>34</v>
      </c>
    </row>
    <row r="14" spans="1:50">
      <c r="A14" t="s">
        <v>71</v>
      </c>
      <c r="B14" t="s">
        <v>91</v>
      </c>
      <c r="C14" t="s">
        <v>72</v>
      </c>
      <c r="D14" t="s">
        <v>47</v>
      </c>
      <c r="E14">
        <v>80</v>
      </c>
      <c r="F14">
        <v>1037.18</v>
      </c>
      <c r="G14">
        <v>7</v>
      </c>
      <c r="H14">
        <v>21</v>
      </c>
      <c r="I14">
        <v>28</v>
      </c>
      <c r="J14">
        <v>21</v>
      </c>
      <c r="K14">
        <v>1.62</v>
      </c>
      <c r="L14">
        <v>1.21</v>
      </c>
      <c r="M14">
        <v>31.36</v>
      </c>
      <c r="N14">
        <v>1.81</v>
      </c>
      <c r="O14">
        <v>1010</v>
      </c>
      <c r="P14">
        <v>1018</v>
      </c>
      <c r="Q14">
        <v>-8</v>
      </c>
      <c r="R14">
        <v>49.8</v>
      </c>
      <c r="S14">
        <v>1.58</v>
      </c>
      <c r="T14">
        <v>40</v>
      </c>
      <c r="U14">
        <v>29</v>
      </c>
      <c r="V14">
        <v>11</v>
      </c>
      <c r="W14">
        <v>57.97</v>
      </c>
      <c r="X14">
        <v>5.44</v>
      </c>
      <c r="Y14">
        <v>42.32</v>
      </c>
      <c r="Z14">
        <v>43.23</v>
      </c>
      <c r="AA14">
        <v>-0.91</v>
      </c>
      <c r="AB14">
        <v>49.47</v>
      </c>
      <c r="AC14">
        <v>1.6</v>
      </c>
      <c r="AD14">
        <v>15</v>
      </c>
      <c r="AE14">
        <v>8</v>
      </c>
      <c r="AF14">
        <v>-7</v>
      </c>
      <c r="AG14">
        <v>262</v>
      </c>
      <c r="AH14">
        <v>15.16</v>
      </c>
      <c r="AI14">
        <v>12.07</v>
      </c>
      <c r="AJ14">
        <v>0.7</v>
      </c>
      <c r="AK14">
        <v>4.67</v>
      </c>
      <c r="AL14">
        <v>102.3</v>
      </c>
      <c r="AM14">
        <v>46.37</v>
      </c>
      <c r="AN14">
        <v>27.03</v>
      </c>
      <c r="AO14">
        <v>30.5</v>
      </c>
      <c r="AP14">
        <v>47.66</v>
      </c>
      <c r="AQ14">
        <v>29.53</v>
      </c>
      <c r="AR14">
        <v>50.41</v>
      </c>
      <c r="AS14">
        <v>14</v>
      </c>
      <c r="AT14">
        <v>7</v>
      </c>
      <c r="AU14">
        <v>0.81</v>
      </c>
      <c r="AV14">
        <v>0.4</v>
      </c>
      <c r="AW14">
        <v>1.21</v>
      </c>
      <c r="AX14">
        <v>28</v>
      </c>
    </row>
    <row r="15" spans="1:50">
      <c r="A15" t="s">
        <v>73</v>
      </c>
      <c r="B15" t="s">
        <v>91</v>
      </c>
      <c r="C15" t="s">
        <v>74</v>
      </c>
      <c r="D15" t="s">
        <v>75</v>
      </c>
      <c r="E15">
        <v>81</v>
      </c>
      <c r="F15">
        <v>1232.2</v>
      </c>
      <c r="G15">
        <v>4</v>
      </c>
      <c r="H15">
        <v>9</v>
      </c>
      <c r="I15">
        <v>13</v>
      </c>
      <c r="J15">
        <v>9</v>
      </c>
      <c r="K15">
        <v>0.63</v>
      </c>
      <c r="L15">
        <v>0.44</v>
      </c>
      <c r="M15">
        <v>25.06</v>
      </c>
      <c r="N15">
        <v>1.22</v>
      </c>
      <c r="O15">
        <v>1338</v>
      </c>
      <c r="P15">
        <v>1264</v>
      </c>
      <c r="Q15">
        <v>74</v>
      </c>
      <c r="R15">
        <v>51.42</v>
      </c>
      <c r="S15">
        <v>-1.36</v>
      </c>
      <c r="T15">
        <v>49</v>
      </c>
      <c r="U15">
        <v>49</v>
      </c>
      <c r="V15">
        <v>0</v>
      </c>
      <c r="W15">
        <v>50</v>
      </c>
      <c r="X15">
        <v>4.22</v>
      </c>
      <c r="Y15">
        <v>54.21</v>
      </c>
      <c r="Z15">
        <v>56.32</v>
      </c>
      <c r="AA15">
        <v>-2.11</v>
      </c>
      <c r="AB15">
        <v>49.05</v>
      </c>
      <c r="AC15">
        <v>-0.64</v>
      </c>
      <c r="AD15">
        <v>14</v>
      </c>
      <c r="AE15">
        <v>8</v>
      </c>
      <c r="AF15">
        <v>-6</v>
      </c>
      <c r="AG15">
        <v>208</v>
      </c>
      <c r="AH15">
        <v>10.130000000000001</v>
      </c>
      <c r="AI15">
        <v>4.37</v>
      </c>
      <c r="AJ15">
        <v>0.21</v>
      </c>
      <c r="AK15">
        <v>4.26</v>
      </c>
      <c r="AL15">
        <v>99.96</v>
      </c>
      <c r="AM15">
        <v>55.8</v>
      </c>
      <c r="AN15">
        <v>31.63</v>
      </c>
      <c r="AO15">
        <v>27.58</v>
      </c>
      <c r="AP15">
        <v>52.95</v>
      </c>
      <c r="AQ15">
        <v>28.95</v>
      </c>
      <c r="AR15">
        <v>49.94</v>
      </c>
      <c r="AS15">
        <v>5</v>
      </c>
      <c r="AT15">
        <v>4</v>
      </c>
      <c r="AU15">
        <v>0.24</v>
      </c>
      <c r="AV15">
        <v>0.19</v>
      </c>
      <c r="AW15">
        <v>0.44</v>
      </c>
      <c r="AX15">
        <v>13</v>
      </c>
    </row>
    <row r="16" spans="1:50">
      <c r="A16" t="s">
        <v>76</v>
      </c>
      <c r="B16" t="s">
        <v>91</v>
      </c>
      <c r="C16" t="s">
        <v>77</v>
      </c>
      <c r="D16" t="s">
        <v>47</v>
      </c>
      <c r="E16">
        <v>66</v>
      </c>
      <c r="F16">
        <v>877.22</v>
      </c>
      <c r="G16">
        <v>8</v>
      </c>
      <c r="H16">
        <v>17</v>
      </c>
      <c r="I16">
        <v>25</v>
      </c>
      <c r="J16">
        <v>17</v>
      </c>
      <c r="K16">
        <v>1.71</v>
      </c>
      <c r="L16">
        <v>1.1599999999999999</v>
      </c>
      <c r="M16">
        <v>20.92</v>
      </c>
      <c r="N16">
        <v>1.43</v>
      </c>
      <c r="O16">
        <v>752</v>
      </c>
      <c r="P16">
        <v>918</v>
      </c>
      <c r="Q16">
        <v>-166</v>
      </c>
      <c r="R16">
        <v>45.03</v>
      </c>
      <c r="S16">
        <v>-3.17</v>
      </c>
      <c r="T16">
        <v>36</v>
      </c>
      <c r="U16">
        <v>30</v>
      </c>
      <c r="V16">
        <v>6</v>
      </c>
      <c r="W16">
        <v>54.55</v>
      </c>
      <c r="X16">
        <v>1.86</v>
      </c>
      <c r="Y16">
        <v>34.590000000000003</v>
      </c>
      <c r="Z16">
        <v>31.63</v>
      </c>
      <c r="AA16">
        <v>2.96</v>
      </c>
      <c r="AB16">
        <v>52.23</v>
      </c>
      <c r="AC16">
        <v>-2.48</v>
      </c>
      <c r="AD16">
        <v>5</v>
      </c>
      <c r="AE16">
        <v>12</v>
      </c>
      <c r="AF16">
        <v>7</v>
      </c>
      <c r="AG16">
        <v>160</v>
      </c>
      <c r="AH16">
        <v>10.94</v>
      </c>
      <c r="AI16">
        <v>9.6</v>
      </c>
      <c r="AJ16">
        <v>0.66</v>
      </c>
      <c r="AK16">
        <v>8.08</v>
      </c>
      <c r="AL16">
        <v>101.67</v>
      </c>
      <c r="AM16">
        <v>47.76</v>
      </c>
      <c r="AN16">
        <v>27.44</v>
      </c>
      <c r="AO16">
        <v>29.51</v>
      </c>
      <c r="AP16">
        <v>46.92</v>
      </c>
      <c r="AQ16">
        <v>28.6</v>
      </c>
      <c r="AR16">
        <v>49.95</v>
      </c>
      <c r="AS16">
        <v>9</v>
      </c>
      <c r="AT16">
        <v>8</v>
      </c>
      <c r="AU16">
        <v>0.62</v>
      </c>
      <c r="AV16">
        <v>0.55000000000000004</v>
      </c>
      <c r="AW16">
        <v>1.1599999999999999</v>
      </c>
      <c r="AX16">
        <v>25</v>
      </c>
    </row>
    <row r="17" spans="1:50">
      <c r="A17" t="s">
        <v>78</v>
      </c>
      <c r="B17" t="s">
        <v>91</v>
      </c>
      <c r="C17" t="s">
        <v>79</v>
      </c>
      <c r="D17" t="s">
        <v>80</v>
      </c>
      <c r="E17">
        <v>81</v>
      </c>
      <c r="F17">
        <v>1148.44</v>
      </c>
      <c r="G17">
        <v>12</v>
      </c>
      <c r="H17">
        <v>20</v>
      </c>
      <c r="I17">
        <v>32</v>
      </c>
      <c r="J17">
        <v>26</v>
      </c>
      <c r="K17">
        <v>1.67</v>
      </c>
      <c r="L17">
        <v>1.36</v>
      </c>
      <c r="M17">
        <v>45.7</v>
      </c>
      <c r="N17">
        <v>2.39</v>
      </c>
      <c r="O17">
        <v>1116</v>
      </c>
      <c r="P17">
        <v>995</v>
      </c>
      <c r="Q17">
        <v>121</v>
      </c>
      <c r="R17">
        <v>52.87</v>
      </c>
      <c r="S17">
        <v>3.93</v>
      </c>
      <c r="T17">
        <v>56</v>
      </c>
      <c r="U17">
        <v>34</v>
      </c>
      <c r="V17">
        <v>22</v>
      </c>
      <c r="W17">
        <v>62.22</v>
      </c>
      <c r="X17">
        <v>13.27</v>
      </c>
      <c r="Y17">
        <v>44.06</v>
      </c>
      <c r="Z17">
        <v>43.59</v>
      </c>
      <c r="AA17">
        <v>0.47</v>
      </c>
      <c r="AB17">
        <v>50.27</v>
      </c>
      <c r="AC17">
        <v>3.43</v>
      </c>
      <c r="AD17">
        <v>10</v>
      </c>
      <c r="AE17">
        <v>18</v>
      </c>
      <c r="AF17">
        <v>8</v>
      </c>
      <c r="AG17">
        <v>277</v>
      </c>
      <c r="AH17">
        <v>14.47</v>
      </c>
      <c r="AI17">
        <v>12.69</v>
      </c>
      <c r="AJ17">
        <v>0.66</v>
      </c>
      <c r="AK17">
        <v>7.64</v>
      </c>
      <c r="AL17">
        <v>103.12</v>
      </c>
      <c r="AM17">
        <v>48.67</v>
      </c>
      <c r="AN17">
        <v>29.54</v>
      </c>
      <c r="AO17">
        <v>32.35</v>
      </c>
      <c r="AP17">
        <v>49.01</v>
      </c>
      <c r="AQ17">
        <v>29.99</v>
      </c>
      <c r="AR17">
        <v>50.08</v>
      </c>
      <c r="AS17">
        <v>14</v>
      </c>
      <c r="AT17">
        <v>6</v>
      </c>
      <c r="AU17">
        <v>0.73</v>
      </c>
      <c r="AV17">
        <v>0.31</v>
      </c>
      <c r="AW17">
        <v>1.04</v>
      </c>
      <c r="AX17">
        <v>32</v>
      </c>
    </row>
    <row r="18" spans="1:50">
      <c r="A18" t="s">
        <v>81</v>
      </c>
      <c r="B18" t="s">
        <v>91</v>
      </c>
      <c r="C18" t="s">
        <v>72</v>
      </c>
      <c r="D18" t="s">
        <v>50</v>
      </c>
      <c r="E18">
        <v>77</v>
      </c>
      <c r="F18">
        <v>1035.68</v>
      </c>
      <c r="G18">
        <v>14</v>
      </c>
      <c r="H18">
        <v>13</v>
      </c>
      <c r="I18">
        <v>27</v>
      </c>
      <c r="J18">
        <v>21</v>
      </c>
      <c r="K18">
        <v>1.56</v>
      </c>
      <c r="L18">
        <v>1.22</v>
      </c>
      <c r="M18">
        <v>34.270000000000003</v>
      </c>
      <c r="N18">
        <v>1.99</v>
      </c>
      <c r="O18">
        <v>1035</v>
      </c>
      <c r="P18">
        <v>1030</v>
      </c>
      <c r="Q18">
        <v>5</v>
      </c>
      <c r="R18">
        <v>50.12</v>
      </c>
      <c r="S18">
        <v>1.82</v>
      </c>
      <c r="T18">
        <v>39</v>
      </c>
      <c r="U18">
        <v>29</v>
      </c>
      <c r="V18">
        <v>10</v>
      </c>
      <c r="W18">
        <v>57.35</v>
      </c>
      <c r="X18">
        <v>4.5</v>
      </c>
      <c r="Y18">
        <v>43.58</v>
      </c>
      <c r="Z18">
        <v>43.15</v>
      </c>
      <c r="AA18">
        <v>0.43</v>
      </c>
      <c r="AB18">
        <v>50.25</v>
      </c>
      <c r="AC18">
        <v>2.13</v>
      </c>
      <c r="AD18">
        <v>7</v>
      </c>
      <c r="AE18">
        <v>8</v>
      </c>
      <c r="AF18">
        <v>1</v>
      </c>
      <c r="AG18">
        <v>273</v>
      </c>
      <c r="AH18">
        <v>15.82</v>
      </c>
      <c r="AI18">
        <v>12.82</v>
      </c>
      <c r="AJ18">
        <v>0.74</v>
      </c>
      <c r="AK18">
        <v>8.92</v>
      </c>
      <c r="AL18">
        <v>101.74</v>
      </c>
      <c r="AM18">
        <v>40.71</v>
      </c>
      <c r="AN18">
        <v>28.06</v>
      </c>
      <c r="AO18">
        <v>30.52</v>
      </c>
      <c r="AP18">
        <v>48.43</v>
      </c>
      <c r="AQ18">
        <v>29.53</v>
      </c>
      <c r="AR18">
        <v>50.37</v>
      </c>
      <c r="AS18">
        <v>7</v>
      </c>
      <c r="AT18">
        <v>6</v>
      </c>
      <c r="AU18">
        <v>0.41</v>
      </c>
      <c r="AV18">
        <v>0.35</v>
      </c>
      <c r="AW18">
        <v>0.75</v>
      </c>
      <c r="AX18">
        <v>27</v>
      </c>
    </row>
    <row r="19" spans="1:50">
      <c r="A19" t="s">
        <v>82</v>
      </c>
      <c r="B19" t="s">
        <v>91</v>
      </c>
      <c r="C19" t="s">
        <v>52</v>
      </c>
      <c r="D19" t="s">
        <v>50</v>
      </c>
      <c r="E19">
        <v>82</v>
      </c>
      <c r="F19">
        <v>1153.5999999999999</v>
      </c>
      <c r="G19">
        <v>12</v>
      </c>
      <c r="H19">
        <v>21</v>
      </c>
      <c r="I19">
        <v>33</v>
      </c>
      <c r="J19">
        <v>23</v>
      </c>
      <c r="K19">
        <v>1.72</v>
      </c>
      <c r="L19">
        <v>1.2</v>
      </c>
      <c r="M19">
        <v>47.57</v>
      </c>
      <c r="N19">
        <v>2.4700000000000002</v>
      </c>
      <c r="O19">
        <v>1261</v>
      </c>
      <c r="P19">
        <v>1007</v>
      </c>
      <c r="Q19">
        <v>254</v>
      </c>
      <c r="R19">
        <v>55.6</v>
      </c>
      <c r="S19">
        <v>1.59</v>
      </c>
      <c r="T19">
        <v>47</v>
      </c>
      <c r="U19">
        <v>53</v>
      </c>
      <c r="V19">
        <v>-6</v>
      </c>
      <c r="W19">
        <v>47</v>
      </c>
      <c r="X19">
        <v>0.45</v>
      </c>
      <c r="Y19">
        <v>50.97</v>
      </c>
      <c r="Z19">
        <v>44.29</v>
      </c>
      <c r="AA19">
        <v>6.68</v>
      </c>
      <c r="AB19">
        <v>53.51</v>
      </c>
      <c r="AC19">
        <v>0.54</v>
      </c>
      <c r="AD19">
        <v>15</v>
      </c>
      <c r="AE19">
        <v>12</v>
      </c>
      <c r="AF19">
        <v>-3</v>
      </c>
      <c r="AG19">
        <v>290</v>
      </c>
      <c r="AH19">
        <v>15.08</v>
      </c>
      <c r="AI19">
        <v>13.31</v>
      </c>
      <c r="AJ19">
        <v>0.69</v>
      </c>
      <c r="AK19">
        <v>7.41</v>
      </c>
      <c r="AL19">
        <v>98.28</v>
      </c>
      <c r="AM19">
        <v>56.1</v>
      </c>
      <c r="AN19">
        <v>28.23</v>
      </c>
      <c r="AO19">
        <v>29.81</v>
      </c>
      <c r="AP19">
        <v>53.52</v>
      </c>
      <c r="AQ19">
        <v>28.77</v>
      </c>
      <c r="AR19">
        <v>49.54</v>
      </c>
      <c r="AS19">
        <v>11</v>
      </c>
      <c r="AT19">
        <v>10</v>
      </c>
      <c r="AU19">
        <v>0.56999999999999995</v>
      </c>
      <c r="AV19">
        <v>0.52</v>
      </c>
      <c r="AW19">
        <v>1.0900000000000001</v>
      </c>
      <c r="AX19">
        <v>33</v>
      </c>
    </row>
    <row r="20" spans="1:50">
      <c r="A20" t="s">
        <v>83</v>
      </c>
      <c r="B20" t="s">
        <v>91</v>
      </c>
      <c r="C20" t="s">
        <v>84</v>
      </c>
      <c r="D20" t="s">
        <v>75</v>
      </c>
      <c r="E20">
        <v>81</v>
      </c>
      <c r="F20">
        <v>1430.37</v>
      </c>
      <c r="G20">
        <v>4</v>
      </c>
      <c r="H20">
        <v>14</v>
      </c>
      <c r="I20">
        <v>18</v>
      </c>
      <c r="J20">
        <v>13</v>
      </c>
      <c r="K20">
        <v>0.76</v>
      </c>
      <c r="L20">
        <v>0.55000000000000004</v>
      </c>
      <c r="M20">
        <v>37.909999999999997</v>
      </c>
      <c r="N20">
        <v>1.59</v>
      </c>
      <c r="O20">
        <v>1528</v>
      </c>
      <c r="P20">
        <v>1269</v>
      </c>
      <c r="Q20">
        <v>259</v>
      </c>
      <c r="R20">
        <v>54.63</v>
      </c>
      <c r="S20">
        <v>4.8899999999999997</v>
      </c>
      <c r="T20">
        <v>64</v>
      </c>
      <c r="U20">
        <v>55</v>
      </c>
      <c r="V20">
        <v>9</v>
      </c>
      <c r="W20">
        <v>53.78</v>
      </c>
      <c r="X20">
        <v>-4.45</v>
      </c>
      <c r="Y20">
        <v>61.32</v>
      </c>
      <c r="Z20">
        <v>54.09</v>
      </c>
      <c r="AA20">
        <v>7.23</v>
      </c>
      <c r="AB20">
        <v>53.13</v>
      </c>
      <c r="AC20">
        <v>3.48</v>
      </c>
      <c r="AD20">
        <v>18</v>
      </c>
      <c r="AE20">
        <v>14</v>
      </c>
      <c r="AF20">
        <v>-4</v>
      </c>
      <c r="AG20">
        <v>216</v>
      </c>
      <c r="AH20">
        <v>9.06</v>
      </c>
      <c r="AI20">
        <v>4.32</v>
      </c>
      <c r="AJ20">
        <v>0.18</v>
      </c>
      <c r="AK20">
        <v>3.88</v>
      </c>
      <c r="AL20">
        <v>100.29</v>
      </c>
      <c r="AM20">
        <v>48.08</v>
      </c>
      <c r="AN20">
        <v>37.67</v>
      </c>
      <c r="AO20">
        <v>28.08</v>
      </c>
      <c r="AP20">
        <v>50.1</v>
      </c>
      <c r="AQ20">
        <v>29.17</v>
      </c>
      <c r="AR20">
        <v>50.11</v>
      </c>
      <c r="AS20">
        <v>9</v>
      </c>
      <c r="AT20">
        <v>5</v>
      </c>
      <c r="AU20">
        <v>0.38</v>
      </c>
      <c r="AV20">
        <v>0.21</v>
      </c>
      <c r="AW20">
        <v>0.59</v>
      </c>
      <c r="AX20">
        <v>18</v>
      </c>
    </row>
    <row r="21" spans="1:50">
      <c r="A21" t="s">
        <v>85</v>
      </c>
      <c r="B21" t="s">
        <v>91</v>
      </c>
      <c r="C21" t="s">
        <v>86</v>
      </c>
      <c r="D21" t="s">
        <v>75</v>
      </c>
      <c r="E21">
        <v>82</v>
      </c>
      <c r="F21">
        <v>1435.24</v>
      </c>
      <c r="G21">
        <v>6</v>
      </c>
      <c r="H21">
        <v>12</v>
      </c>
      <c r="I21">
        <v>18</v>
      </c>
      <c r="J21">
        <v>14</v>
      </c>
      <c r="K21">
        <v>0.75</v>
      </c>
      <c r="L21">
        <v>0.59</v>
      </c>
      <c r="M21">
        <v>26.68</v>
      </c>
      <c r="N21">
        <v>1.1200000000000001</v>
      </c>
      <c r="O21">
        <v>1391</v>
      </c>
      <c r="P21">
        <v>1338</v>
      </c>
      <c r="Q21">
        <v>53</v>
      </c>
      <c r="R21">
        <v>50.97</v>
      </c>
      <c r="S21">
        <v>4.57</v>
      </c>
      <c r="T21">
        <v>53</v>
      </c>
      <c r="U21">
        <v>64</v>
      </c>
      <c r="V21">
        <v>-11</v>
      </c>
      <c r="W21">
        <v>45.3</v>
      </c>
      <c r="X21">
        <v>-0.65</v>
      </c>
      <c r="Y21">
        <v>54.22</v>
      </c>
      <c r="Z21">
        <v>56.93</v>
      </c>
      <c r="AA21">
        <v>-2.71</v>
      </c>
      <c r="AB21">
        <v>48.78</v>
      </c>
      <c r="AC21">
        <v>4.08</v>
      </c>
      <c r="AD21">
        <v>15</v>
      </c>
      <c r="AE21">
        <v>14</v>
      </c>
      <c r="AF21">
        <v>-1</v>
      </c>
      <c r="AG21">
        <v>287</v>
      </c>
      <c r="AH21">
        <v>12</v>
      </c>
      <c r="AI21">
        <v>6.06</v>
      </c>
      <c r="AJ21">
        <v>0.25</v>
      </c>
      <c r="AK21">
        <v>4.38</v>
      </c>
      <c r="AL21">
        <v>98.26</v>
      </c>
      <c r="AM21">
        <v>45.76</v>
      </c>
      <c r="AN21">
        <v>35.869999999999997</v>
      </c>
      <c r="AO21">
        <v>27.56</v>
      </c>
      <c r="AP21">
        <v>46.8</v>
      </c>
      <c r="AQ21">
        <v>29.13</v>
      </c>
      <c r="AR21">
        <v>50.24</v>
      </c>
      <c r="AS21">
        <v>8</v>
      </c>
      <c r="AT21">
        <v>4</v>
      </c>
      <c r="AU21">
        <v>0.33</v>
      </c>
      <c r="AV21">
        <v>0.17</v>
      </c>
      <c r="AW21">
        <v>0.5</v>
      </c>
      <c r="AX21">
        <v>18</v>
      </c>
    </row>
    <row r="22" spans="1:50">
      <c r="D22" t="s">
        <v>101</v>
      </c>
      <c r="E22">
        <f t="shared" ref="E22:AW22" si="0">PEARSON(E2:E21,$AX$2:$AX$21)</f>
        <v>8.1830865545603107E-2</v>
      </c>
      <c r="F22">
        <f t="shared" si="0"/>
        <v>-0.24146856602165587</v>
      </c>
      <c r="G22">
        <f t="shared" si="0"/>
        <v>0.86200768719582166</v>
      </c>
      <c r="H22">
        <f t="shared" si="0"/>
        <v>0.81838054611571387</v>
      </c>
      <c r="I22">
        <f t="shared" si="0"/>
        <v>1</v>
      </c>
      <c r="J22">
        <f t="shared" si="0"/>
        <v>0.98021642433491729</v>
      </c>
      <c r="K22">
        <f t="shared" si="0"/>
        <v>0.92559231935937858</v>
      </c>
      <c r="L22">
        <f t="shared" si="0"/>
        <v>0.91287247518293146</v>
      </c>
      <c r="M22">
        <f t="shared" si="0"/>
        <v>0.71148005196134689</v>
      </c>
      <c r="N22">
        <f t="shared" si="0"/>
        <v>0.73414976733061321</v>
      </c>
      <c r="O22">
        <f t="shared" si="0"/>
        <v>-0.1723307585320803</v>
      </c>
      <c r="P22">
        <f t="shared" si="0"/>
        <v>-0.25809458236974664</v>
      </c>
      <c r="Q22">
        <f t="shared" si="0"/>
        <v>3.2925768749486231E-2</v>
      </c>
      <c r="R22">
        <f t="shared" si="0"/>
        <v>9.6044594904133987E-2</v>
      </c>
      <c r="S22">
        <f t="shared" si="0"/>
        <v>0.26107387331739024</v>
      </c>
      <c r="T22">
        <f t="shared" si="0"/>
        <v>0.4090246224832097</v>
      </c>
      <c r="U22">
        <f t="shared" si="0"/>
        <v>3.198192490268701E-2</v>
      </c>
      <c r="V22">
        <f t="shared" si="0"/>
        <v>0.28748067285489409</v>
      </c>
      <c r="W22">
        <f t="shared" si="0"/>
        <v>0.24326758132633472</v>
      </c>
      <c r="X22">
        <f t="shared" si="0"/>
        <v>0.40579542819545716</v>
      </c>
      <c r="Y22">
        <f t="shared" si="0"/>
        <v>-4.1149068345718853E-2</v>
      </c>
      <c r="Z22">
        <f t="shared" si="0"/>
        <v>-0.30620276118890211</v>
      </c>
      <c r="AA22">
        <f t="shared" si="0"/>
        <v>0.2827248009120481</v>
      </c>
      <c r="AB22">
        <f t="shared" si="0"/>
        <v>0.29531153725621623</v>
      </c>
      <c r="AC22">
        <f t="shared" si="0"/>
        <v>0.23120351220989824</v>
      </c>
      <c r="AD22">
        <f t="shared" si="0"/>
        <v>-0.17583154230820969</v>
      </c>
      <c r="AE22">
        <f t="shared" si="0"/>
        <v>0.26806694986255269</v>
      </c>
      <c r="AF22">
        <f t="shared" si="0"/>
        <v>0.38462642396319757</v>
      </c>
      <c r="AG22">
        <f t="shared" si="0"/>
        <v>0.4591930589407941</v>
      </c>
      <c r="AH22">
        <f t="shared" si="0"/>
        <v>0.54558114552645542</v>
      </c>
      <c r="AI22">
        <f t="shared" si="0"/>
        <v>0.74510098110667655</v>
      </c>
      <c r="AJ22">
        <f t="shared" si="0"/>
        <v>0.62698562959327642</v>
      </c>
      <c r="AK22">
        <f t="shared" si="0"/>
        <v>0.69326745985092098</v>
      </c>
      <c r="AL22">
        <f t="shared" si="0"/>
        <v>0.24580626524895316</v>
      </c>
      <c r="AM22">
        <f t="shared" si="0"/>
        <v>0.29488574749453389</v>
      </c>
      <c r="AN22">
        <f t="shared" si="0"/>
        <v>-0.36020344854290703</v>
      </c>
      <c r="AO22">
        <f t="shared" si="0"/>
        <v>0.69639276286011909</v>
      </c>
      <c r="AP22">
        <f t="shared" si="0"/>
        <v>-0.12531832225828787</v>
      </c>
      <c r="AQ22">
        <f t="shared" si="0"/>
        <v>0.35402083242249471</v>
      </c>
      <c r="AR22">
        <f t="shared" si="0"/>
        <v>-6.3098430528262264E-2</v>
      </c>
      <c r="AS22">
        <f t="shared" si="0"/>
        <v>0.68144601986820885</v>
      </c>
      <c r="AT22">
        <f t="shared" si="0"/>
        <v>0.71309024931140896</v>
      </c>
      <c r="AU22">
        <f t="shared" si="0"/>
        <v>0.67534185818784542</v>
      </c>
      <c r="AV22">
        <f t="shared" si="0"/>
        <v>0.66749436968726372</v>
      </c>
      <c r="AW22">
        <f t="shared" si="0"/>
        <v>0.77263623095862732</v>
      </c>
    </row>
    <row r="23" spans="1:50">
      <c r="D23" t="s">
        <v>100</v>
      </c>
      <c r="E23">
        <f t="shared" ref="E23:AW23" si="1">RSQ(E2:E21,$AX$2:$AX$21)</f>
        <v>6.6962905559425712E-3</v>
      </c>
      <c r="F23">
        <f t="shared" si="1"/>
        <v>5.8307068376554777E-2</v>
      </c>
      <c r="G23">
        <f t="shared" si="1"/>
        <v>0.74305725278468993</v>
      </c>
      <c r="H23">
        <f t="shared" si="1"/>
        <v>0.66974671826065391</v>
      </c>
      <c r="I23">
        <f t="shared" si="1"/>
        <v>0.99999999999999956</v>
      </c>
      <c r="J23">
        <f t="shared" si="1"/>
        <v>0.96082423853593046</v>
      </c>
      <c r="K23">
        <f t="shared" si="1"/>
        <v>0.85672114165707347</v>
      </c>
      <c r="L23">
        <f t="shared" si="1"/>
        <v>0.83333615594661203</v>
      </c>
      <c r="M23">
        <f t="shared" si="1"/>
        <v>0.50620386433892084</v>
      </c>
      <c r="N23">
        <f t="shared" si="1"/>
        <v>0.53897588087159354</v>
      </c>
      <c r="O23">
        <f t="shared" si="1"/>
        <v>2.9697890336242167E-2</v>
      </c>
      <c r="P23">
        <f t="shared" si="1"/>
        <v>6.6612813448613931E-2</v>
      </c>
      <c r="Q23">
        <f t="shared" si="1"/>
        <v>1.0841062477446445E-3</v>
      </c>
      <c r="R23">
        <f t="shared" si="1"/>
        <v>9.2245642102992027E-3</v>
      </c>
      <c r="S23">
        <f t="shared" si="1"/>
        <v>6.8159567328944723E-2</v>
      </c>
      <c r="T23">
        <f t="shared" si="1"/>
        <v>0.16730114179753222</v>
      </c>
      <c r="U23">
        <f t="shared" si="1"/>
        <v>1.0228435204811116E-3</v>
      </c>
      <c r="V23">
        <f t="shared" si="1"/>
        <v>8.2645137265102642E-2</v>
      </c>
      <c r="W23">
        <f t="shared" si="1"/>
        <v>5.917911612436489E-2</v>
      </c>
      <c r="X23">
        <f t="shared" si="1"/>
        <v>0.16466992954433449</v>
      </c>
      <c r="Y23">
        <f t="shared" si="1"/>
        <v>1.6932458257206413E-3</v>
      </c>
      <c r="Z23">
        <f t="shared" si="1"/>
        <v>9.3760130959707783E-2</v>
      </c>
      <c r="AA23">
        <f t="shared" si="1"/>
        <v>7.9933313050757238E-2</v>
      </c>
      <c r="AB23">
        <f t="shared" si="1"/>
        <v>8.7208904036629592E-2</v>
      </c>
      <c r="AC23">
        <f t="shared" si="1"/>
        <v>5.3455064058192579E-2</v>
      </c>
      <c r="AD23">
        <f t="shared" si="1"/>
        <v>3.0916731270483742E-2</v>
      </c>
      <c r="AE23">
        <f t="shared" si="1"/>
        <v>7.1859889608612365E-2</v>
      </c>
      <c r="AF23">
        <f t="shared" si="1"/>
        <v>0.14793748601071735</v>
      </c>
      <c r="AG23">
        <f t="shared" si="1"/>
        <v>0.21085826537940366</v>
      </c>
      <c r="AH23">
        <f t="shared" si="1"/>
        <v>0.29765878635395931</v>
      </c>
      <c r="AI23">
        <f t="shared" si="1"/>
        <v>0.55517547204613182</v>
      </c>
      <c r="AJ23">
        <f t="shared" si="1"/>
        <v>0.39311097971647707</v>
      </c>
      <c r="AK23">
        <f t="shared" si="1"/>
        <v>0.480619770888148</v>
      </c>
      <c r="AL23">
        <f t="shared" si="1"/>
        <v>6.0420720035638704E-2</v>
      </c>
      <c r="AM23">
        <f t="shared" si="1"/>
        <v>8.6957604075410033E-2</v>
      </c>
      <c r="AN23">
        <f t="shared" si="1"/>
        <v>0.12974652434220271</v>
      </c>
      <c r="AO23">
        <f t="shared" si="1"/>
        <v>0.48496288016395006</v>
      </c>
      <c r="AP23">
        <f t="shared" si="1"/>
        <v>1.570468189363209E-2</v>
      </c>
      <c r="AQ23">
        <f t="shared" si="1"/>
        <v>0.12533074978911604</v>
      </c>
      <c r="AR23">
        <f t="shared" si="1"/>
        <v>3.9814119351299377E-3</v>
      </c>
      <c r="AS23">
        <f t="shared" si="1"/>
        <v>0.46436867799422327</v>
      </c>
      <c r="AT23">
        <f t="shared" si="1"/>
        <v>0.50849770366300728</v>
      </c>
      <c r="AU23">
        <f t="shared" si="1"/>
        <v>0.45608662542061207</v>
      </c>
      <c r="AV23">
        <f t="shared" si="1"/>
        <v>0.44554873356419733</v>
      </c>
      <c r="AW23">
        <f t="shared" si="1"/>
        <v>0.59696674538995309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AF3F-5595-BD49-A608-BE2DBC9A5C0A}">
  <dimension ref="A1:AU17"/>
  <sheetViews>
    <sheetView tabSelected="1" workbookViewId="0">
      <selection activeCell="E20" sqref="E20"/>
    </sheetView>
  </sheetViews>
  <sheetFormatPr baseColWidth="10" defaultRowHeight="16"/>
  <sheetData>
    <row r="1" spans="1:47"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94</v>
      </c>
      <c r="AR1" t="s">
        <v>95</v>
      </c>
      <c r="AS1" t="s">
        <v>96</v>
      </c>
      <c r="AT1" t="s">
        <v>97</v>
      </c>
      <c r="AU1" t="s">
        <v>98</v>
      </c>
    </row>
    <row r="2" spans="1:47">
      <c r="A2">
        <v>1415</v>
      </c>
      <c r="B2" t="s">
        <v>101</v>
      </c>
      <c r="C2">
        <f>PEARSON('1415'!E2:E21,'1415'!$AX$2:$AX$21)</f>
        <v>-0.22496210393930099</v>
      </c>
      <c r="D2">
        <f>PEARSON('1415'!F2:F21,'1415'!$AX$2:$AX$21)</f>
        <v>-0.2585577083055865</v>
      </c>
      <c r="E2">
        <f>PEARSON('1415'!G2:G21,'1415'!$AX$2:$AX$21)</f>
        <v>0.58221656921631704</v>
      </c>
      <c r="F2">
        <f>PEARSON('1415'!H2:H21,'1415'!$AX$2:$AX$21)</f>
        <v>0.68656134960891391</v>
      </c>
      <c r="G2">
        <f>PEARSON('1415'!I2:I21,'1415'!$AX$2:$AX$21)</f>
        <v>0.74189157715684251</v>
      </c>
      <c r="H2">
        <f>PEARSON('1415'!J2:J21,'1415'!$AX$2:$AX$21)</f>
        <v>0.66838305349322835</v>
      </c>
      <c r="I2">
        <f>PEARSON('1415'!K2:K21,'1415'!$AX$2:$AX$21)</f>
        <v>0.69941054925528379</v>
      </c>
      <c r="J2">
        <f>PEARSON('1415'!L2:L21,'1415'!$AX$2:$AX$21)</f>
        <v>0.62319635030943688</v>
      </c>
      <c r="K2">
        <f>PEARSON('1415'!M2:M21,'1415'!$AX$2:$AX$21)</f>
        <v>0.59276518852436122</v>
      </c>
      <c r="L2">
        <f>PEARSON('1415'!N2:N21,'1415'!$AX$2:$AX$21)</f>
        <v>0.60271623189542534</v>
      </c>
      <c r="M2">
        <f>PEARSON('1415'!O2:O21,'1415'!$AX$2:$AX$21)</f>
        <v>-5.9743630200865476E-2</v>
      </c>
      <c r="N2">
        <f>PEARSON('1415'!P2:P21,'1415'!$AX$2:$AX$21)</f>
        <v>-0.15883495733404537</v>
      </c>
      <c r="O2">
        <f>PEARSON('1415'!Q2:Q21,'1415'!$AX$2:$AX$21)</f>
        <v>9.2721656289958473E-2</v>
      </c>
      <c r="P2">
        <f>PEARSON('1415'!R2:R21,'1415'!$AX$2:$AX$21)</f>
        <v>0.12654058664175094</v>
      </c>
      <c r="Q2">
        <f>PEARSON('1415'!S2:S21,'1415'!$AX$2:$AX$21)</f>
        <v>0.42218434483698569</v>
      </c>
      <c r="R2">
        <f>PEARSON('1415'!T2:T21,'1415'!$AX$2:$AX$21)</f>
        <v>8.7717398387514217E-2</v>
      </c>
      <c r="S2">
        <f>PEARSON('1415'!U2:U21,'1415'!$AX$2:$AX$21)</f>
        <v>-0.20252895575465707</v>
      </c>
      <c r="T2">
        <f>PEARSON('1415'!V2:V21,'1415'!$AX$2:$AX$21)</f>
        <v>0.22545287407705486</v>
      </c>
      <c r="U2">
        <f>PEARSON('1415'!W2:W21,'1415'!$AX$2:$AX$21)</f>
        <v>0.19270175034150885</v>
      </c>
      <c r="V2">
        <f>PEARSON('1415'!X2:X21,'1415'!$AX$2:$AX$21)</f>
        <v>0.27417748954930837</v>
      </c>
      <c r="W2">
        <f>PEARSON('1415'!Y2:Y21,'1415'!$AX$2:$AX$21)</f>
        <v>3.3385083805502536E-2</v>
      </c>
      <c r="X2">
        <f>PEARSON('1415'!Z2:Z21,'1415'!$AX$2:$AX$21)</f>
        <v>-0.10101932365210486</v>
      </c>
      <c r="Y2">
        <f>PEARSON('1415'!AA2:AA21,'1415'!$AX$2:$AX$21)</f>
        <v>0.15662094156944006</v>
      </c>
      <c r="Z2">
        <f>PEARSON('1415'!AB2:AB21,'1415'!$AX$2:$AX$21)</f>
        <v>0.13993773124660974</v>
      </c>
      <c r="AA2">
        <f>PEARSON('1415'!AC2:AC21,'1415'!$AX$2:$AX$21)</f>
        <v>0.32973030760985655</v>
      </c>
      <c r="AB2">
        <f>PEARSON('1415'!AD2:AD21,'1415'!$AX$2:$AX$21)</f>
        <v>8.641828364319766E-3</v>
      </c>
      <c r="AC2">
        <f>PEARSON('1415'!AE2:AE21,'1415'!$AX$2:$AX$21)</f>
        <v>0.56578491187925894</v>
      </c>
      <c r="AD2">
        <f>PEARSON('1415'!AF2:AF21,'1415'!$AX$2:$AX$21)</f>
        <v>0.52967751493948234</v>
      </c>
      <c r="AE2">
        <f>PEARSON('1415'!AG2:AG21,'1415'!$AX$2:$AX$21)</f>
        <v>0.48700344606058299</v>
      </c>
      <c r="AF2">
        <f>PEARSON('1415'!AH2:AH21,'1415'!$AX$2:$AX$21)</f>
        <v>0.57573652492108152</v>
      </c>
      <c r="AG2">
        <f>PEARSON('1415'!AI2:AI21,'1415'!$AX$2:$AX$21)</f>
        <v>0.78144281252039538</v>
      </c>
      <c r="AH2">
        <f>PEARSON('1415'!AJ2:AJ21,'1415'!$AX$2:$AX$21)</f>
        <v>0.76355571988093496</v>
      </c>
      <c r="AI2">
        <f>PEARSON('1415'!AK2:AK21,'1415'!$AX$2:$AX$21)</f>
        <v>0.33360207182579577</v>
      </c>
      <c r="AJ2">
        <f>PEARSON('1415'!AL2:AL21,'1415'!$AX$2:$AX$21)</f>
        <v>5.1954685209424839E-2</v>
      </c>
      <c r="AK2">
        <f>PEARSON('1415'!AM2:AM21,'1415'!$AX$2:$AX$21)</f>
        <v>0.34262238914459814</v>
      </c>
      <c r="AL2">
        <f>PEARSON('1415'!AN2:AN21,'1415'!$AX$2:$AX$21)</f>
        <v>-0.22141724925056661</v>
      </c>
      <c r="AM2">
        <f>PEARSON('1415'!AO2:AO21,'1415'!$AX$2:$AX$21)</f>
        <v>0.74752772286749125</v>
      </c>
      <c r="AN2">
        <f>PEARSON('1415'!AP2:AP21,'1415'!$AX$2:$AX$21)</f>
        <v>-0.15972183521292591</v>
      </c>
      <c r="AO2">
        <f>PEARSON('1415'!AQ2:AQ21,'1415'!$AX$2:$AX$21)</f>
        <v>0.5576776494394905</v>
      </c>
      <c r="AP2">
        <f>PEARSON('1415'!AR2:AR21,'1415'!$AX$2:$AX$21)</f>
        <v>0.12900092778395228</v>
      </c>
      <c r="AQ2">
        <f>PEARSON('1415'!AS2:AS21,'1415'!$AX$2:$AX$21)</f>
        <v>0.58681216522062207</v>
      </c>
      <c r="AR2">
        <f>PEARSON('1415'!AT2:AT21,'1415'!$AX$2:$AX$21)</f>
        <v>0.58188022825348362</v>
      </c>
      <c r="AS2">
        <f>PEARSON('1415'!AU2:AU21,'1415'!$AX$2:$AX$21)</f>
        <v>0.57514112774280401</v>
      </c>
      <c r="AT2">
        <f>PEARSON('1415'!AV2:AV21,'1415'!$AX$2:$AX$21)</f>
        <v>0.57753237666166013</v>
      </c>
      <c r="AU2">
        <f>PEARSON('1415'!AW2:AW21,'1415'!$AX$2:$AX$21)</f>
        <v>0.67104209813396209</v>
      </c>
    </row>
    <row r="3" spans="1:47">
      <c r="B3" t="s">
        <v>100</v>
      </c>
      <c r="C3">
        <f>RSQ('1415'!E2:E21,'1415'!$AX$2:$AX$21)</f>
        <v>5.0607948208796855E-2</v>
      </c>
      <c r="D3">
        <f>RSQ('1415'!F2:F21,'1415'!$AX$2:$AX$21)</f>
        <v>6.6852088524236783E-2</v>
      </c>
      <c r="E3">
        <f>RSQ('1415'!G2:G21,'1415'!$AX$2:$AX$21)</f>
        <v>0.33897613347001848</v>
      </c>
      <c r="F3">
        <f>RSQ('1415'!H2:H21,'1415'!$AX$2:$AX$21)</f>
        <v>0.47136648677681331</v>
      </c>
      <c r="G3">
        <f>RSQ('1415'!I2:I21,'1415'!$AX$2:$AX$21)</f>
        <v>0.55040311225626704</v>
      </c>
      <c r="H3">
        <f>RSQ('1415'!J2:J21,'1415'!$AX$2:$AX$21)</f>
        <v>0.44673590619693188</v>
      </c>
      <c r="I3">
        <f>RSQ('1415'!K2:K21,'1415'!$AX$2:$AX$21)</f>
        <v>0.48917511640957789</v>
      </c>
      <c r="J3">
        <f>RSQ('1415'!L2:L21,'1415'!$AX$2:$AX$21)</f>
        <v>0.38837369103900238</v>
      </c>
      <c r="K3">
        <f>RSQ('1415'!M2:M21,'1415'!$AX$2:$AX$21)</f>
        <v>0.35137056872632139</v>
      </c>
      <c r="L3">
        <f>RSQ('1415'!N2:N21,'1415'!$AX$2:$AX$21)</f>
        <v>0.36326685619022014</v>
      </c>
      <c r="M3">
        <f>RSQ('1415'!O2:O21,'1415'!$AX$2:$AX$21)</f>
        <v>3.5693013495777647E-3</v>
      </c>
      <c r="N3">
        <f>RSQ('1415'!P2:P21,'1415'!$AX$2:$AX$21)</f>
        <v>2.5228543671308015E-2</v>
      </c>
      <c r="O3">
        <f>RSQ('1415'!Q2:Q21,'1415'!$AX$2:$AX$21)</f>
        <v>8.5973055451531964E-3</v>
      </c>
      <c r="P3">
        <f>RSQ('1415'!R2:R21,'1415'!$AX$2:$AX$21)</f>
        <v>1.6012520067638477E-2</v>
      </c>
      <c r="Q3">
        <f>RSQ('1415'!S2:S21,'1415'!$AX$2:$AX$21)</f>
        <v>0.17823962102543481</v>
      </c>
      <c r="R3">
        <f>RSQ('1415'!T2:T21,'1415'!$AX$2:$AX$21)</f>
        <v>7.6943419798738821E-3</v>
      </c>
      <c r="S3">
        <f>RSQ('1415'!U2:U21,'1415'!$AX$2:$AX$21)</f>
        <v>4.1017977919071844E-2</v>
      </c>
      <c r="T3">
        <f>RSQ('1415'!V2:V21,'1415'!$AX$2:$AX$21)</f>
        <v>5.0828998429604352E-2</v>
      </c>
      <c r="U3">
        <f>RSQ('1415'!W2:W21,'1415'!$AX$2:$AX$21)</f>
        <v>3.7133964584681205E-2</v>
      </c>
      <c r="V3">
        <f>RSQ('1415'!X2:X21,'1415'!$AX$2:$AX$21)</f>
        <v>7.5173295775561075E-2</v>
      </c>
      <c r="W3">
        <f>RSQ('1415'!Y2:Y21,'1415'!$AX$2:$AX$21)</f>
        <v>1.1145638207004276E-3</v>
      </c>
      <c r="X3">
        <f>RSQ('1415'!Z2:Z21,'1415'!$AX$2:$AX$21)</f>
        <v>1.0204903751128716E-2</v>
      </c>
      <c r="Y3">
        <f>RSQ('1415'!AA2:AA21,'1415'!$AX$2:$AX$21)</f>
        <v>2.4530119338097948E-2</v>
      </c>
      <c r="Z3">
        <f>RSQ('1415'!AB2:AB21,'1415'!$AX$2:$AX$21)</f>
        <v>1.9582568626448384E-2</v>
      </c>
      <c r="AA3">
        <f>RSQ('1415'!AC2:AC21,'1415'!$AX$2:$AX$21)</f>
        <v>0.10872207575649062</v>
      </c>
      <c r="AB3">
        <f>RSQ('1415'!AD2:AD21,'1415'!$AX$2:$AX$21)</f>
        <v>7.4681197478361611E-5</v>
      </c>
      <c r="AC3">
        <f>RSQ('1415'!AE2:AE21,'1415'!$AX$2:$AX$21)</f>
        <v>0.32011256651022091</v>
      </c>
      <c r="AD3">
        <f>RSQ('1415'!AF2:AF21,'1415'!$AX$2:$AX$21)</f>
        <v>0.28055826983246551</v>
      </c>
      <c r="AE3">
        <f>RSQ('1415'!AG2:AG21,'1415'!$AX$2:$AX$21)</f>
        <v>0.23717235647488316</v>
      </c>
      <c r="AF3">
        <f>RSQ('1415'!AH2:AH21,'1415'!$AX$2:$AX$21)</f>
        <v>0.33147254612820309</v>
      </c>
      <c r="AG3">
        <f>RSQ('1415'!AI2:AI21,'1415'!$AX$2:$AX$21)</f>
        <v>0.61065286923978568</v>
      </c>
      <c r="AH3">
        <f>RSQ('1415'!AJ2:AJ21,'1415'!$AX$2:$AX$21)</f>
        <v>0.58301733736289263</v>
      </c>
      <c r="AI3">
        <f>RSQ('1415'!AK2:AK21,'1415'!$AX$2:$AX$21)</f>
        <v>0.11129034232646336</v>
      </c>
      <c r="AJ3">
        <f>RSQ('1415'!AL2:AL21,'1415'!$AX$2:$AX$21)</f>
        <v>2.6992893152104282E-3</v>
      </c>
      <c r="AK3">
        <f>RSQ('1415'!AM2:AM21,'1415'!$AX$2:$AX$21)</f>
        <v>0.11739010154315248</v>
      </c>
      <c r="AL3">
        <f>RSQ('1415'!AN2:AN21,'1415'!$AX$2:$AX$21)</f>
        <v>4.9025598265687524E-2</v>
      </c>
      <c r="AM3">
        <f>RSQ('1415'!AO2:AO21,'1415'!$AX$2:$AX$21)</f>
        <v>0.55879769645545696</v>
      </c>
      <c r="AN3">
        <f>RSQ('1415'!AP2:AP21,'1415'!$AX$2:$AX$21)</f>
        <v>2.5511064643785056E-2</v>
      </c>
      <c r="AO3">
        <f>RSQ('1415'!AQ2:AQ21,'1415'!$AX$2:$AX$21)</f>
        <v>0.31100436068435527</v>
      </c>
      <c r="AP3">
        <f>RSQ('1415'!AR2:AR21,'1415'!$AX$2:$AX$21)</f>
        <v>1.6641239369120472E-2</v>
      </c>
      <c r="AQ3">
        <f>RSQ('1415'!AS2:AS21,'1415'!$AX$2:$AX$21)</f>
        <v>0.34434851725091453</v>
      </c>
      <c r="AR3">
        <f>RSQ('1415'!AT2:AT21,'1415'!$AX$2:$AX$21)</f>
        <v>0.33858460003232621</v>
      </c>
      <c r="AS3">
        <f>RSQ('1415'!AU2:AU21,'1415'!$AX$2:$AX$21)</f>
        <v>0.33078731682126439</v>
      </c>
      <c r="AT3">
        <f>RSQ('1415'!AV2:AV21,'1415'!$AX$2:$AX$21)</f>
        <v>0.33354364609246567</v>
      </c>
      <c r="AU3">
        <f>RSQ('1415'!AW2:AW21,'1415'!$AX$2:$AX$21)</f>
        <v>0.45029749746802999</v>
      </c>
    </row>
    <row r="4" spans="1:47">
      <c r="A4">
        <v>1516</v>
      </c>
      <c r="B4" t="s">
        <v>101</v>
      </c>
      <c r="C4">
        <f>PEARSON('1516'!E2:E21,'1516'!$AX$2:$AX$21)</f>
        <v>-0.10682642343448566</v>
      </c>
      <c r="D4">
        <f>PEARSON('1516'!F2:F21,'1516'!$AX$2:$AX$21)</f>
        <v>-0.37654667925270352</v>
      </c>
      <c r="E4">
        <f>PEARSON('1516'!G2:G21,'1516'!$AX$2:$AX$21)</f>
        <v>0.43323884832659443</v>
      </c>
      <c r="F4">
        <f>PEARSON('1516'!H2:H21,'1516'!$AX$2:$AX$21)</f>
        <v>0.56047745537331162</v>
      </c>
      <c r="G4">
        <f>PEARSON('1516'!I2:I21,'1516'!$AX$2:$AX$21)</f>
        <v>0.60796741462631365</v>
      </c>
      <c r="H4">
        <f>PEARSON('1516'!J2:J21,'1516'!$AX$2:$AX$21)</f>
        <v>0.6081368195365825</v>
      </c>
      <c r="I4">
        <f>PEARSON('1516'!K2:K21,'1516'!$AX$2:$AX$21)</f>
        <v>0.61016910690694603</v>
      </c>
      <c r="J4">
        <f>PEARSON('1516'!L2:L21,'1516'!$AX$2:$AX$21)</f>
        <v>0.61301042071281742</v>
      </c>
      <c r="K4">
        <f>PEARSON('1516'!M2:M21,'1516'!$AX$2:$AX$21)</f>
        <v>0.61746634085361274</v>
      </c>
      <c r="L4">
        <f>PEARSON('1516'!N2:N21,'1516'!$AX$2:$AX$21)</f>
        <v>0.6373248721557071</v>
      </c>
      <c r="M4">
        <f>PEARSON('1516'!O2:O21,'1516'!$AX$2:$AX$21)</f>
        <v>3.0563307651670254E-2</v>
      </c>
      <c r="N4">
        <f>PEARSON('1516'!P2:P21,'1516'!$AX$2:$AX$21)</f>
        <v>-0.24992801960936403</v>
      </c>
      <c r="O4">
        <f>PEARSON('1516'!Q2:Q21,'1516'!$AX$2:$AX$21)</f>
        <v>0.27854075191328231</v>
      </c>
      <c r="P4">
        <f>PEARSON('1516'!R2:R21,'1516'!$AX$2:$AX$21)</f>
        <v>0.25247572408736946</v>
      </c>
      <c r="Q4">
        <f>PEARSON('1516'!S2:S21,'1516'!$AX$2:$AX$21)</f>
        <v>0.48933249231411585</v>
      </c>
      <c r="R4">
        <f>PEARSON('1516'!T2:T21,'1516'!$AX$2:$AX$21)</f>
        <v>-4.812187627544888E-2</v>
      </c>
      <c r="S4">
        <f>PEARSON('1516'!U2:U21,'1516'!$AX$2:$AX$21)</f>
        <v>-0.24311069602655114</v>
      </c>
      <c r="T4">
        <f>PEARSON('1516'!V2:V21,'1516'!$AX$2:$AX$21)</f>
        <v>0.17477656382722395</v>
      </c>
      <c r="U4">
        <f>PEARSON('1516'!W2:W21,'1516'!$AX$2:$AX$21)</f>
        <v>0.20044839424733965</v>
      </c>
      <c r="V4">
        <f>PEARSON('1516'!X2:X21,'1516'!$AX$2:$AX$21)</f>
        <v>8.6382550382737511E-2</v>
      </c>
      <c r="W4">
        <f>PEARSON('1516'!Y2:Y21,'1516'!$AX$2:$AX$21)</f>
        <v>0.21321474090583609</v>
      </c>
      <c r="X4">
        <f>PEARSON('1516'!Z2:Z21,'1516'!$AX$2:$AX$21)</f>
        <v>1.7181224296402967E-2</v>
      </c>
      <c r="Y4">
        <f>PEARSON('1516'!AA2:AA21,'1516'!$AX$2:$AX$21)</f>
        <v>0.1911805190547482</v>
      </c>
      <c r="Z4">
        <f>PEARSON('1516'!AB2:AB21,'1516'!$AX$2:$AX$21)</f>
        <v>0.13628219634072916</v>
      </c>
      <c r="AA4">
        <f>PEARSON('1516'!AC2:AC21,'1516'!$AX$2:$AX$21)</f>
        <v>0.18147400855413279</v>
      </c>
      <c r="AB4">
        <f>PEARSON('1516'!AD2:AD21,'1516'!$AX$2:$AX$21)</f>
        <v>-7.3550035234471234E-2</v>
      </c>
      <c r="AC4">
        <f>PEARSON('1516'!AE2:AE21,'1516'!$AX$2:$AX$21)</f>
        <v>0.31233747549091595</v>
      </c>
      <c r="AD4">
        <f>PEARSON('1516'!AF2:AF21,'1516'!$AX$2:$AX$21)</f>
        <v>0.35400281687594798</v>
      </c>
      <c r="AE4">
        <f>PEARSON('1516'!AG2:AG21,'1516'!$AX$2:$AX$21)</f>
        <v>0.40830859073334019</v>
      </c>
      <c r="AF4">
        <f>PEARSON('1516'!AH2:AH21,'1516'!$AX$2:$AX$21)</f>
        <v>0.48802896590893757</v>
      </c>
      <c r="AG4">
        <f>PEARSON('1516'!AI2:AI21,'1516'!$AX$2:$AX$21)</f>
        <v>0.73480355141114373</v>
      </c>
      <c r="AH4">
        <f>PEARSON('1516'!AJ2:AJ21,'1516'!$AX$2:$AX$21)</f>
        <v>0.70200110392096415</v>
      </c>
      <c r="AI4">
        <f>PEARSON('1516'!AK2:AK21,'1516'!$AX$2:$AX$21)</f>
        <v>0.2044975150199376</v>
      </c>
      <c r="AJ4">
        <f>PEARSON('1516'!AL2:AL21,'1516'!$AX$2:$AX$21)</f>
        <v>3.1419924732172103E-2</v>
      </c>
      <c r="AK4">
        <f>PEARSON('1516'!AM2:AM21,'1516'!$AX$2:$AX$21)</f>
        <v>0.36216956687419838</v>
      </c>
      <c r="AL4">
        <f>PEARSON('1516'!AN2:AN21,'1516'!$AX$2:$AX$21)</f>
        <v>-0.3624105793980163</v>
      </c>
      <c r="AM4">
        <f>PEARSON('1516'!AO2:AO21,'1516'!$AX$2:$AX$21)</f>
        <v>0.70701406138853173</v>
      </c>
      <c r="AN4">
        <f>PEARSON('1516'!AP2:AP21,'1516'!$AX$2:$AX$21)</f>
        <v>-8.6243513483559506E-2</v>
      </c>
      <c r="AO4">
        <f>PEARSON('1516'!AQ2:AQ21,'1516'!$AX$2:$AX$21)</f>
        <v>0.469378763163316</v>
      </c>
      <c r="AP4">
        <f>PEARSON('1516'!AR2:AR21,'1516'!$AX$2:$AX$21)</f>
        <v>5.334324981002446E-2</v>
      </c>
      <c r="AQ4">
        <f>PEARSON('1516'!AS2:AS21,'1516'!$AX$2:$AX$21)</f>
        <v>0.57213018991181408</v>
      </c>
      <c r="AR4">
        <f>PEARSON('1516'!AT2:AT21,'1516'!$AX$2:$AX$21)</f>
        <v>0.19332814921843755</v>
      </c>
      <c r="AS4">
        <f>PEARSON('1516'!AU2:AU21,'1516'!$AX$2:$AX$21)</f>
        <v>0.59560153527304449</v>
      </c>
      <c r="AT4">
        <f>PEARSON('1516'!AV2:AV21,'1516'!$AX$2:$AX$21)</f>
        <v>0.22852485798905831</v>
      </c>
      <c r="AU4">
        <f>PEARSON('1516'!AW2:AW21,'1516'!$AX$2:$AX$21)</f>
        <v>0.58871429644939444</v>
      </c>
    </row>
    <row r="5" spans="1:47">
      <c r="B5" t="s">
        <v>100</v>
      </c>
      <c r="C5">
        <f>RSQ('1516'!E2:E21,'1516'!$AX$2:$AX$21)</f>
        <v>1.1411884743804029E-2</v>
      </c>
      <c r="D5">
        <f>RSQ('1516'!F2:F21,'1516'!$AX$2:$AX$21)</f>
        <v>0.14178740165623838</v>
      </c>
      <c r="E5">
        <f>RSQ('1516'!G2:G21,'1516'!$AX$2:$AX$21)</f>
        <v>0.18769589969935388</v>
      </c>
      <c r="F5">
        <f>RSQ('1516'!H2:H21,'1516'!$AX$2:$AX$21)</f>
        <v>0.31413497798174261</v>
      </c>
      <c r="G5">
        <f>RSQ('1516'!I2:I21,'1516'!$AX$2:$AX$21)</f>
        <v>0.36962437724740399</v>
      </c>
      <c r="H5">
        <f>RSQ('1516'!J2:J21,'1516'!$AX$2:$AX$21)</f>
        <v>0.36983039127606976</v>
      </c>
      <c r="I5">
        <f>RSQ('1516'!K2:K21,'1516'!$AX$2:$AX$21)</f>
        <v>0.37230633902362015</v>
      </c>
      <c r="J5">
        <f>RSQ('1516'!L2:L21,'1516'!$AX$2:$AX$21)</f>
        <v>0.37578177590250539</v>
      </c>
      <c r="K5">
        <f>RSQ('1516'!M2:M21,'1516'!$AX$2:$AX$21)</f>
        <v>0.38126468208714986</v>
      </c>
      <c r="L5">
        <f>RSQ('1516'!N2:N21,'1516'!$AX$2:$AX$21)</f>
        <v>0.40618299266828839</v>
      </c>
      <c r="M5">
        <f>RSQ('1516'!O2:O21,'1516'!$AX$2:$AX$21)</f>
        <v>9.3411577461064528E-4</v>
      </c>
      <c r="N5">
        <f>RSQ('1516'!P2:P21,'1516'!$AX$2:$AX$21)</f>
        <v>6.2464014985858636E-2</v>
      </c>
      <c r="O5">
        <f>RSQ('1516'!Q2:Q21,'1516'!$AX$2:$AX$21)</f>
        <v>7.7584950476416711E-2</v>
      </c>
      <c r="P5">
        <f>RSQ('1516'!R2:R21,'1516'!$AX$2:$AX$21)</f>
        <v>6.3743991253441504E-2</v>
      </c>
      <c r="Q5">
        <f>RSQ('1516'!S2:S21,'1516'!$AX$2:$AX$21)</f>
        <v>0.23944628803434426</v>
      </c>
      <c r="R5">
        <f>RSQ('1516'!T2:T21,'1516'!$AX$2:$AX$21)</f>
        <v>2.315714976269609E-3</v>
      </c>
      <c r="S5">
        <f>RSQ('1516'!U2:U21,'1516'!$AX$2:$AX$21)</f>
        <v>5.9102810522514121E-2</v>
      </c>
      <c r="T5">
        <f>RSQ('1516'!V2:V21,'1516'!$AX$2:$AX$21)</f>
        <v>3.0546847263251686E-2</v>
      </c>
      <c r="U5">
        <f>RSQ('1516'!W2:W21,'1516'!$AX$2:$AX$21)</f>
        <v>4.0179558756336921E-2</v>
      </c>
      <c r="V5">
        <f>RSQ('1516'!X2:X21,'1516'!$AX$2:$AX$21)</f>
        <v>7.4619450106261824E-3</v>
      </c>
      <c r="W5">
        <f>RSQ('1516'!Y2:Y21,'1516'!$AX$2:$AX$21)</f>
        <v>4.5460525739542804E-2</v>
      </c>
      <c r="X5">
        <f>RSQ('1516'!Z2:Z21,'1516'!$AX$2:$AX$21)</f>
        <v>2.9519446832330763E-4</v>
      </c>
      <c r="Y5">
        <f>RSQ('1516'!AA2:AA21,'1516'!$AX$2:$AX$21)</f>
        <v>3.6549990866042929E-2</v>
      </c>
      <c r="Z5">
        <f>RSQ('1516'!AB2:AB21,'1516'!$AX$2:$AX$21)</f>
        <v>1.8572837039453047E-2</v>
      </c>
      <c r="AA5">
        <f>RSQ('1516'!AC2:AC21,'1516'!$AX$2:$AX$21)</f>
        <v>3.2932815780705463E-2</v>
      </c>
      <c r="AB5">
        <f>RSQ('1516'!AD2:AD21,'1516'!$AX$2:$AX$21)</f>
        <v>5.4096076829919576E-3</v>
      </c>
      <c r="AC5">
        <f>RSQ('1516'!AE2:AE21,'1516'!$AX$2:$AX$21)</f>
        <v>9.7554698596038561E-2</v>
      </c>
      <c r="AD5">
        <f>RSQ('1516'!AF2:AF21,'1516'!$AX$2:$AX$21)</f>
        <v>0.12531799435610597</v>
      </c>
      <c r="AE5">
        <f>RSQ('1516'!AG2:AG21,'1516'!$AX$2:$AX$21)</f>
        <v>0.16671590526664631</v>
      </c>
      <c r="AF5">
        <f>RSQ('1516'!AH2:AH21,'1516'!$AX$2:$AX$21)</f>
        <v>0.23817227156614695</v>
      </c>
      <c r="AG5">
        <f>RSQ('1516'!AI2:AI21,'1516'!$AX$2:$AX$21)</f>
        <v>0.5399362591664294</v>
      </c>
      <c r="AH5">
        <f>RSQ('1516'!AJ2:AJ21,'1516'!$AX$2:$AX$21)</f>
        <v>0.49280554990625214</v>
      </c>
      <c r="AI5">
        <f>RSQ('1516'!AK2:AK21,'1516'!$AX$2:$AX$21)</f>
        <v>4.1819233649329629E-2</v>
      </c>
      <c r="AJ5">
        <f>RSQ('1516'!AL2:AL21,'1516'!$AX$2:$AX$21)</f>
        <v>9.8721167017536008E-4</v>
      </c>
      <c r="AK5">
        <f>RSQ('1516'!AM2:AM21,'1516'!$AX$2:$AX$21)</f>
        <v>0.1311667951698445</v>
      </c>
      <c r="AL5">
        <f>RSQ('1516'!AN2:AN21,'1516'!$AX$2:$AX$21)</f>
        <v>0.1313414280596058</v>
      </c>
      <c r="AM5">
        <f>RSQ('1516'!AO2:AO21,'1516'!$AX$2:$AX$21)</f>
        <v>0.49986888300110655</v>
      </c>
      <c r="AN5">
        <f>RSQ('1516'!AP2:AP21,'1516'!$AX$2:$AX$21)</f>
        <v>7.4379436179889099E-3</v>
      </c>
      <c r="AO5">
        <f>RSQ('1516'!AQ2:AQ21,'1516'!$AX$2:$AX$21)</f>
        <v>0.22031642330872436</v>
      </c>
      <c r="AP5">
        <f>RSQ('1516'!AR2:AR21,'1516'!$AX$2:$AX$21)</f>
        <v>2.8455023002946739E-3</v>
      </c>
      <c r="AQ5">
        <f>RSQ('1516'!AS2:AS21,'1516'!$AX$2:$AX$21)</f>
        <v>0.32733295420852843</v>
      </c>
      <c r="AR5">
        <f>RSQ('1516'!AT2:AT21,'1516'!$AX$2:$AX$21)</f>
        <v>3.7375773280226454E-2</v>
      </c>
      <c r="AS5">
        <f>RSQ('1516'!AU2:AU21,'1516'!$AX$2:$AX$21)</f>
        <v>0.35474118881960764</v>
      </c>
      <c r="AT5">
        <f>RSQ('1516'!AV2:AV21,'1516'!$AX$2:$AX$21)</f>
        <v>5.2223610718919275E-2</v>
      </c>
      <c r="AU5">
        <f>RSQ('1516'!AW2:AW21,'1516'!$AX$2:$AX$21)</f>
        <v>0.34658452284390562</v>
      </c>
    </row>
    <row r="6" spans="1:47">
      <c r="A6">
        <v>1617</v>
      </c>
      <c r="B6" t="s">
        <v>101</v>
      </c>
      <c r="C6">
        <f>PEARSON('1617'!E2:E21,'1617'!$AX$2:$AX$21)</f>
        <v>0.15709539930367078</v>
      </c>
      <c r="D6">
        <f>PEARSON('1617'!F2:F21,'1617'!$AX$2:$AX$21)</f>
        <v>-0.33873289624074443</v>
      </c>
      <c r="E6">
        <f>PEARSON('1617'!G2:G21,'1617'!$AX$2:$AX$21)</f>
        <v>0.71057412196913294</v>
      </c>
      <c r="F6">
        <f>PEARSON('1617'!H2:H21,'1617'!$AX$2:$AX$21)</f>
        <v>0.19134519175075113</v>
      </c>
      <c r="G6">
        <f>PEARSON('1617'!I2:I21,'1617'!$AX$2:$AX$21)</f>
        <v>0.61579841975565452</v>
      </c>
      <c r="H6">
        <f>PEARSON('1617'!J2:J21,'1617'!$AX$2:$AX$21)</f>
        <v>0.61657855908527093</v>
      </c>
      <c r="I6">
        <f>PEARSON('1617'!K2:K21,'1617'!$AX$2:$AX$21)</f>
        <v>0.59737002452293397</v>
      </c>
      <c r="J6">
        <f>PEARSON('1617'!L2:L21,'1617'!$AX$2:$AX$21)</f>
        <v>0.58422741968495584</v>
      </c>
      <c r="K6">
        <f>PEARSON('1617'!M2:M21,'1617'!$AX$2:$AX$21)</f>
        <v>0.53724640542283952</v>
      </c>
      <c r="L6">
        <f>PEARSON('1617'!N2:N21,'1617'!$AX$2:$AX$21)</f>
        <v>0.5639130101611205</v>
      </c>
      <c r="M6">
        <f>PEARSON('1617'!O2:O21,'1617'!$AX$2:$AX$21)</f>
        <v>-0.21514303128947701</v>
      </c>
      <c r="N6">
        <f>PEARSON('1617'!P2:P21,'1617'!$AX$2:$AX$21)</f>
        <v>-0.41532580393568785</v>
      </c>
      <c r="O6">
        <f>PEARSON('1617'!Q2:Q21,'1617'!$AX$2:$AX$21)</f>
        <v>0.29343838042906206</v>
      </c>
      <c r="P6">
        <f>PEARSON('1617'!R2:R21,'1617'!$AX$2:$AX$21)</f>
        <v>0.3058348887618067</v>
      </c>
      <c r="Q6">
        <f>PEARSON('1617'!S2:S21,'1617'!$AX$2:$AX$21)</f>
        <v>0.26435366132535404</v>
      </c>
      <c r="R6">
        <f>PEARSON('1617'!T2:T21,'1617'!$AX$2:$AX$21)</f>
        <v>-8.6324256034995925E-2</v>
      </c>
      <c r="S6">
        <f>PEARSON('1617'!U2:U21,'1617'!$AX$2:$AX$21)</f>
        <v>-1.4712984911414368E-2</v>
      </c>
      <c r="T6">
        <f>PEARSON('1617'!V2:V21,'1617'!$AX$2:$AX$21)</f>
        <v>-4.7967005662792661E-2</v>
      </c>
      <c r="U6">
        <f>PEARSON('1617'!W2:W21,'1617'!$AX$2:$AX$21)</f>
        <v>-5.4705234124282472E-2</v>
      </c>
      <c r="V6">
        <f>PEARSON('1617'!X2:X21,'1617'!$AX$2:$AX$21)</f>
        <v>3.2559638629089381E-3</v>
      </c>
      <c r="W6">
        <f>PEARSON('1617'!Y2:Y21,'1617'!$AX$2:$AX$21)</f>
        <v>-4.008974595394664E-2</v>
      </c>
      <c r="X6">
        <f>PEARSON('1617'!Z2:Z21,'1617'!$AX$2:$AX$21)</f>
        <v>-0.37485733869659649</v>
      </c>
      <c r="Y6">
        <f>PEARSON('1617'!AA2:AA21,'1617'!$AX$2:$AX$21)</f>
        <v>0.31335247283432466</v>
      </c>
      <c r="Z6">
        <f>PEARSON('1617'!AB2:AB21,'1617'!$AX$2:$AX$21)</f>
        <v>0.3005450818449667</v>
      </c>
      <c r="AA6">
        <f>PEARSON('1617'!AC2:AC21,'1617'!$AX$2:$AX$21)</f>
        <v>0.2710480047676167</v>
      </c>
      <c r="AB6">
        <f>PEARSON('1617'!AD2:AD21,'1617'!$AX$2:$AX$21)</f>
        <v>-0.17855239537294967</v>
      </c>
      <c r="AC6">
        <f>PEARSON('1617'!AE2:AE21,'1617'!$AX$2:$AX$21)</f>
        <v>0.50896172829940767</v>
      </c>
      <c r="AD6">
        <f>PEARSON('1617'!AF2:AF21,'1617'!$AX$2:$AX$21)</f>
        <v>0.5525516067240952</v>
      </c>
      <c r="AE6">
        <f>PEARSON('1617'!AG2:AG21,'1617'!$AX$2:$AX$21)</f>
        <v>0.53028522419693835</v>
      </c>
      <c r="AF6">
        <f>PEARSON('1617'!AH2:AH21,'1617'!$AX$2:$AX$21)</f>
        <v>0.64629407968234276</v>
      </c>
      <c r="AG6">
        <f>PEARSON('1617'!AI2:AI21,'1617'!$AX$2:$AX$21)</f>
        <v>0.76303620322623467</v>
      </c>
      <c r="AH6">
        <f>PEARSON('1617'!AJ2:AJ21,'1617'!$AX$2:$AX$21)</f>
        <v>0.73240159276936623</v>
      </c>
      <c r="AI6">
        <f>PEARSON('1617'!AK2:AK21,'1617'!$AX$2:$AX$21)</f>
        <v>0.64906950323629808</v>
      </c>
      <c r="AJ6">
        <f>PEARSON('1617'!AL2:AL21,'1617'!$AX$2:$AX$21)</f>
        <v>-0.19448666457395816</v>
      </c>
      <c r="AK6">
        <f>PEARSON('1617'!AM2:AM21,'1617'!$AX$2:$AX$21)</f>
        <v>0.32096145147164962</v>
      </c>
      <c r="AL6">
        <f>PEARSON('1617'!AN2:AN21,'1617'!$AX$2:$AX$21)</f>
        <v>-0.44460154106331062</v>
      </c>
      <c r="AM6">
        <f>PEARSON('1617'!AO2:AO21,'1617'!$AX$2:$AX$21)</f>
        <v>0.57444024472179966</v>
      </c>
      <c r="AN6">
        <f>PEARSON('1617'!AP2:AP21,'1617'!$AX$2:$AX$21)</f>
        <v>-0.117017366334387</v>
      </c>
      <c r="AO6">
        <f>PEARSON('1617'!AQ2:AQ21,'1617'!$AX$2:$AX$21)</f>
        <v>0.26231717501786755</v>
      </c>
      <c r="AP6">
        <f>PEARSON('1617'!AR2:AR21,'1617'!$AX$2:$AX$21)</f>
        <v>-0.14281111382021983</v>
      </c>
      <c r="AQ6">
        <f>PEARSON('1617'!AS2:AS21,'1617'!$AX$2:$AX$21)</f>
        <v>0.25652197238864805</v>
      </c>
      <c r="AR6">
        <f>PEARSON('1617'!AT2:AT21,'1617'!$AX$2:$AX$21)</f>
        <v>-9.1201003809048317E-2</v>
      </c>
      <c r="AS6">
        <f>PEARSON('1617'!AU2:AU21,'1617'!$AX$2:$AX$21)</f>
        <v>0.23831362246881588</v>
      </c>
      <c r="AT6">
        <f>PEARSON('1617'!AV2:AV21,'1617'!$AX$2:$AX$21)</f>
        <v>3.1399202820996071E-2</v>
      </c>
      <c r="AU6">
        <f>PEARSON('1617'!AW2:AW21,'1617'!$AX$2:$AX$21)</f>
        <v>0.24961874088868188</v>
      </c>
    </row>
    <row r="7" spans="1:47">
      <c r="B7" t="s">
        <v>100</v>
      </c>
      <c r="C7">
        <f>RSQ('1617'!E2:E21,'1617'!$AX$2:$AX$21)</f>
        <v>2.4678964482379766E-2</v>
      </c>
      <c r="D7">
        <f>RSQ('1617'!F2:F21,'1617'!$AX$2:$AX$21)</f>
        <v>0.1147399749956429</v>
      </c>
      <c r="E7">
        <f>RSQ('1617'!G2:G21,'1617'!$AX$2:$AX$21)</f>
        <v>0.50491558281220417</v>
      </c>
      <c r="F7">
        <f>RSQ('1617'!H2:H21,'1617'!$AX$2:$AX$21)</f>
        <v>3.6612982406131728E-2</v>
      </c>
      <c r="G7">
        <f>RSQ('1617'!I2:I21,'1617'!$AX$2:$AX$21)</f>
        <v>0.37920769377356117</v>
      </c>
      <c r="H7">
        <f>RSQ('1617'!J2:J21,'1617'!$AX$2:$AX$21)</f>
        <v>0.38016911952366905</v>
      </c>
      <c r="I7">
        <f>RSQ('1617'!K2:K21,'1617'!$AX$2:$AX$21)</f>
        <v>0.35685094619853058</v>
      </c>
      <c r="J7">
        <f>RSQ('1617'!L2:L21,'1617'!$AX$2:$AX$21)</f>
        <v>0.34132167791174151</v>
      </c>
      <c r="K7">
        <f>RSQ('1617'!M2:M21,'1617'!$AX$2:$AX$21)</f>
        <v>0.28863370013976192</v>
      </c>
      <c r="L7">
        <f>RSQ('1617'!N2:N21,'1617'!$AX$2:$AX$21)</f>
        <v>0.31799788302897597</v>
      </c>
      <c r="M7">
        <f>RSQ('1617'!O2:O21,'1617'!$AX$2:$AX$21)</f>
        <v>4.6286523912424909E-2</v>
      </c>
      <c r="N7">
        <f>RSQ('1617'!P2:P21,'1617'!$AX$2:$AX$21)</f>
        <v>0.17249552341482538</v>
      </c>
      <c r="O7">
        <f>RSQ('1617'!Q2:Q21,'1617'!$AX$2:$AX$21)</f>
        <v>8.6106083108830916E-2</v>
      </c>
      <c r="P7">
        <f>RSQ('1617'!R2:R21,'1617'!$AX$2:$AX$21)</f>
        <v>9.3534979183946709E-2</v>
      </c>
      <c r="Q7">
        <f>RSQ('1617'!S2:S21,'1617'!$AX$2:$AX$21)</f>
        <v>6.9882858256120006E-2</v>
      </c>
      <c r="R7">
        <f>RSQ('1617'!T2:T21,'1617'!$AX$2:$AX$21)</f>
        <v>7.4518771799955349E-3</v>
      </c>
      <c r="S7">
        <f>RSQ('1617'!U2:U21,'1617'!$AX$2:$AX$21)</f>
        <v>2.1647192500350674E-4</v>
      </c>
      <c r="T7">
        <f>RSQ('1617'!V2:V21,'1617'!$AX$2:$AX$21)</f>
        <v>2.3008336322543825E-3</v>
      </c>
      <c r="U7">
        <f>RSQ('1617'!W2:W21,'1617'!$AX$2:$AX$21)</f>
        <v>2.9926626405925587E-3</v>
      </c>
      <c r="V7">
        <f>RSQ('1617'!X2:X21,'1617'!$AX$2:$AX$21)</f>
        <v>1.0601300676568891E-5</v>
      </c>
      <c r="W7">
        <f>RSQ('1617'!Y2:Y21,'1617'!$AX$2:$AX$21)</f>
        <v>1.6071877306519809E-3</v>
      </c>
      <c r="X7">
        <f>RSQ('1617'!Z2:Z21,'1617'!$AX$2:$AX$21)</f>
        <v>0.14051802437469485</v>
      </c>
      <c r="Y7">
        <f>RSQ('1617'!AA2:AA21,'1617'!$AX$2:$AX$21)</f>
        <v>9.8189772231386169E-2</v>
      </c>
      <c r="Z7">
        <f>RSQ('1617'!AB2:AB21,'1617'!$AX$2:$AX$21)</f>
        <v>9.032734622119773E-2</v>
      </c>
      <c r="AA7">
        <f>RSQ('1617'!AC2:AC21,'1617'!$AX$2:$AX$21)</f>
        <v>7.3467020888505929E-2</v>
      </c>
      <c r="AB7">
        <f>RSQ('1617'!AD2:AD21,'1617'!$AX$2:$AX$21)</f>
        <v>3.188095789341814E-2</v>
      </c>
      <c r="AC7">
        <f>RSQ('1617'!AE2:AE21,'1617'!$AX$2:$AX$21)</f>
        <v>0.25904204087351995</v>
      </c>
      <c r="AD7">
        <f>RSQ('1617'!AF2:AF21,'1617'!$AX$2:$AX$21)</f>
        <v>0.30531327809337905</v>
      </c>
      <c r="AE7">
        <f>RSQ('1617'!AG2:AG21,'1617'!$AX$2:$AX$21)</f>
        <v>0.28120241900159704</v>
      </c>
      <c r="AF7">
        <f>RSQ('1617'!AH2:AH21,'1617'!$AX$2:$AX$21)</f>
        <v>0.41769603743244643</v>
      </c>
      <c r="AG7">
        <f>RSQ('1617'!AI2:AI21,'1617'!$AX$2:$AX$21)</f>
        <v>0.58222424743390733</v>
      </c>
      <c r="AH7">
        <f>RSQ('1617'!AJ2:AJ21,'1617'!$AX$2:$AX$21)</f>
        <v>0.5364120930911046</v>
      </c>
      <c r="AI7">
        <f>RSQ('1617'!AK2:AK21,'1617'!$AX$2:$AX$21)</f>
        <v>0.42129122003141461</v>
      </c>
      <c r="AJ7">
        <f>RSQ('1617'!AL2:AL21,'1617'!$AX$2:$AX$21)</f>
        <v>3.7825062697103305E-2</v>
      </c>
      <c r="AK7">
        <f>RSQ('1617'!AM2:AM21,'1617'!$AX$2:$AX$21)</f>
        <v>0.10301625333078812</v>
      </c>
      <c r="AL7">
        <f>RSQ('1617'!AN2:AN21,'1617'!$AX$2:$AX$21)</f>
        <v>0.19767053031587073</v>
      </c>
      <c r="AM7">
        <f>RSQ('1617'!AO2:AO21,'1617'!$AX$2:$AX$21)</f>
        <v>0.32998159475604094</v>
      </c>
      <c r="AN7">
        <f>RSQ('1617'!AP2:AP21,'1617'!$AX$2:$AX$21)</f>
        <v>1.3693064023836129E-2</v>
      </c>
      <c r="AO7">
        <f>RSQ('1617'!AQ2:AQ21,'1617'!$AX$2:$AX$21)</f>
        <v>6.8810300309354533E-2</v>
      </c>
      <c r="AP7">
        <f>RSQ('1617'!AR2:AR21,'1617'!$AX$2:$AX$21)</f>
        <v>2.0395014230571773E-2</v>
      </c>
      <c r="AQ7">
        <f>RSQ('1617'!AS2:AS21,'1617'!$AX$2:$AX$21)</f>
        <v>6.580352231816225E-2</v>
      </c>
      <c r="AR7">
        <f>RSQ('1617'!AT2:AT21,'1617'!$AX$2:$AX$21)</f>
        <v>8.3176230957780484E-3</v>
      </c>
      <c r="AS7">
        <f>RSQ('1617'!AU2:AU21,'1617'!$AX$2:$AX$21)</f>
        <v>5.6793382654209287E-2</v>
      </c>
      <c r="AT7">
        <f>RSQ('1617'!AV2:AV21,'1617'!$AX$2:$AX$21)</f>
        <v>9.8590993779404759E-4</v>
      </c>
      <c r="AU7">
        <f>RSQ('1617'!AW2:AW21,'1617'!$AX$2:$AX$21)</f>
        <v>6.2309515802850893E-2</v>
      </c>
    </row>
    <row r="8" spans="1:47">
      <c r="A8" t="s">
        <v>102</v>
      </c>
      <c r="B8" t="s">
        <v>101</v>
      </c>
      <c r="C8">
        <f>AVERAGE(C2,C4,C6)</f>
        <v>-5.8231042690038627E-2</v>
      </c>
      <c r="D8">
        <f t="shared" ref="D8:AU8" si="0">AVERAGE(D2,D4,D6)</f>
        <v>-0.32461242793301148</v>
      </c>
      <c r="E8">
        <f t="shared" si="0"/>
        <v>0.57534317983734817</v>
      </c>
      <c r="F8">
        <f t="shared" si="0"/>
        <v>0.47946133224432558</v>
      </c>
      <c r="G8">
        <f t="shared" si="0"/>
        <v>0.65521913717960356</v>
      </c>
      <c r="H8">
        <f t="shared" si="0"/>
        <v>0.63103281070502726</v>
      </c>
      <c r="I8">
        <f t="shared" si="0"/>
        <v>0.6356498935617213</v>
      </c>
      <c r="J8">
        <f t="shared" si="0"/>
        <v>0.60681139690240338</v>
      </c>
      <c r="K8">
        <f t="shared" si="0"/>
        <v>0.58249264493360453</v>
      </c>
      <c r="L8">
        <f t="shared" si="0"/>
        <v>0.6013180380707509</v>
      </c>
      <c r="M8">
        <f t="shared" si="0"/>
        <v>-8.1441117946224079E-2</v>
      </c>
      <c r="N8">
        <f t="shared" si="0"/>
        <v>-0.27469626029303246</v>
      </c>
      <c r="O8">
        <f t="shared" si="0"/>
        <v>0.22156692954410095</v>
      </c>
      <c r="P8">
        <f t="shared" si="0"/>
        <v>0.22828373316364237</v>
      </c>
      <c r="Q8">
        <f t="shared" si="0"/>
        <v>0.39195683282548521</v>
      </c>
      <c r="R8">
        <f t="shared" si="0"/>
        <v>-1.5576244640976863E-2</v>
      </c>
      <c r="S8">
        <f t="shared" si="0"/>
        <v>-0.15345087889754086</v>
      </c>
      <c r="T8">
        <f t="shared" si="0"/>
        <v>0.11742081074716204</v>
      </c>
      <c r="U8">
        <f t="shared" si="0"/>
        <v>0.11281497015485535</v>
      </c>
      <c r="V8">
        <f t="shared" si="0"/>
        <v>0.12127200126498494</v>
      </c>
      <c r="W8">
        <f t="shared" si="0"/>
        <v>6.8836692919130651E-2</v>
      </c>
      <c r="X8">
        <f t="shared" si="0"/>
        <v>-0.15289847935076614</v>
      </c>
      <c r="Y8">
        <f t="shared" si="0"/>
        <v>0.22038464448617098</v>
      </c>
      <c r="Z8">
        <f t="shared" si="0"/>
        <v>0.19225500314410185</v>
      </c>
      <c r="AA8">
        <f t="shared" si="0"/>
        <v>0.26075077364386867</v>
      </c>
      <c r="AB8">
        <f t="shared" si="0"/>
        <v>-8.1153534081033721E-2</v>
      </c>
      <c r="AC8">
        <f t="shared" si="0"/>
        <v>0.46236137188986087</v>
      </c>
      <c r="AD8">
        <f t="shared" si="0"/>
        <v>0.47874397951317516</v>
      </c>
      <c r="AE8">
        <f t="shared" si="0"/>
        <v>0.47519908699695385</v>
      </c>
      <c r="AF8">
        <f t="shared" si="0"/>
        <v>0.57001985683745404</v>
      </c>
      <c r="AG8">
        <f t="shared" si="0"/>
        <v>0.759760855719258</v>
      </c>
      <c r="AH8">
        <f t="shared" si="0"/>
        <v>0.73265280552375511</v>
      </c>
      <c r="AI8">
        <f t="shared" si="0"/>
        <v>0.39572303002734383</v>
      </c>
      <c r="AJ8">
        <f t="shared" si="0"/>
        <v>-3.7037351544120405E-2</v>
      </c>
      <c r="AK8">
        <f t="shared" si="0"/>
        <v>0.34191780249681542</v>
      </c>
      <c r="AL8">
        <f t="shared" si="0"/>
        <v>-0.34280978990396455</v>
      </c>
      <c r="AM8">
        <f t="shared" si="0"/>
        <v>0.67632734299260766</v>
      </c>
      <c r="AN8">
        <f t="shared" si="0"/>
        <v>-0.12099423834362415</v>
      </c>
      <c r="AO8">
        <f t="shared" si="0"/>
        <v>0.42979119587355807</v>
      </c>
      <c r="AP8">
        <f t="shared" si="0"/>
        <v>1.3177687924585643E-2</v>
      </c>
      <c r="AQ8">
        <f t="shared" si="0"/>
        <v>0.47182144250702801</v>
      </c>
      <c r="AR8">
        <f t="shared" si="0"/>
        <v>0.2280024578876243</v>
      </c>
      <c r="AS8">
        <f t="shared" si="0"/>
        <v>0.46968542849488815</v>
      </c>
      <c r="AT8">
        <f t="shared" si="0"/>
        <v>0.27915214582390485</v>
      </c>
      <c r="AU8">
        <f t="shared" si="0"/>
        <v>0.50312504515734613</v>
      </c>
    </row>
    <row r="9" spans="1:47">
      <c r="B9" t="s">
        <v>100</v>
      </c>
      <c r="C9">
        <f>AVERAGE(C3,C5,C7)</f>
        <v>2.8899599144993553E-2</v>
      </c>
      <c r="D9">
        <f t="shared" ref="D9:AU9" si="1">AVERAGE(D3,D5,D7)</f>
        <v>0.10779315505870601</v>
      </c>
      <c r="E9">
        <f t="shared" si="1"/>
        <v>0.34386253866052546</v>
      </c>
      <c r="F9">
        <f t="shared" si="1"/>
        <v>0.27403814905489587</v>
      </c>
      <c r="G9">
        <f t="shared" si="1"/>
        <v>0.43307839442574408</v>
      </c>
      <c r="H9">
        <f t="shared" si="1"/>
        <v>0.39891180566555695</v>
      </c>
      <c r="I9">
        <f t="shared" si="1"/>
        <v>0.40611080054390952</v>
      </c>
      <c r="J9">
        <f t="shared" si="1"/>
        <v>0.36849238161774983</v>
      </c>
      <c r="K9">
        <f t="shared" si="1"/>
        <v>0.3404229836510777</v>
      </c>
      <c r="L9">
        <f t="shared" si="1"/>
        <v>0.36248257729582817</v>
      </c>
      <c r="M9">
        <f t="shared" si="1"/>
        <v>1.6929980345537773E-2</v>
      </c>
      <c r="N9">
        <f t="shared" si="1"/>
        <v>8.6729360690664017E-2</v>
      </c>
      <c r="O9">
        <f t="shared" si="1"/>
        <v>5.7429446376800274E-2</v>
      </c>
      <c r="P9">
        <f t="shared" si="1"/>
        <v>5.7763830168342224E-2</v>
      </c>
      <c r="Q9">
        <f t="shared" si="1"/>
        <v>0.16252292243863303</v>
      </c>
      <c r="R9">
        <f t="shared" si="1"/>
        <v>5.8206447120463418E-3</v>
      </c>
      <c r="S9">
        <f t="shared" si="1"/>
        <v>3.3445753455529824E-2</v>
      </c>
      <c r="T9">
        <f t="shared" si="1"/>
        <v>2.7892226441703472E-2</v>
      </c>
      <c r="U9">
        <f t="shared" si="1"/>
        <v>2.6768728660536895E-2</v>
      </c>
      <c r="V9">
        <f t="shared" si="1"/>
        <v>2.7548614028954605E-2</v>
      </c>
      <c r="W9">
        <f t="shared" si="1"/>
        <v>1.6060759096965072E-2</v>
      </c>
      <c r="X9">
        <f t="shared" si="1"/>
        <v>5.0339374198048958E-2</v>
      </c>
      <c r="Y9">
        <f t="shared" si="1"/>
        <v>5.3089960811842342E-2</v>
      </c>
      <c r="Z9">
        <f t="shared" si="1"/>
        <v>4.282758396236639E-2</v>
      </c>
      <c r="AA9">
        <f t="shared" si="1"/>
        <v>7.1707304141900671E-2</v>
      </c>
      <c r="AB9">
        <f t="shared" si="1"/>
        <v>1.2455082257962819E-2</v>
      </c>
      <c r="AC9">
        <f t="shared" si="1"/>
        <v>0.22556976865992648</v>
      </c>
      <c r="AD9">
        <f t="shared" si="1"/>
        <v>0.23706318076065017</v>
      </c>
      <c r="AE9">
        <f t="shared" si="1"/>
        <v>0.22836356024770885</v>
      </c>
      <c r="AF9">
        <f t="shared" si="1"/>
        <v>0.32911361837559883</v>
      </c>
      <c r="AG9">
        <f t="shared" si="1"/>
        <v>0.57760445861337406</v>
      </c>
      <c r="AH9">
        <f t="shared" si="1"/>
        <v>0.53741166012008312</v>
      </c>
      <c r="AI9">
        <f t="shared" si="1"/>
        <v>0.19146693200240253</v>
      </c>
      <c r="AJ9">
        <f t="shared" si="1"/>
        <v>1.3837187894163031E-2</v>
      </c>
      <c r="AK9">
        <f t="shared" si="1"/>
        <v>0.11719105001459502</v>
      </c>
      <c r="AL9">
        <f t="shared" si="1"/>
        <v>0.12601251888038803</v>
      </c>
      <c r="AM9">
        <f t="shared" si="1"/>
        <v>0.46288272473753483</v>
      </c>
      <c r="AN9">
        <f t="shared" si="1"/>
        <v>1.5547357428536699E-2</v>
      </c>
      <c r="AO9">
        <f t="shared" si="1"/>
        <v>0.20004369476747805</v>
      </c>
      <c r="AP9">
        <f t="shared" si="1"/>
        <v>1.3293918633328974E-2</v>
      </c>
      <c r="AQ9">
        <f t="shared" si="1"/>
        <v>0.24582833125920175</v>
      </c>
      <c r="AR9">
        <f t="shared" si="1"/>
        <v>0.12809266546944356</v>
      </c>
      <c r="AS9">
        <f t="shared" si="1"/>
        <v>0.24744062943169376</v>
      </c>
      <c r="AT9">
        <f t="shared" si="1"/>
        <v>0.12891772224972634</v>
      </c>
      <c r="AU9">
        <f t="shared" si="1"/>
        <v>0.28639717870492881</v>
      </c>
    </row>
    <row r="10" spans="1:47">
      <c r="C10">
        <f>RANK(C9,$C$9:$AU$9)</f>
        <v>35</v>
      </c>
      <c r="D10">
        <f>RANK(D9,$C$9:$AU$9)</f>
        <v>26</v>
      </c>
      <c r="E10">
        <f t="shared" ref="E10:AU10" si="2">RANK(E9,$C$9:$AU$9)</f>
        <v>9</v>
      </c>
      <c r="F10">
        <f t="shared" si="2"/>
        <v>13</v>
      </c>
      <c r="G10">
        <f t="shared" si="2"/>
        <v>4</v>
      </c>
      <c r="H10">
        <f t="shared" si="2"/>
        <v>6</v>
      </c>
      <c r="I10">
        <f t="shared" si="2"/>
        <v>5</v>
      </c>
      <c r="J10">
        <f t="shared" si="2"/>
        <v>7</v>
      </c>
      <c r="K10">
        <f t="shared" si="2"/>
        <v>10</v>
      </c>
      <c r="L10">
        <f t="shared" si="2"/>
        <v>8</v>
      </c>
      <c r="M10">
        <f t="shared" si="2"/>
        <v>39</v>
      </c>
      <c r="N10">
        <f t="shared" si="2"/>
        <v>27</v>
      </c>
      <c r="O10">
        <f t="shared" si="2"/>
        <v>30</v>
      </c>
      <c r="P10">
        <f t="shared" si="2"/>
        <v>29</v>
      </c>
      <c r="Q10">
        <f t="shared" si="2"/>
        <v>21</v>
      </c>
      <c r="R10">
        <f t="shared" si="2"/>
        <v>45</v>
      </c>
      <c r="S10">
        <f t="shared" si="2"/>
        <v>34</v>
      </c>
      <c r="T10">
        <f t="shared" si="2"/>
        <v>36</v>
      </c>
      <c r="U10">
        <f t="shared" si="2"/>
        <v>38</v>
      </c>
      <c r="V10">
        <f t="shared" si="2"/>
        <v>37</v>
      </c>
      <c r="W10">
        <f t="shared" si="2"/>
        <v>40</v>
      </c>
      <c r="X10">
        <f t="shared" si="2"/>
        <v>32</v>
      </c>
      <c r="Y10">
        <f t="shared" si="2"/>
        <v>31</v>
      </c>
      <c r="Z10">
        <f t="shared" si="2"/>
        <v>33</v>
      </c>
      <c r="AA10">
        <f t="shared" si="2"/>
        <v>28</v>
      </c>
      <c r="AB10">
        <f t="shared" si="2"/>
        <v>44</v>
      </c>
      <c r="AC10">
        <f t="shared" si="2"/>
        <v>18</v>
      </c>
      <c r="AD10">
        <f t="shared" si="2"/>
        <v>16</v>
      </c>
      <c r="AE10">
        <f t="shared" si="2"/>
        <v>17</v>
      </c>
      <c r="AF10">
        <f t="shared" si="2"/>
        <v>11</v>
      </c>
      <c r="AG10">
        <f t="shared" si="2"/>
        <v>1</v>
      </c>
      <c r="AH10">
        <f t="shared" si="2"/>
        <v>2</v>
      </c>
      <c r="AI10">
        <f t="shared" si="2"/>
        <v>20</v>
      </c>
      <c r="AJ10">
        <f t="shared" si="2"/>
        <v>42</v>
      </c>
      <c r="AK10">
        <f t="shared" si="2"/>
        <v>25</v>
      </c>
      <c r="AL10">
        <f t="shared" si="2"/>
        <v>24</v>
      </c>
      <c r="AM10">
        <f t="shared" si="2"/>
        <v>3</v>
      </c>
      <c r="AN10">
        <f t="shared" si="2"/>
        <v>41</v>
      </c>
      <c r="AO10">
        <f t="shared" si="2"/>
        <v>19</v>
      </c>
      <c r="AP10">
        <f t="shared" si="2"/>
        <v>43</v>
      </c>
      <c r="AQ10">
        <f t="shared" si="2"/>
        <v>15</v>
      </c>
      <c r="AR10">
        <f t="shared" si="2"/>
        <v>23</v>
      </c>
      <c r="AS10">
        <f t="shared" si="2"/>
        <v>14</v>
      </c>
      <c r="AT10">
        <f t="shared" si="2"/>
        <v>22</v>
      </c>
      <c r="AU10">
        <f t="shared" si="2"/>
        <v>12</v>
      </c>
    </row>
    <row r="11" spans="1:47">
      <c r="A11" s="1" t="s">
        <v>103</v>
      </c>
      <c r="B11" s="1"/>
      <c r="C11">
        <f>ABS(C2-C$8)</f>
        <v>0.16673106124926237</v>
      </c>
      <c r="D11">
        <f t="shared" ref="D11:AU11" si="3">ABS(D2-D$8)</f>
        <v>6.6054719627424985E-2</v>
      </c>
      <c r="E11">
        <f t="shared" si="3"/>
        <v>6.8733893789688638E-3</v>
      </c>
      <c r="F11">
        <f t="shared" si="3"/>
        <v>0.20710001736458833</v>
      </c>
      <c r="G11">
        <f t="shared" si="3"/>
        <v>8.6672439977238946E-2</v>
      </c>
      <c r="H11">
        <f t="shared" si="3"/>
        <v>3.7350242788201093E-2</v>
      </c>
      <c r="I11">
        <f t="shared" si="3"/>
        <v>6.3760655693562485E-2</v>
      </c>
      <c r="J11">
        <f t="shared" si="3"/>
        <v>1.6384953407033498E-2</v>
      </c>
      <c r="K11">
        <f t="shared" si="3"/>
        <v>1.0272543590756689E-2</v>
      </c>
      <c r="L11">
        <f t="shared" si="3"/>
        <v>1.3981938246744319E-3</v>
      </c>
      <c r="M11">
        <f t="shared" si="3"/>
        <v>2.1697487745358603E-2</v>
      </c>
      <c r="N11">
        <f t="shared" si="3"/>
        <v>0.11586130295898708</v>
      </c>
      <c r="O11">
        <f t="shared" si="3"/>
        <v>0.12884527325414247</v>
      </c>
      <c r="P11">
        <f t="shared" si="3"/>
        <v>0.10174314652189143</v>
      </c>
      <c r="Q11">
        <f t="shared" si="3"/>
        <v>3.0227512011500479E-2</v>
      </c>
      <c r="R11">
        <f t="shared" si="3"/>
        <v>0.10329364302849108</v>
      </c>
      <c r="S11">
        <f t="shared" si="3"/>
        <v>4.907807685711621E-2</v>
      </c>
      <c r="T11">
        <f t="shared" si="3"/>
        <v>0.10803206332989282</v>
      </c>
      <c r="U11">
        <f t="shared" si="3"/>
        <v>7.9886780186653503E-2</v>
      </c>
      <c r="V11">
        <f t="shared" si="3"/>
        <v>0.15290548828432343</v>
      </c>
      <c r="W11">
        <f t="shared" si="3"/>
        <v>3.5451609113628116E-2</v>
      </c>
      <c r="X11">
        <f t="shared" si="3"/>
        <v>5.1879155698661278E-2</v>
      </c>
      <c r="Y11">
        <f t="shared" si="3"/>
        <v>6.3763702916730919E-2</v>
      </c>
      <c r="Z11">
        <f t="shared" si="3"/>
        <v>5.2317271897492107E-2</v>
      </c>
      <c r="AA11">
        <f t="shared" si="3"/>
        <v>6.8979533965987883E-2</v>
      </c>
      <c r="AB11">
        <f t="shared" si="3"/>
        <v>8.9795362445353494E-2</v>
      </c>
      <c r="AC11">
        <f t="shared" si="3"/>
        <v>0.10342353998939807</v>
      </c>
      <c r="AD11">
        <f t="shared" si="3"/>
        <v>5.0933535426307186E-2</v>
      </c>
      <c r="AE11">
        <f t="shared" si="3"/>
        <v>1.1804359063629144E-2</v>
      </c>
      <c r="AF11">
        <f t="shared" si="3"/>
        <v>5.7166680836274741E-3</v>
      </c>
      <c r="AG11">
        <f t="shared" si="3"/>
        <v>2.1681956801137381E-2</v>
      </c>
      <c r="AH11">
        <f t="shared" si="3"/>
        <v>3.0902914357179845E-2</v>
      </c>
      <c r="AI11">
        <f t="shared" si="3"/>
        <v>6.212095820154806E-2</v>
      </c>
      <c r="AJ11">
        <f t="shared" si="3"/>
        <v>8.8992036753545251E-2</v>
      </c>
      <c r="AK11">
        <f t="shared" si="3"/>
        <v>7.045866477827234E-4</v>
      </c>
      <c r="AL11">
        <f t="shared" si="3"/>
        <v>0.12139254065339794</v>
      </c>
      <c r="AM11">
        <f t="shared" si="3"/>
        <v>7.120037987488359E-2</v>
      </c>
      <c r="AN11">
        <f t="shared" si="3"/>
        <v>3.8727596869301759E-2</v>
      </c>
      <c r="AO11">
        <f t="shared" si="3"/>
        <v>0.12788645356593242</v>
      </c>
      <c r="AP11">
        <f t="shared" si="3"/>
        <v>0.11582323985936664</v>
      </c>
      <c r="AQ11">
        <f t="shared" si="3"/>
        <v>0.11499072271359406</v>
      </c>
      <c r="AR11">
        <f t="shared" si="3"/>
        <v>0.35387777036585932</v>
      </c>
      <c r="AS11">
        <f t="shared" si="3"/>
        <v>0.10545569924791587</v>
      </c>
      <c r="AT11">
        <f t="shared" si="3"/>
        <v>0.29838023083775528</v>
      </c>
      <c r="AU11">
        <f t="shared" si="3"/>
        <v>0.16791705297661597</v>
      </c>
    </row>
    <row r="12" spans="1:47">
      <c r="A12" s="1"/>
      <c r="B12" s="1"/>
      <c r="C12">
        <f>ABS(C3-C$9)</f>
        <v>2.1708349063803301E-2</v>
      </c>
      <c r="D12">
        <f t="shared" ref="D12:AU12" si="4">ABS(D3-D$9)</f>
        <v>4.0941066534469231E-2</v>
      </c>
      <c r="E12">
        <f t="shared" si="4"/>
        <v>4.8864051905069816E-3</v>
      </c>
      <c r="F12">
        <f t="shared" si="4"/>
        <v>0.19732833772191744</v>
      </c>
      <c r="G12">
        <f t="shared" si="4"/>
        <v>0.11732471783052295</v>
      </c>
      <c r="H12">
        <f t="shared" si="4"/>
        <v>4.7824100531374925E-2</v>
      </c>
      <c r="I12">
        <f t="shared" si="4"/>
        <v>8.306431586566837E-2</v>
      </c>
      <c r="J12">
        <f t="shared" si="4"/>
        <v>1.9881309421252547E-2</v>
      </c>
      <c r="K12">
        <f t="shared" si="4"/>
        <v>1.0947585075243682E-2</v>
      </c>
      <c r="L12">
        <f t="shared" si="4"/>
        <v>7.8427889439197651E-4</v>
      </c>
      <c r="M12">
        <f t="shared" si="4"/>
        <v>1.3360678995960008E-2</v>
      </c>
      <c r="N12">
        <f t="shared" si="4"/>
        <v>6.1500817019356002E-2</v>
      </c>
      <c r="O12">
        <f t="shared" si="4"/>
        <v>4.8832140831647081E-2</v>
      </c>
      <c r="P12">
        <f t="shared" si="4"/>
        <v>4.1751310100703751E-2</v>
      </c>
      <c r="Q12">
        <f t="shared" si="4"/>
        <v>1.5716698586801775E-2</v>
      </c>
      <c r="R12">
        <f t="shared" si="4"/>
        <v>1.8736972678275402E-3</v>
      </c>
      <c r="S12">
        <f t="shared" si="4"/>
        <v>7.5722244635420197E-3</v>
      </c>
      <c r="T12">
        <f t="shared" si="4"/>
        <v>2.2936771987900881E-2</v>
      </c>
      <c r="U12">
        <f t="shared" si="4"/>
        <v>1.036523592414431E-2</v>
      </c>
      <c r="V12">
        <f t="shared" si="4"/>
        <v>4.7624681746606473E-2</v>
      </c>
      <c r="W12">
        <f t="shared" si="4"/>
        <v>1.4946195276264646E-2</v>
      </c>
      <c r="X12">
        <f t="shared" si="4"/>
        <v>4.0134470446920242E-2</v>
      </c>
      <c r="Y12">
        <f t="shared" si="4"/>
        <v>2.8559841473744393E-2</v>
      </c>
      <c r="Z12">
        <f t="shared" si="4"/>
        <v>2.3245015335918006E-2</v>
      </c>
      <c r="AA12">
        <f t="shared" si="4"/>
        <v>3.701477161458995E-2</v>
      </c>
      <c r="AB12">
        <f t="shared" si="4"/>
        <v>1.2380401060484457E-2</v>
      </c>
      <c r="AC12">
        <f t="shared" si="4"/>
        <v>9.454279785029443E-2</v>
      </c>
      <c r="AD12">
        <f t="shared" si="4"/>
        <v>4.3495089071815346E-2</v>
      </c>
      <c r="AE12">
        <f t="shared" si="4"/>
        <v>8.8087962271743148E-3</v>
      </c>
      <c r="AF12">
        <f t="shared" si="4"/>
        <v>2.3589277526042673E-3</v>
      </c>
      <c r="AG12">
        <f t="shared" si="4"/>
        <v>3.3048410626411617E-2</v>
      </c>
      <c r="AH12">
        <f t="shared" si="4"/>
        <v>4.5605677242809506E-2</v>
      </c>
      <c r="AI12">
        <f t="shared" si="4"/>
        <v>8.0176589675939172E-2</v>
      </c>
      <c r="AJ12">
        <f t="shared" si="4"/>
        <v>1.1137898578952603E-2</v>
      </c>
      <c r="AK12">
        <f t="shared" si="4"/>
        <v>1.9905152855745345E-4</v>
      </c>
      <c r="AL12">
        <f t="shared" si="4"/>
        <v>7.6986920614700499E-2</v>
      </c>
      <c r="AM12">
        <f t="shared" si="4"/>
        <v>9.5914971717922126E-2</v>
      </c>
      <c r="AN12">
        <f t="shared" si="4"/>
        <v>9.9637072152483578E-3</v>
      </c>
      <c r="AO12">
        <f t="shared" si="4"/>
        <v>0.11096066591687723</v>
      </c>
      <c r="AP12">
        <f t="shared" si="4"/>
        <v>3.347320735791498E-3</v>
      </c>
      <c r="AQ12">
        <f t="shared" si="4"/>
        <v>9.8520185991712778E-2</v>
      </c>
      <c r="AR12">
        <f t="shared" si="4"/>
        <v>0.21049193456288265</v>
      </c>
      <c r="AS12">
        <f t="shared" si="4"/>
        <v>8.3346687389570628E-2</v>
      </c>
      <c r="AT12">
        <f t="shared" si="4"/>
        <v>0.20462592384273934</v>
      </c>
      <c r="AU12">
        <f t="shared" si="4"/>
        <v>0.16390031876310118</v>
      </c>
    </row>
    <row r="13" spans="1:47">
      <c r="A13" s="1"/>
      <c r="B13" s="1"/>
      <c r="C13">
        <f>ABS(C4-C$8)</f>
        <v>4.8595380744447032E-2</v>
      </c>
      <c r="D13">
        <f t="shared" ref="D13:AU13" si="5">ABS(D4-D$8)</f>
        <v>5.1934251319692037E-2</v>
      </c>
      <c r="E13">
        <f t="shared" si="5"/>
        <v>0.14210433151075375</v>
      </c>
      <c r="F13">
        <f t="shared" si="5"/>
        <v>8.101612312898604E-2</v>
      </c>
      <c r="G13">
        <f t="shared" si="5"/>
        <v>4.725172255328991E-2</v>
      </c>
      <c r="H13">
        <f t="shared" si="5"/>
        <v>2.2895991168444763E-2</v>
      </c>
      <c r="I13">
        <f t="shared" si="5"/>
        <v>2.5480786654775267E-2</v>
      </c>
      <c r="J13">
        <f t="shared" si="5"/>
        <v>6.1990238104140394E-3</v>
      </c>
      <c r="K13">
        <f t="shared" si="5"/>
        <v>3.4973695920008208E-2</v>
      </c>
      <c r="L13">
        <f t="shared" si="5"/>
        <v>3.6006834084956196E-2</v>
      </c>
      <c r="M13">
        <f t="shared" si="5"/>
        <v>0.11200442559789434</v>
      </c>
      <c r="N13">
        <f t="shared" si="5"/>
        <v>2.4768240683668424E-2</v>
      </c>
      <c r="O13">
        <f t="shared" si="5"/>
        <v>5.6973822369181359E-2</v>
      </c>
      <c r="P13">
        <f t="shared" si="5"/>
        <v>2.4191990923727091E-2</v>
      </c>
      <c r="Q13">
        <f t="shared" si="5"/>
        <v>9.7375659488630639E-2</v>
      </c>
      <c r="R13">
        <f t="shared" si="5"/>
        <v>3.2545631634472015E-2</v>
      </c>
      <c r="S13">
        <f t="shared" si="5"/>
        <v>8.9659817129010277E-2</v>
      </c>
      <c r="T13">
        <f t="shared" si="5"/>
        <v>5.7355753080061911E-2</v>
      </c>
      <c r="U13">
        <f t="shared" si="5"/>
        <v>8.7633424092484299E-2</v>
      </c>
      <c r="V13">
        <f t="shared" si="5"/>
        <v>3.488945088224743E-2</v>
      </c>
      <c r="W13">
        <f t="shared" si="5"/>
        <v>0.14437804798670545</v>
      </c>
      <c r="X13">
        <f t="shared" si="5"/>
        <v>0.17007970364716912</v>
      </c>
      <c r="Y13">
        <f t="shared" si="5"/>
        <v>2.9204125431422784E-2</v>
      </c>
      <c r="Z13">
        <f t="shared" si="5"/>
        <v>5.5972806803372688E-2</v>
      </c>
      <c r="AA13">
        <f t="shared" si="5"/>
        <v>7.9276765089735884E-2</v>
      </c>
      <c r="AB13">
        <f t="shared" si="5"/>
        <v>7.603498846562487E-3</v>
      </c>
      <c r="AC13">
        <f t="shared" si="5"/>
        <v>0.15002389639894492</v>
      </c>
      <c r="AD13">
        <f t="shared" si="5"/>
        <v>0.12474116263722718</v>
      </c>
      <c r="AE13">
        <f t="shared" si="5"/>
        <v>6.6890496263613652E-2</v>
      </c>
      <c r="AF13">
        <f t="shared" si="5"/>
        <v>8.1990890928516469E-2</v>
      </c>
      <c r="AG13">
        <f t="shared" si="5"/>
        <v>2.495730430811427E-2</v>
      </c>
      <c r="AH13">
        <f t="shared" si="5"/>
        <v>3.0651701602790959E-2</v>
      </c>
      <c r="AI13">
        <f t="shared" si="5"/>
        <v>0.19122551500740623</v>
      </c>
      <c r="AJ13">
        <f t="shared" si="5"/>
        <v>6.84572762762925E-2</v>
      </c>
      <c r="AK13">
        <f t="shared" si="5"/>
        <v>2.0251764377382964E-2</v>
      </c>
      <c r="AL13">
        <f t="shared" si="5"/>
        <v>1.9600789494051751E-2</v>
      </c>
      <c r="AM13">
        <f t="shared" si="5"/>
        <v>3.0686718395924073E-2</v>
      </c>
      <c r="AN13">
        <f t="shared" si="5"/>
        <v>3.4750724860064641E-2</v>
      </c>
      <c r="AO13">
        <f t="shared" si="5"/>
        <v>3.958756728975793E-2</v>
      </c>
      <c r="AP13">
        <f t="shared" si="5"/>
        <v>4.0165561885438815E-2</v>
      </c>
      <c r="AQ13">
        <f t="shared" si="5"/>
        <v>0.10030874740478607</v>
      </c>
      <c r="AR13">
        <f t="shared" si="5"/>
        <v>3.4674308669186749E-2</v>
      </c>
      <c r="AS13">
        <f t="shared" si="5"/>
        <v>0.12591610677815634</v>
      </c>
      <c r="AT13">
        <f t="shared" si="5"/>
        <v>5.0627287834846546E-2</v>
      </c>
      <c r="AU13">
        <f t="shared" si="5"/>
        <v>8.5589251292048307E-2</v>
      </c>
    </row>
    <row r="14" spans="1:47">
      <c r="A14" s="1"/>
      <c r="B14" s="1"/>
      <c r="C14">
        <f>ABS(C5-C$9)</f>
        <v>1.7487714401189524E-2</v>
      </c>
      <c r="D14">
        <f t="shared" ref="D14:AU14" si="6">ABS(D5-D$9)</f>
        <v>3.3994246597532363E-2</v>
      </c>
      <c r="E14">
        <f t="shared" si="6"/>
        <v>0.15616663896117158</v>
      </c>
      <c r="F14">
        <f t="shared" si="6"/>
        <v>4.0096828926846739E-2</v>
      </c>
      <c r="G14">
        <f t="shared" si="6"/>
        <v>6.3454017178340094E-2</v>
      </c>
      <c r="H14">
        <f t="shared" si="6"/>
        <v>2.9081414389487192E-2</v>
      </c>
      <c r="I14">
        <f t="shared" si="6"/>
        <v>3.3804461520289375E-2</v>
      </c>
      <c r="J14">
        <f t="shared" si="6"/>
        <v>7.2893942847555571E-3</v>
      </c>
      <c r="K14">
        <f t="shared" si="6"/>
        <v>4.084169843607216E-2</v>
      </c>
      <c r="L14">
        <f t="shared" si="6"/>
        <v>4.3700415372460222E-2</v>
      </c>
      <c r="M14">
        <f t="shared" si="6"/>
        <v>1.5995864570927127E-2</v>
      </c>
      <c r="N14">
        <f t="shared" si="6"/>
        <v>2.4265345704805381E-2</v>
      </c>
      <c r="O14">
        <f t="shared" si="6"/>
        <v>2.0155504099616438E-2</v>
      </c>
      <c r="P14">
        <f t="shared" si="6"/>
        <v>5.9801610850992795E-3</v>
      </c>
      <c r="Q14">
        <f t="shared" si="6"/>
        <v>7.6923365595711224E-2</v>
      </c>
      <c r="R14">
        <f t="shared" si="6"/>
        <v>3.5049297357767329E-3</v>
      </c>
      <c r="S14">
        <f t="shared" si="6"/>
        <v>2.5657057066984297E-2</v>
      </c>
      <c r="T14">
        <f t="shared" si="6"/>
        <v>2.6546208215482148E-3</v>
      </c>
      <c r="U14">
        <f t="shared" si="6"/>
        <v>1.3410830095800026E-2</v>
      </c>
      <c r="V14">
        <f t="shared" si="6"/>
        <v>2.0086669018328424E-2</v>
      </c>
      <c r="W14">
        <f t="shared" si="6"/>
        <v>2.9399766642577731E-2</v>
      </c>
      <c r="X14">
        <f t="shared" si="6"/>
        <v>5.0044179729725649E-2</v>
      </c>
      <c r="Y14">
        <f t="shared" si="6"/>
        <v>1.6539969945799413E-2</v>
      </c>
      <c r="Z14">
        <f t="shared" si="6"/>
        <v>2.4254746922913344E-2</v>
      </c>
      <c r="AA14">
        <f t="shared" si="6"/>
        <v>3.8774488361195208E-2</v>
      </c>
      <c r="AB14">
        <f t="shared" si="6"/>
        <v>7.0454745749708612E-3</v>
      </c>
      <c r="AC14">
        <f t="shared" si="6"/>
        <v>0.1280150700638879</v>
      </c>
      <c r="AD14">
        <f t="shared" si="6"/>
        <v>0.1117451864045442</v>
      </c>
      <c r="AE14">
        <f t="shared" si="6"/>
        <v>6.1647654981062533E-2</v>
      </c>
      <c r="AF14">
        <f t="shared" si="6"/>
        <v>9.0941346809451873E-2</v>
      </c>
      <c r="AG14">
        <f t="shared" si="6"/>
        <v>3.7668199446944661E-2</v>
      </c>
      <c r="AH14">
        <f t="shared" si="6"/>
        <v>4.4606110213830985E-2</v>
      </c>
      <c r="AI14">
        <f t="shared" si="6"/>
        <v>0.1496476983530729</v>
      </c>
      <c r="AJ14">
        <f t="shared" si="6"/>
        <v>1.2849976223987671E-2</v>
      </c>
      <c r="AK14">
        <f t="shared" si="6"/>
        <v>1.3975745155249478E-2</v>
      </c>
      <c r="AL14">
        <f t="shared" si="6"/>
        <v>5.3289091792177723E-3</v>
      </c>
      <c r="AM14">
        <f t="shared" si="6"/>
        <v>3.6986158263571711E-2</v>
      </c>
      <c r="AN14">
        <f t="shared" si="6"/>
        <v>8.109413810547788E-3</v>
      </c>
      <c r="AO14">
        <f t="shared" si="6"/>
        <v>2.0272728541246315E-2</v>
      </c>
      <c r="AP14">
        <f t="shared" si="6"/>
        <v>1.04484163330343E-2</v>
      </c>
      <c r="AQ14">
        <f t="shared" si="6"/>
        <v>8.1504622949326672E-2</v>
      </c>
      <c r="AR14">
        <f t="shared" si="6"/>
        <v>9.0716892189217108E-2</v>
      </c>
      <c r="AS14">
        <f t="shared" si="6"/>
        <v>0.10730055938791389</v>
      </c>
      <c r="AT14">
        <f t="shared" si="6"/>
        <v>7.669411153080706E-2</v>
      </c>
      <c r="AU14">
        <f t="shared" si="6"/>
        <v>6.0187344138976806E-2</v>
      </c>
    </row>
    <row r="15" spans="1:47">
      <c r="A15" s="1"/>
      <c r="B15" s="1"/>
      <c r="C15">
        <f>ABS(C6-C$8)</f>
        <v>0.2153264419937094</v>
      </c>
      <c r="D15">
        <f t="shared" ref="D15:AU15" si="7">ABS(D6-D$8)</f>
        <v>1.4120468307732947E-2</v>
      </c>
      <c r="E15">
        <f t="shared" si="7"/>
        <v>0.13523094213178477</v>
      </c>
      <c r="F15">
        <f t="shared" si="7"/>
        <v>0.28811614049357448</v>
      </c>
      <c r="G15">
        <f t="shared" si="7"/>
        <v>3.9420717423949037E-2</v>
      </c>
      <c r="H15">
        <f t="shared" si="7"/>
        <v>1.4454251619756331E-2</v>
      </c>
      <c r="I15">
        <f t="shared" si="7"/>
        <v>3.8279869038787329E-2</v>
      </c>
      <c r="J15">
        <f t="shared" si="7"/>
        <v>2.2583977217447537E-2</v>
      </c>
      <c r="K15">
        <f t="shared" si="7"/>
        <v>4.5246239510765007E-2</v>
      </c>
      <c r="L15">
        <f t="shared" si="7"/>
        <v>3.7405027909630406E-2</v>
      </c>
      <c r="M15">
        <f t="shared" si="7"/>
        <v>0.13370191334325293</v>
      </c>
      <c r="N15">
        <f t="shared" si="7"/>
        <v>0.1406295436426554</v>
      </c>
      <c r="O15">
        <f t="shared" si="7"/>
        <v>7.1871450884961108E-2</v>
      </c>
      <c r="P15">
        <f t="shared" si="7"/>
        <v>7.7551155598164334E-2</v>
      </c>
      <c r="Q15">
        <f t="shared" si="7"/>
        <v>0.12760317150013117</v>
      </c>
      <c r="R15">
        <f t="shared" si="7"/>
        <v>7.0748011394019067E-2</v>
      </c>
      <c r="S15">
        <f t="shared" si="7"/>
        <v>0.13873789398612649</v>
      </c>
      <c r="T15">
        <f t="shared" si="7"/>
        <v>0.1653878164099547</v>
      </c>
      <c r="U15">
        <f t="shared" si="7"/>
        <v>0.16752020427913783</v>
      </c>
      <c r="V15">
        <f t="shared" si="7"/>
        <v>0.118016037402076</v>
      </c>
      <c r="W15">
        <f t="shared" si="7"/>
        <v>0.10892643887307729</v>
      </c>
      <c r="X15">
        <f t="shared" si="7"/>
        <v>0.22195885934583034</v>
      </c>
      <c r="Y15">
        <f t="shared" si="7"/>
        <v>9.2967828348153675E-2</v>
      </c>
      <c r="Z15">
        <f t="shared" si="7"/>
        <v>0.10829007870086485</v>
      </c>
      <c r="AA15">
        <f t="shared" si="7"/>
        <v>1.029723112374803E-2</v>
      </c>
      <c r="AB15">
        <f t="shared" si="7"/>
        <v>9.7398861291915953E-2</v>
      </c>
      <c r="AC15">
        <f t="shared" si="7"/>
        <v>4.6600356409546795E-2</v>
      </c>
      <c r="AD15">
        <f t="shared" si="7"/>
        <v>7.3807627210920046E-2</v>
      </c>
      <c r="AE15">
        <f t="shared" si="7"/>
        <v>5.5086137199984508E-2</v>
      </c>
      <c r="AF15">
        <f t="shared" si="7"/>
        <v>7.6274222844888717E-2</v>
      </c>
      <c r="AG15">
        <f t="shared" si="7"/>
        <v>3.2753475069766669E-3</v>
      </c>
      <c r="AH15">
        <f t="shared" si="7"/>
        <v>2.5121275438888535E-4</v>
      </c>
      <c r="AI15">
        <f t="shared" si="7"/>
        <v>0.25334647320895426</v>
      </c>
      <c r="AJ15">
        <f t="shared" si="7"/>
        <v>0.15744931302983775</v>
      </c>
      <c r="AK15">
        <f t="shared" si="7"/>
        <v>2.0956351025165798E-2</v>
      </c>
      <c r="AL15">
        <f t="shared" si="7"/>
        <v>0.10179175115934608</v>
      </c>
      <c r="AM15">
        <f t="shared" si="7"/>
        <v>0.101887098270808</v>
      </c>
      <c r="AN15">
        <f t="shared" si="7"/>
        <v>3.9768720092371451E-3</v>
      </c>
      <c r="AO15">
        <f t="shared" si="7"/>
        <v>0.16747402085569052</v>
      </c>
      <c r="AP15">
        <f t="shared" si="7"/>
        <v>0.15598880174480548</v>
      </c>
      <c r="AQ15">
        <f t="shared" si="7"/>
        <v>0.21529947011837997</v>
      </c>
      <c r="AR15">
        <f t="shared" si="7"/>
        <v>0.31920346169667263</v>
      </c>
      <c r="AS15">
        <f t="shared" si="7"/>
        <v>0.23137180602607227</v>
      </c>
      <c r="AT15">
        <f t="shared" si="7"/>
        <v>0.24775294300290879</v>
      </c>
      <c r="AU15">
        <f t="shared" si="7"/>
        <v>0.25350630426866427</v>
      </c>
    </row>
    <row r="16" spans="1:47">
      <c r="A16" s="1"/>
      <c r="B16" s="1"/>
      <c r="C16">
        <f>ABS(C7-C$9)</f>
        <v>4.2206346626137876E-3</v>
      </c>
      <c r="D16">
        <f t="shared" ref="D16:AU16" si="8">ABS(D7-D$9)</f>
        <v>6.9468199369368822E-3</v>
      </c>
      <c r="E16">
        <f t="shared" si="8"/>
        <v>0.1610530441516787</v>
      </c>
      <c r="F16">
        <f t="shared" si="8"/>
        <v>0.23742516664876415</v>
      </c>
      <c r="G16">
        <f t="shared" si="8"/>
        <v>5.3870700652182912E-2</v>
      </c>
      <c r="H16">
        <f t="shared" si="8"/>
        <v>1.8742686141887899E-2</v>
      </c>
      <c r="I16">
        <f t="shared" si="8"/>
        <v>4.9259854345378939E-2</v>
      </c>
      <c r="J16">
        <f t="shared" si="8"/>
        <v>2.7170703706008326E-2</v>
      </c>
      <c r="K16">
        <f t="shared" si="8"/>
        <v>5.1789283511315787E-2</v>
      </c>
      <c r="L16">
        <f t="shared" si="8"/>
        <v>4.4484694266852198E-2</v>
      </c>
      <c r="M16">
        <f t="shared" si="8"/>
        <v>2.9356543566887137E-2</v>
      </c>
      <c r="N16">
        <f t="shared" si="8"/>
        <v>8.5766162724161363E-2</v>
      </c>
      <c r="O16">
        <f t="shared" si="8"/>
        <v>2.8676636732030643E-2</v>
      </c>
      <c r="P16">
        <f t="shared" si="8"/>
        <v>3.5771149015604485E-2</v>
      </c>
      <c r="Q16">
        <f t="shared" si="8"/>
        <v>9.2640064182513027E-2</v>
      </c>
      <c r="R16">
        <f t="shared" si="8"/>
        <v>1.6312324679491931E-3</v>
      </c>
      <c r="S16">
        <f t="shared" si="8"/>
        <v>3.3229281530526317E-2</v>
      </c>
      <c r="T16">
        <f t="shared" si="8"/>
        <v>2.5591392809449089E-2</v>
      </c>
      <c r="U16">
        <f t="shared" si="8"/>
        <v>2.3776066019944336E-2</v>
      </c>
      <c r="V16">
        <f t="shared" si="8"/>
        <v>2.7538012728278036E-2</v>
      </c>
      <c r="W16">
        <f t="shared" si="8"/>
        <v>1.4453571366313091E-2</v>
      </c>
      <c r="X16">
        <f t="shared" si="8"/>
        <v>9.0178650176645891E-2</v>
      </c>
      <c r="Y16">
        <f t="shared" si="8"/>
        <v>4.5099811419543827E-2</v>
      </c>
      <c r="Z16">
        <f t="shared" si="8"/>
        <v>4.7499762258831339E-2</v>
      </c>
      <c r="AA16">
        <f t="shared" si="8"/>
        <v>1.7597167466052582E-3</v>
      </c>
      <c r="AB16">
        <f t="shared" si="8"/>
        <v>1.9425875635455322E-2</v>
      </c>
      <c r="AC16">
        <f t="shared" si="8"/>
        <v>3.3472272213593474E-2</v>
      </c>
      <c r="AD16">
        <f t="shared" si="8"/>
        <v>6.8250097332728882E-2</v>
      </c>
      <c r="AE16">
        <f t="shared" si="8"/>
        <v>5.283885875388819E-2</v>
      </c>
      <c r="AF16">
        <f t="shared" si="8"/>
        <v>8.8582419056847606E-2</v>
      </c>
      <c r="AG16">
        <f t="shared" si="8"/>
        <v>4.619788820533266E-3</v>
      </c>
      <c r="AH16">
        <f t="shared" si="8"/>
        <v>9.9956702897852079E-4</v>
      </c>
      <c r="AI16">
        <f t="shared" si="8"/>
        <v>0.22982428802901209</v>
      </c>
      <c r="AJ16">
        <f t="shared" si="8"/>
        <v>2.3987874802940276E-2</v>
      </c>
      <c r="AK16">
        <f t="shared" si="8"/>
        <v>1.4174796683806903E-2</v>
      </c>
      <c r="AL16">
        <f t="shared" si="8"/>
        <v>7.1658011435482699E-2</v>
      </c>
      <c r="AM16">
        <f t="shared" si="8"/>
        <v>0.13290112998149389</v>
      </c>
      <c r="AN16">
        <f t="shared" si="8"/>
        <v>1.8542934047005698E-3</v>
      </c>
      <c r="AO16">
        <f t="shared" si="8"/>
        <v>0.13123339445812351</v>
      </c>
      <c r="AP16">
        <f t="shared" si="8"/>
        <v>7.1010955972427986E-3</v>
      </c>
      <c r="AQ16">
        <f t="shared" si="8"/>
        <v>0.1800248089410395</v>
      </c>
      <c r="AR16">
        <f t="shared" si="8"/>
        <v>0.11977504237366551</v>
      </c>
      <c r="AS16">
        <f t="shared" si="8"/>
        <v>0.19064724677748446</v>
      </c>
      <c r="AT16">
        <f t="shared" si="8"/>
        <v>0.12793181231193229</v>
      </c>
      <c r="AU16">
        <f t="shared" si="8"/>
        <v>0.22408766290207793</v>
      </c>
    </row>
    <row r="17" spans="3:47">
      <c r="C17">
        <f>COUNTIF(C11:C16,"&gt;0.15")</f>
        <v>2</v>
      </c>
      <c r="D17">
        <f t="shared" ref="D17:AU17" si="9">COUNTIF(D11:D16,"&gt;0.15")</f>
        <v>0</v>
      </c>
      <c r="E17">
        <f t="shared" si="9"/>
        <v>2</v>
      </c>
      <c r="F17">
        <f t="shared" si="9"/>
        <v>4</v>
      </c>
      <c r="G17">
        <f t="shared" si="9"/>
        <v>0</v>
      </c>
      <c r="H17">
        <f t="shared" si="9"/>
        <v>0</v>
      </c>
      <c r="I17">
        <f t="shared" si="9"/>
        <v>0</v>
      </c>
      <c r="J17">
        <f t="shared" si="9"/>
        <v>0</v>
      </c>
      <c r="K17">
        <f t="shared" si="9"/>
        <v>0</v>
      </c>
      <c r="L17">
        <f t="shared" si="9"/>
        <v>0</v>
      </c>
      <c r="M17">
        <f t="shared" si="9"/>
        <v>0</v>
      </c>
      <c r="N17">
        <f t="shared" si="9"/>
        <v>0</v>
      </c>
      <c r="O17">
        <f t="shared" si="9"/>
        <v>0</v>
      </c>
      <c r="P17">
        <f t="shared" si="9"/>
        <v>0</v>
      </c>
      <c r="Q17">
        <f t="shared" si="9"/>
        <v>0</v>
      </c>
      <c r="R17">
        <f t="shared" si="9"/>
        <v>0</v>
      </c>
      <c r="S17">
        <f t="shared" si="9"/>
        <v>0</v>
      </c>
      <c r="T17">
        <f t="shared" si="9"/>
        <v>1</v>
      </c>
      <c r="U17">
        <f t="shared" si="9"/>
        <v>1</v>
      </c>
      <c r="V17">
        <f t="shared" si="9"/>
        <v>1</v>
      </c>
      <c r="W17">
        <f t="shared" si="9"/>
        <v>0</v>
      </c>
      <c r="X17">
        <f t="shared" si="9"/>
        <v>2</v>
      </c>
      <c r="Y17">
        <f t="shared" si="9"/>
        <v>0</v>
      </c>
      <c r="Z17">
        <f t="shared" si="9"/>
        <v>0</v>
      </c>
      <c r="AA17">
        <f t="shared" si="9"/>
        <v>0</v>
      </c>
      <c r="AB17">
        <f t="shared" si="9"/>
        <v>0</v>
      </c>
      <c r="AC17">
        <f t="shared" si="9"/>
        <v>1</v>
      </c>
      <c r="AD17">
        <f t="shared" si="9"/>
        <v>0</v>
      </c>
      <c r="AE17">
        <f t="shared" si="9"/>
        <v>0</v>
      </c>
      <c r="AF17">
        <f t="shared" si="9"/>
        <v>0</v>
      </c>
      <c r="AG17">
        <f t="shared" si="9"/>
        <v>0</v>
      </c>
      <c r="AH17">
        <f t="shared" si="9"/>
        <v>0</v>
      </c>
      <c r="AI17">
        <f t="shared" si="9"/>
        <v>3</v>
      </c>
      <c r="AJ17">
        <f t="shared" si="9"/>
        <v>1</v>
      </c>
      <c r="AK17">
        <f t="shared" si="9"/>
        <v>0</v>
      </c>
      <c r="AL17">
        <f t="shared" si="9"/>
        <v>0</v>
      </c>
      <c r="AM17">
        <f t="shared" si="9"/>
        <v>0</v>
      </c>
      <c r="AN17">
        <f t="shared" si="9"/>
        <v>0</v>
      </c>
      <c r="AO17">
        <f t="shared" si="9"/>
        <v>1</v>
      </c>
      <c r="AP17">
        <f t="shared" si="9"/>
        <v>1</v>
      </c>
      <c r="AQ17">
        <f t="shared" si="9"/>
        <v>2</v>
      </c>
      <c r="AR17">
        <f t="shared" si="9"/>
        <v>3</v>
      </c>
      <c r="AS17">
        <f t="shared" si="9"/>
        <v>2</v>
      </c>
      <c r="AT17">
        <f t="shared" si="9"/>
        <v>3</v>
      </c>
      <c r="AU17">
        <f t="shared" si="9"/>
        <v>4</v>
      </c>
    </row>
  </sheetData>
  <mergeCells count="1">
    <mergeCell ref="A11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1415</vt:lpstr>
      <vt:lpstr>1516</vt:lpstr>
      <vt:lpstr>1617</vt:lpstr>
      <vt:lpstr>1718</vt:lpstr>
      <vt:lpstr>PEARSON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Ho</dc:creator>
  <cp:lastModifiedBy>Ian Ho</cp:lastModifiedBy>
  <dcterms:created xsi:type="dcterms:W3CDTF">2018-11-12T00:40:14Z</dcterms:created>
  <dcterms:modified xsi:type="dcterms:W3CDTF">2018-11-14T02:21:18Z</dcterms:modified>
</cp:coreProperties>
</file>