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charts/style2.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olors2.xml" ContentType="application/vnd.ms-office.chartcolorstyle+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590" yWindow="150" windowWidth="16035" windowHeight="11685" tabRatio="645" activeTab="2"/>
  </bookViews>
  <sheets>
    <sheet name="Dashboard" sheetId="4" r:id="rId1"/>
    <sheet name="Tool Guidance" sheetId="6" r:id="rId2"/>
    <sheet name="Compliance Checklist" sheetId="1" r:id="rId3"/>
    <sheet name="Compliance per section" sheetId="2" r:id="rId4"/>
    <sheet name="Compliance per control" sheetId="3" r:id="rId5"/>
    <sheet name="Data" sheetId="5" state="hidden" r:id="rId6"/>
  </sheets>
  <definedNames>
    <definedName name="Status">Data!$A$2:$A$22</definedName>
  </definedNames>
  <calcPr calcId="15251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36" i="3"/>
  <c r="C35"/>
  <c r="C34"/>
  <c r="C33"/>
  <c r="C32"/>
  <c r="C31"/>
  <c r="C30"/>
  <c r="C29"/>
  <c r="C28"/>
  <c r="C27"/>
  <c r="C26"/>
  <c r="C25"/>
  <c r="C24"/>
  <c r="C23"/>
  <c r="C22"/>
  <c r="C21"/>
  <c r="C20"/>
  <c r="C19"/>
  <c r="C18"/>
  <c r="C17"/>
  <c r="C16"/>
  <c r="C15"/>
  <c r="C14"/>
  <c r="C13"/>
  <c r="C12"/>
  <c r="C11"/>
  <c r="C10"/>
  <c r="C9"/>
  <c r="C8"/>
  <c r="C7"/>
  <c r="C6"/>
  <c r="C5"/>
  <c r="C4"/>
  <c r="C3"/>
  <c r="C2"/>
  <c r="C15" i="2" l="1"/>
  <c r="C14"/>
  <c r="C13"/>
  <c r="C12"/>
  <c r="C11"/>
  <c r="C10"/>
  <c r="C9"/>
  <c r="C8"/>
  <c r="C7"/>
  <c r="C6"/>
  <c r="C5"/>
  <c r="C4"/>
  <c r="C3"/>
  <c r="C2"/>
  <c r="C19" l="1"/>
</calcChain>
</file>

<file path=xl/sharedStrings.xml><?xml version="1.0" encoding="utf-8"?>
<sst xmlns="http://schemas.openxmlformats.org/spreadsheetml/2006/main" count="582" uniqueCount="480">
  <si>
    <t>Reference</t>
  </si>
  <si>
    <t>Checklist</t>
  </si>
  <si>
    <t>Standard</t>
  </si>
  <si>
    <t>Section</t>
  </si>
  <si>
    <t>Findings</t>
  </si>
  <si>
    <t>Status</t>
  </si>
  <si>
    <t>Results</t>
  </si>
  <si>
    <t>Information Security Policies</t>
  </si>
  <si>
    <t>A.5.1</t>
  </si>
  <si>
    <t>A.5</t>
  </si>
  <si>
    <t>Management direction for information security</t>
  </si>
  <si>
    <t>A.5.1.1</t>
  </si>
  <si>
    <t>Policies for information security</t>
  </si>
  <si>
    <t>Review of the policies for information security</t>
  </si>
  <si>
    <t>A.5.1.2</t>
  </si>
  <si>
    <t>A.6</t>
  </si>
  <si>
    <t>Organisation of information security</t>
  </si>
  <si>
    <t>Information security roles and responsibilities</t>
  </si>
  <si>
    <t>Segregation of duties</t>
  </si>
  <si>
    <t>Contact with authorities</t>
  </si>
  <si>
    <t>Contact with special interest groups</t>
  </si>
  <si>
    <t>Information security in project management</t>
  </si>
  <si>
    <t>A.6.1.1</t>
  </si>
  <si>
    <t>Internal Organisation</t>
  </si>
  <si>
    <t>A.6.1.2</t>
  </si>
  <si>
    <t>A.6.1.3</t>
  </si>
  <si>
    <t>A.6.1.4</t>
  </si>
  <si>
    <t>A.6.1.5</t>
  </si>
  <si>
    <t>A.6.2</t>
  </si>
  <si>
    <t>Mobile devices and teleworking</t>
  </si>
  <si>
    <t>Mobile device policy</t>
  </si>
  <si>
    <t>Teleworking</t>
  </si>
  <si>
    <t>A.6.2.1</t>
  </si>
  <si>
    <t>A.6.2.2</t>
  </si>
  <si>
    <t>A.7</t>
  </si>
  <si>
    <t>Human resources security</t>
  </si>
  <si>
    <t>A.7.1</t>
  </si>
  <si>
    <t>Prior to employment</t>
  </si>
  <si>
    <t>A.7.1.1</t>
  </si>
  <si>
    <t>Screening</t>
  </si>
  <si>
    <t>A.7.1.2</t>
  </si>
  <si>
    <t>Terms and conditions of employment</t>
  </si>
  <si>
    <t>A.7.2</t>
  </si>
  <si>
    <t>A.7.2.1</t>
  </si>
  <si>
    <t>Management responsibilities</t>
  </si>
  <si>
    <t>A.7.2.2</t>
  </si>
  <si>
    <t>Information security awareness, education and training</t>
  </si>
  <si>
    <t>A.7.2.3</t>
  </si>
  <si>
    <t>Disciplinary process</t>
  </si>
  <si>
    <t>A.7.3</t>
  </si>
  <si>
    <t>Termination and change of employment</t>
  </si>
  <si>
    <t>A.7.3.1</t>
  </si>
  <si>
    <t>Termination or change of employment responsibilities</t>
  </si>
  <si>
    <t>A.8</t>
  </si>
  <si>
    <t>A.8.1</t>
  </si>
  <si>
    <t>Responibility for assets</t>
  </si>
  <si>
    <t>A.8.1.1</t>
  </si>
  <si>
    <t>A.8.1.2</t>
  </si>
  <si>
    <t>A.8.1.3</t>
  </si>
  <si>
    <t>A.8.1.4</t>
  </si>
  <si>
    <t>A.8.2</t>
  </si>
  <si>
    <t>A.8.2.1</t>
  </si>
  <si>
    <t>A.8.2.2</t>
  </si>
  <si>
    <t>A.8.2.3</t>
  </si>
  <si>
    <t>A.8.3</t>
  </si>
  <si>
    <t>Media handling</t>
  </si>
  <si>
    <t>Information classification</t>
  </si>
  <si>
    <t>A.8.3.1</t>
  </si>
  <si>
    <t>A.8.3.2</t>
  </si>
  <si>
    <t>A.8.3.3</t>
  </si>
  <si>
    <t>A.9</t>
  </si>
  <si>
    <t>Access control</t>
  </si>
  <si>
    <t>Asset management</t>
  </si>
  <si>
    <t>A.9.1</t>
  </si>
  <si>
    <t>Business requirements for access control</t>
  </si>
  <si>
    <t>A.9.1.1</t>
  </si>
  <si>
    <t>A.9.1.2</t>
  </si>
  <si>
    <t>A.9.2</t>
  </si>
  <si>
    <t>User access management</t>
  </si>
  <si>
    <t>A.9.2.1</t>
  </si>
  <si>
    <t>A.9.2.2</t>
  </si>
  <si>
    <t>A.9.2.3</t>
  </si>
  <si>
    <t>A.9.2.4</t>
  </si>
  <si>
    <t>A.9.2.5</t>
  </si>
  <si>
    <t>A.9.2.6</t>
  </si>
  <si>
    <t>A.9.3</t>
  </si>
  <si>
    <t>User responsibilities</t>
  </si>
  <si>
    <t>A.9.3.1</t>
  </si>
  <si>
    <t>A.9.4</t>
  </si>
  <si>
    <t>System and application access control</t>
  </si>
  <si>
    <t>A.9.4.1</t>
  </si>
  <si>
    <t>A.9.4.2</t>
  </si>
  <si>
    <t>A.9.4.3</t>
  </si>
  <si>
    <t>A.9.4.4</t>
  </si>
  <si>
    <t>A.9.4.5</t>
  </si>
  <si>
    <t>A.10</t>
  </si>
  <si>
    <t>Cryptography</t>
  </si>
  <si>
    <t>A.10.1</t>
  </si>
  <si>
    <t>Crypographic controls</t>
  </si>
  <si>
    <t>A.10.1.1</t>
  </si>
  <si>
    <t>A.10.1.2</t>
  </si>
  <si>
    <t>A.11</t>
  </si>
  <si>
    <t>Physical and environmental security</t>
  </si>
  <si>
    <t>A.11.1</t>
  </si>
  <si>
    <t>Secure areas</t>
  </si>
  <si>
    <t>A.11.1.1</t>
  </si>
  <si>
    <t>A.11.1.2</t>
  </si>
  <si>
    <t>A.11.1.3</t>
  </si>
  <si>
    <t>A.11.1.4</t>
  </si>
  <si>
    <t>A.11.1.5</t>
  </si>
  <si>
    <t>A.11.1.6</t>
  </si>
  <si>
    <t>A.11.2</t>
  </si>
  <si>
    <t>Equipment</t>
  </si>
  <si>
    <t>A.11.2.1</t>
  </si>
  <si>
    <t>A.11.2.2</t>
  </si>
  <si>
    <t>A.11.2.3</t>
  </si>
  <si>
    <t>A.11.2.4</t>
  </si>
  <si>
    <t>A.11.2.5</t>
  </si>
  <si>
    <t>A.11.2.6</t>
  </si>
  <si>
    <t>A.11.2.7</t>
  </si>
  <si>
    <t>A.11.2.8</t>
  </si>
  <si>
    <t>A.11.2.9</t>
  </si>
  <si>
    <t>A.12</t>
  </si>
  <si>
    <t>Operations security</t>
  </si>
  <si>
    <t>A.12.1</t>
  </si>
  <si>
    <t>Operational procedures and responsibilities</t>
  </si>
  <si>
    <t>A.12.1.1</t>
  </si>
  <si>
    <t>A.12.1.2</t>
  </si>
  <si>
    <t>A.12.1.3</t>
  </si>
  <si>
    <t>A.12.1.4</t>
  </si>
  <si>
    <t>A.12.2</t>
  </si>
  <si>
    <t>Protection from malware</t>
  </si>
  <si>
    <t>A.12.2.1</t>
  </si>
  <si>
    <t>A.12.3</t>
  </si>
  <si>
    <t>Backup</t>
  </si>
  <si>
    <t>A.12.3.1</t>
  </si>
  <si>
    <t>A.12.4</t>
  </si>
  <si>
    <t>Logging and monitoring</t>
  </si>
  <si>
    <t>A.12.4.1</t>
  </si>
  <si>
    <t>A.12.4.2</t>
  </si>
  <si>
    <t>A.12.4.3</t>
  </si>
  <si>
    <t>A.12.4.4</t>
  </si>
  <si>
    <t>A.12.5</t>
  </si>
  <si>
    <t>Control of operational software</t>
  </si>
  <si>
    <t>A.12.5.1</t>
  </si>
  <si>
    <t>A.12.6</t>
  </si>
  <si>
    <t>Technical vulnerability management</t>
  </si>
  <si>
    <t>A.12.6.1</t>
  </si>
  <si>
    <t>A.12.6.2</t>
  </si>
  <si>
    <t>A.12.7</t>
  </si>
  <si>
    <t>Information systems audit considerations</t>
  </si>
  <si>
    <t>A.12.7.1</t>
  </si>
  <si>
    <t>A.13</t>
  </si>
  <si>
    <t>Communications security</t>
  </si>
  <si>
    <t>A.13.1</t>
  </si>
  <si>
    <t>Network security management</t>
  </si>
  <si>
    <t>A.13.1.1</t>
  </si>
  <si>
    <t>Network controls</t>
  </si>
  <si>
    <t>A.13.1.2</t>
  </si>
  <si>
    <t>A.13.1.3</t>
  </si>
  <si>
    <t>A.13.2</t>
  </si>
  <si>
    <t>Information transfer</t>
  </si>
  <si>
    <t>A.13.2.1</t>
  </si>
  <si>
    <t>A.13.2.2</t>
  </si>
  <si>
    <t>A.13.2.3</t>
  </si>
  <si>
    <t>A.13.2.4</t>
  </si>
  <si>
    <t>A.14</t>
  </si>
  <si>
    <t>System acquisition, development and maintenance</t>
  </si>
  <si>
    <t>A.14.1</t>
  </si>
  <si>
    <t>Security requirements of information systems</t>
  </si>
  <si>
    <t>A.14.2.1</t>
  </si>
  <si>
    <t>A.14.2.2</t>
  </si>
  <si>
    <t>A.14.2.3</t>
  </si>
  <si>
    <t>A.14.2.4</t>
  </si>
  <si>
    <t>A.14.2.5</t>
  </si>
  <si>
    <t>A.14.2.6</t>
  </si>
  <si>
    <t>A.14.2.7</t>
  </si>
  <si>
    <t>A.14.2.8</t>
  </si>
  <si>
    <t>A.14.2.9</t>
  </si>
  <si>
    <t>A.14.1.1</t>
  </si>
  <si>
    <t>A.14.1.2</t>
  </si>
  <si>
    <t>A.14.1.3</t>
  </si>
  <si>
    <t>A.14.2</t>
  </si>
  <si>
    <t>Security in development and support processes</t>
  </si>
  <si>
    <t>A.14.3</t>
  </si>
  <si>
    <t>Test data</t>
  </si>
  <si>
    <t>A.14.3.1</t>
  </si>
  <si>
    <t>A.15</t>
  </si>
  <si>
    <t>Supplier relationships</t>
  </si>
  <si>
    <t>A.15.1</t>
  </si>
  <si>
    <t>Information security in supplier relationships</t>
  </si>
  <si>
    <t>A.15.1.1</t>
  </si>
  <si>
    <t>A.15.1.2</t>
  </si>
  <si>
    <t>A.15.1.3</t>
  </si>
  <si>
    <t>A.15.2</t>
  </si>
  <si>
    <t>Supplier service delivery management</t>
  </si>
  <si>
    <t>A.15.2.1</t>
  </si>
  <si>
    <t>A.15.2.2</t>
  </si>
  <si>
    <t>A.16</t>
  </si>
  <si>
    <t>Information security incident management</t>
  </si>
  <si>
    <t>A.16.1</t>
  </si>
  <si>
    <t>Management of information security incidents and improvements</t>
  </si>
  <si>
    <t>A.16.1.1</t>
  </si>
  <si>
    <t>A.16.1.2</t>
  </si>
  <si>
    <t>A.16.1.3</t>
  </si>
  <si>
    <t>A.16.1.4</t>
  </si>
  <si>
    <t>A.16.1.5</t>
  </si>
  <si>
    <t>A.16.1.6</t>
  </si>
  <si>
    <t>A.16.1.7</t>
  </si>
  <si>
    <t>A.17</t>
  </si>
  <si>
    <t>Information security aspects of business continuity management</t>
  </si>
  <si>
    <t>A.17.1</t>
  </si>
  <si>
    <t>Information security continuity</t>
  </si>
  <si>
    <t>A.17.1.1</t>
  </si>
  <si>
    <t>A.17.1.2</t>
  </si>
  <si>
    <t>A.17.1.3</t>
  </si>
  <si>
    <t>A.17.2</t>
  </si>
  <si>
    <t>A.17.2.1</t>
  </si>
  <si>
    <t>Redundancies</t>
  </si>
  <si>
    <t>A.18</t>
  </si>
  <si>
    <t>Compliance</t>
  </si>
  <si>
    <t>A.18.1</t>
  </si>
  <si>
    <t>Compliance with legal and contractual requirements</t>
  </si>
  <si>
    <t>A.18.1.1</t>
  </si>
  <si>
    <t>A.18.1.2</t>
  </si>
  <si>
    <t>A.18.1.3</t>
  </si>
  <si>
    <t>A.18.1.4</t>
  </si>
  <si>
    <t>A.18.1.5</t>
  </si>
  <si>
    <t>A.18.2</t>
  </si>
  <si>
    <t>Information security reviews</t>
  </si>
  <si>
    <t>A.18.2.1</t>
  </si>
  <si>
    <t>A.18.2.2</t>
  </si>
  <si>
    <t>A.18.2.3</t>
  </si>
  <si>
    <t>Overall Compliance</t>
  </si>
  <si>
    <t>Compliance Assessment Area</t>
  </si>
  <si>
    <t>During employment</t>
  </si>
  <si>
    <t>Inventory of assets</t>
  </si>
  <si>
    <t>Ownership of assets</t>
  </si>
  <si>
    <t>Acceptable use of assets</t>
  </si>
  <si>
    <t>Return of assets</t>
  </si>
  <si>
    <t>Classification of information</t>
  </si>
  <si>
    <t>Labelling of information</t>
  </si>
  <si>
    <t>Handling of assets</t>
  </si>
  <si>
    <t>Management of removable media</t>
  </si>
  <si>
    <t>Disposal of media</t>
  </si>
  <si>
    <t>Physical media transfer</t>
  </si>
  <si>
    <t>Access control policy</t>
  </si>
  <si>
    <t>Access to networks and network services</t>
  </si>
  <si>
    <t>User registration and de-registration</t>
  </si>
  <si>
    <t>User access provisioning</t>
  </si>
  <si>
    <t>Management of privileged access rights</t>
  </si>
  <si>
    <t>Management of secret authentication information of users</t>
  </si>
  <si>
    <t>Review of user access rights</t>
  </si>
  <si>
    <t>Removal or adjustment of access rights</t>
  </si>
  <si>
    <t>Use of secret authentication information</t>
  </si>
  <si>
    <t>Information access restriction</t>
  </si>
  <si>
    <t>Secure log-on procedures</t>
  </si>
  <si>
    <t>Password management system</t>
  </si>
  <si>
    <t>Use of privileged utility programs</t>
  </si>
  <si>
    <t>Access control to program source code</t>
  </si>
  <si>
    <t>Policy on the use of cryptographic controls</t>
  </si>
  <si>
    <t>Key management</t>
  </si>
  <si>
    <t>Physical entry controls</t>
  </si>
  <si>
    <t>Securing offices, rooms and facilities</t>
  </si>
  <si>
    <t>Protecting against external and environmental threats</t>
  </si>
  <si>
    <t>Working in secure areas</t>
  </si>
  <si>
    <t>Delivery and loading areas</t>
  </si>
  <si>
    <t>Equipment siting and protection</t>
  </si>
  <si>
    <t>Supporting utilities</t>
  </si>
  <si>
    <t>Cabling security</t>
  </si>
  <si>
    <t>Equipment maintenance</t>
  </si>
  <si>
    <t>Removal of assets</t>
  </si>
  <si>
    <t>Security of equipment and assets off-premises</t>
  </si>
  <si>
    <t>Secure disposal or reuse of equipment</t>
  </si>
  <si>
    <t>Unattended user equipment</t>
  </si>
  <si>
    <t>Clear desk and clear screen policy</t>
  </si>
  <si>
    <t>Documented operating procedures</t>
  </si>
  <si>
    <t>Change management</t>
  </si>
  <si>
    <t>Capacity management</t>
  </si>
  <si>
    <t>Separation of development, testing and operational environments</t>
  </si>
  <si>
    <t>Information backup</t>
  </si>
  <si>
    <t>Controls against malware</t>
  </si>
  <si>
    <t>Event logging</t>
  </si>
  <si>
    <t>Protection of log information</t>
  </si>
  <si>
    <t>Administrator and operator logs</t>
  </si>
  <si>
    <t>Clock synchronisation</t>
  </si>
  <si>
    <t>Installation of software on operational systems</t>
  </si>
  <si>
    <t>Management of technical vulnerabilities</t>
  </si>
  <si>
    <t>Restrictions on soft-ware installation</t>
  </si>
  <si>
    <t>Information systems audit controls</t>
  </si>
  <si>
    <t>Security of network services</t>
  </si>
  <si>
    <t>Segregation in networks</t>
  </si>
  <si>
    <t>Information transfer policies and procedures</t>
  </si>
  <si>
    <t>Agreements on information transfer</t>
  </si>
  <si>
    <t>Electronic messaging</t>
  </si>
  <si>
    <t>Confidentiality or nondisclosure agreements</t>
  </si>
  <si>
    <t>Information security requirements analysis and specification</t>
  </si>
  <si>
    <t>Securing application services on public networks</t>
  </si>
  <si>
    <t>Protecting application services transactions</t>
  </si>
  <si>
    <t>Secure development policy</t>
  </si>
  <si>
    <t>System change control procedures</t>
  </si>
  <si>
    <t>Technical review of applications after operating platform changes</t>
  </si>
  <si>
    <t>Restrictions on changes to software packages</t>
  </si>
  <si>
    <t>Secure system engineering principles</t>
  </si>
  <si>
    <t>Secure development environment</t>
  </si>
  <si>
    <t>Outsourced development</t>
  </si>
  <si>
    <t>System security testing</t>
  </si>
  <si>
    <t>System acceptance testing</t>
  </si>
  <si>
    <t>Protection of test data</t>
  </si>
  <si>
    <t>Information security policy for supplier relationships</t>
  </si>
  <si>
    <t>Addressing security within supplier agreements</t>
  </si>
  <si>
    <t>Information and communication technology supply chain</t>
  </si>
  <si>
    <t>Monitoring and review of supplier services</t>
  </si>
  <si>
    <t>Managing changes to supplier services</t>
  </si>
  <si>
    <t>Responsibilities and procedures</t>
  </si>
  <si>
    <t>Reporting information security events</t>
  </si>
  <si>
    <t>Reporting information security weaknesses</t>
  </si>
  <si>
    <t>Assessment of and decision on information security events</t>
  </si>
  <si>
    <t>Response to information security incidents</t>
  </si>
  <si>
    <t>Learning from information security incidents</t>
  </si>
  <si>
    <t>Collection of evidence</t>
  </si>
  <si>
    <t>Planning information security continuity</t>
  </si>
  <si>
    <t>Implementing information security continuity</t>
  </si>
  <si>
    <t>Verify, review and evaluate information security continuity</t>
  </si>
  <si>
    <t>Availability of information processing facilities</t>
  </si>
  <si>
    <t>Identification of applicable legislation and contractual requirements</t>
  </si>
  <si>
    <t>Intellectual property rights</t>
  </si>
  <si>
    <t>Protection of records</t>
  </si>
  <si>
    <t>Privacy and protection of personally identifiable information</t>
  </si>
  <si>
    <t>Independent review of information security</t>
  </si>
  <si>
    <t>Compliance with security policies and standards</t>
  </si>
  <si>
    <t>Technical compliance review</t>
  </si>
  <si>
    <t>A.6.1</t>
  </si>
  <si>
    <t>1. Do Security policies exist?
2. Are all policies approved by management?
3. Are policies properly communicated to employees?</t>
  </si>
  <si>
    <t>1. Are security policies subject to review?
2. Are the reviews conducted at regular intervals?
3. Are reviews conducted when circumstances change?</t>
  </si>
  <si>
    <t>Are responsibilities for the protection of individual assets, and for carrying out specific security processes, clearly identified and defined and communicated to the relevant parties?</t>
  </si>
  <si>
    <t>Are duties and areas of responsibility separated, in order to reduce opportunities for unauthorized modification or misuse of information, or services?</t>
  </si>
  <si>
    <t>Do relevant individuals within the organisation maintain active membership in relevant special interest groups?</t>
  </si>
  <si>
    <t>Do all projects go through some form of information security assessment?</t>
  </si>
  <si>
    <t>Management of infosec incidents &amp; improvements</t>
  </si>
  <si>
    <t>ISO27001:2013 Assessment Status</t>
  </si>
  <si>
    <t>1. Does a mobile device policy exist?
2. Does the policy have management approval?
3. Does the policy document and address additional risks from using mobile devices (e.g. Theft of asset, use of open wireless hotspots etc.)</t>
  </si>
  <si>
    <t>1. Is there a policy for teleworking?
2. Does this have management approval?
3. Is there a set process for remote workers to get access?
4. Are teleworkers given the advice and equipment to protect their assets?</t>
  </si>
  <si>
    <t>1. Are background verification checks carried out on all new candidates for employment?
2. Are these checks approved by appropriate management authority?
3. Are the checks compliant with relevant laws, regulations and ethics?
4. Are the level of checks required supported by business risk assessments?</t>
  </si>
  <si>
    <t>1. Are all employees, contractors and third party users asked to sign confidentiality and non-disclosure agreements?
2. Do employment / service contracts specifically cover the need to protect business information?</t>
  </si>
  <si>
    <t>1. Are managers (of all levels) engaged in driving security within the business?
2. Does management behaviour and policy drive, and encourage, all employees, contractors and 3rd party users to apply security in accordance with established policies and procedures?</t>
  </si>
  <si>
    <t>Do all employees, contractors and 3rd party users undergo regular security awareness training appropriate to their role and function within the organisation?</t>
  </si>
  <si>
    <t>1. Is there  a documented process for terminating or changing employment duties?
2. Are any information security duties which survive employment communicated to the employee or contractor?
3. Is the organisation able to enforce compliance with any duties that survive employment?</t>
  </si>
  <si>
    <t>1. Is there an inventory of all assets associated with information and information processing facilities?
2. Is the inventory accurate and kept up to date?</t>
  </si>
  <si>
    <t>All information assets must have a clearly defined owner who is aware of their responsibilities.</t>
  </si>
  <si>
    <t>1. Is there an acceptable use policy for each class / type of information asset?
2. Are users made aware of this policy prior to use?</t>
  </si>
  <si>
    <t>Is there a process in place to ensure all employees and external users return the organisation's assets on termination of their employment, contract or agreement?</t>
  </si>
  <si>
    <t>1. Is there a policy governing information classification?
2. Is there a process by which all information can be appropriately classified?</t>
  </si>
  <si>
    <t>1. Is there a procedure for handling each information classification?
2. Are users of information assets made aware of this procedure?</t>
  </si>
  <si>
    <t>1. Is there a policy governing removable media?
2. Is there a process covering how removable media is managed?
3. Are the policy and process(es) communicated to all employees using removable media?</t>
  </si>
  <si>
    <t>Is there a formal procedure governing how removable media is disposed?</t>
  </si>
  <si>
    <t>1. Is there a documented policy and process detailing how physical media should be transported?
2. Is media in transport protected against unauthorised access, misuse or corruption?</t>
  </si>
  <si>
    <t>1. Is there a documented access control policy?
2. Is the policy based on business requirements?
3. Is the policy communicated appropriately?</t>
  </si>
  <si>
    <t>Are controls in place to ensure users only have access to the network resources they have been specially authorised to use and are required for their duties?</t>
  </si>
  <si>
    <t>Is there a formal user access registration process in place?</t>
  </si>
  <si>
    <t>Is there a formal user access provisioning process in place to assign access rights for all user types and services?</t>
  </si>
  <si>
    <t>Is there a formal management process in place to control allocation of secret authentication information?</t>
  </si>
  <si>
    <t>1. Is there a process for asset owners to review access rights to their assets on a regular basis?
2. Is this review process verified?</t>
  </si>
  <si>
    <t>Is there  a process to ensure user access rights are removed on termination of employment or contract, or adjusted upon change of role?</t>
  </si>
  <si>
    <t>1. Is there a policy document covering the organisations practices in how secret authentication information must be handled?
2. Is this communicated to all users?</t>
  </si>
  <si>
    <t>Is access to information and application system functions restricted in line with the access control policy?</t>
  </si>
  <si>
    <t>Where the access control policy requires it, is access controlled by a secure log-on procedure?</t>
  </si>
  <si>
    <t>1. Are password systems interactive?
2. Are complex passwords required?</t>
  </si>
  <si>
    <t>Is access to the source code of the Access Control System protected?</t>
  </si>
  <si>
    <t>Is there a policy on the use of cryptographic controls?</t>
  </si>
  <si>
    <t>Is there a policy governing the whole lifecycle of cryptographic keys?</t>
  </si>
  <si>
    <t>1. Is there a designated security perimeter?
2. Are sensitive or critical information areas segregated and appropriately controlled?</t>
  </si>
  <si>
    <t>Have physical protection measures to prevent natural disasters, malicious attack or accidents been designed in?</t>
  </si>
  <si>
    <t>1. Do secure areas exist?
2. Where they do exist, do secure areas have suitable policies and processes?
3. Are the policies and processes enforced and monitored?</t>
  </si>
  <si>
    <t>1. Are there separate delivery / loading areas?
2. Is access to these areas controls?
3. Is access from loading areas isolated from information processing facilities?</t>
  </si>
  <si>
    <t>1. Is there a UPS system or back up generator?
2. Have these been tested within an appropriate timescale?</t>
  </si>
  <si>
    <t>1. Are environmental hazards identified and considered when equipment locations are selected?
2. Are the risks from unauthorised access / passers-by considered when siting equipment?</t>
  </si>
  <si>
    <t>1. Have risk assessments been conducted over the location of power and telecommunications cables?
2. Are they located to protect from interference, interception or damage?</t>
  </si>
  <si>
    <t>1. Is there a policy covering security of assets off-site?
2. Is this policy widely communicated?</t>
  </si>
  <si>
    <t>1. Does the organisation have a policy around how unattended equipment should be protected?
2. Are technical controls in place to secure equipment that has been inadvertently left unattended?</t>
  </si>
  <si>
    <t>1. Is there a clear desk / clear screen policy?
2. Is this well enforced?</t>
  </si>
  <si>
    <t>1. Are operating procedures well documented?
2. Are the procedures made available to all users who need them?</t>
  </si>
  <si>
    <t>Is there a controlled change management process in place?</t>
  </si>
  <si>
    <t>Is there a capacity management process in place?</t>
  </si>
  <si>
    <t>1. Are processes to detect malware in place?
2. Are processes to prevent malware spreading in place?
3. Does the organisation have a process and capacity to recover from a malware infection.</t>
  </si>
  <si>
    <t>1. Is there an agreed backup policy?
2. Does the organisation's backup policy comply with relevant legal frameworks?
3. Are backups made in accordance with the policy?
4. Are backups tested?</t>
  </si>
  <si>
    <t>Are appropriate event logs maintained and regularly reviewed?</t>
  </si>
  <si>
    <t>Are logging facilities protected against tampering and unauthorised access?</t>
  </si>
  <si>
    <t>Are sysadmin / sysop logs maintained, protected and regularly reviewed?</t>
  </si>
  <si>
    <t xml:space="preserve">Are all clocks within the organisation </t>
  </si>
  <si>
    <t>Is there a process in place to control the installation of software onto operational systems?</t>
  </si>
  <si>
    <t>1. Does the organisation have access to updated and timely information on technical vulnerabilities?
2. Is there a process to risk assess and react to any new vulnerabilities as they are discovered?</t>
  </si>
  <si>
    <t>Are there processes in place to restrict how users install software?</t>
  </si>
  <si>
    <t>1. Are IS Systems subject to audit?
2. Does the audit process ensure business disruption is minimised?</t>
  </si>
  <si>
    <t>Is there a network management process in place?</t>
  </si>
  <si>
    <t>1. Does the organisation implement a risk management approach which identifies all network services and service agreements?
2. Is security mandated in agreements and contracts with service providers (in house and outsourced).
3. Are security related SLAs mandated?</t>
  </si>
  <si>
    <t>Does the network topology enforce segregation of networks for different tasks?</t>
  </si>
  <si>
    <t>1. Do organisational policies govern how information is transferred?
2. Are procedures for how data should be transferred made available to all employees?
3. Are relevant technical controls in place to prevent non-authorised forms of data transfer?</t>
  </si>
  <si>
    <t>Do contracts with external parties and agreements within the organisation detail the requirements for securing business information in transfer?</t>
  </si>
  <si>
    <t>Do security policies cover the use of information transfer while using electronic messaging systems?</t>
  </si>
  <si>
    <t>1. Are information security requirements specified when new systems are introduced?
2. When systems are being enhanced or upgraded, are security requirements specified and addressed?</t>
  </si>
  <si>
    <t>Do applications which send information over public networks appropriately protect the information against fraudulent activity, contract dispute, unauthorised discloser and unauthorised modification?</t>
  </si>
  <si>
    <t>Overview</t>
  </si>
  <si>
    <t>This tool is designed to assist a skilled and experienced professional ensure that the relevant control areas of ISO / IEC 27001:2013 have been addressed.</t>
  </si>
  <si>
    <t>Are controls in place to prevent incomplete transmission, misrouting, unauthorised message alteration, unauthorised disclosure, unauthorised message duplication or replay attacks?</t>
  </si>
  <si>
    <t>1. Does the organisation develop software or systems?
2. If so, are there policies mandating the implementation and assessment of security controls?</t>
  </si>
  <si>
    <t>Is there a formal change control process?</t>
  </si>
  <si>
    <t>Instructions for use</t>
  </si>
  <si>
    <t>Pre-assessment</t>
  </si>
  <si>
    <t>Assessment</t>
  </si>
  <si>
    <t>5. Determine level of compliance.</t>
  </si>
  <si>
    <t>4. Review control areas.</t>
  </si>
  <si>
    <t>1. Determine assessment scope.</t>
  </si>
  <si>
    <t>2. Collect evidence.</t>
  </si>
  <si>
    <t>3. Prepare toolkit.</t>
  </si>
  <si>
    <t>Post Assessment</t>
  </si>
  <si>
    <t>6. Record areas of weakness</t>
  </si>
  <si>
    <t>7. Determine improvement plan</t>
  </si>
  <si>
    <t>8. Schedule re-assessment</t>
  </si>
  <si>
    <t>Work with the relevant business stakeholders to determine what the appropriate scope of the assessment is.</t>
  </si>
  <si>
    <t>Identify and centralise as much evidence as possible. This can include policy documents, process documents, interview transcripts etc.</t>
  </si>
  <si>
    <t>Using the assessment scope you can identify what areas of the tool kit are not appropriate and set these to 100% to close reporting.
Additionally, where suggested audit questions are not relevant, these can be replaced with more suitable ones.</t>
  </si>
  <si>
    <t>Work through the tool kit, reviewing the evidence for each control and determining how compliant it is with the requirements.
The toolkit allows for this to be done in 5% increments.</t>
  </si>
  <si>
    <t>On completion of the review, the tool kit will give you an overall level of compliance by control area and by individual controls.</t>
  </si>
  <si>
    <t>Make a note of any areas where compliance is unsuitable (normally less than 90%)</t>
  </si>
  <si>
    <t>For each area of weakness, work with the relevant business stakeholders to determine how the control can be improved.</t>
  </si>
  <si>
    <t>Arrange a date to review weak areas to set a target for improvement plans.</t>
  </si>
  <si>
    <t>Lifecycle Review</t>
  </si>
  <si>
    <t>9. ISMS Review Schedules</t>
  </si>
  <si>
    <t>Ensure that the ISMS is re-assessed on a regular basis, ideally once every 12 months.</t>
  </si>
  <si>
    <t>Is there a process to ensure a technical review is carried out when operating platforms are changed?</t>
  </si>
  <si>
    <t>Is there a policy in place which mandates when and how software packages can be changed or modified?</t>
  </si>
  <si>
    <t>1. Has a secure development environment been established?
2. Do all projects utilise the secure development environment appropriately during the system development lifecycle?</t>
  </si>
  <si>
    <t>1. Where development has been outsourced is this supervised?
2. Is externally developed code subject to a security review before deployment?</t>
  </si>
  <si>
    <t>Where systems or applications are developed, are they security tested as part of the development process?</t>
  </si>
  <si>
    <t>Is there an established process to accept new systems / applications, or upgrades, into production use?</t>
  </si>
  <si>
    <t>1. Is there a process for selecting test data?
2. Is test data suitably protected?</t>
  </si>
  <si>
    <t>1. Is information security included in contracts established with suppliers and service providers?
2. Is there an organisation-wide risk management approach to supplier relationships?</t>
  </si>
  <si>
    <t>Do supplier agreements include requirements to address information security within the service &amp; product supply chain?</t>
  </si>
  <si>
    <t>1. Are suppliers provided with documented security requirements?
2. Is supplier access to information assets &amp; infrastructure controlled and monitored?</t>
  </si>
  <si>
    <t>Are suppliers subject to regular review and audit?</t>
  </si>
  <si>
    <t>Are changes to the provision of services subject to a management process which includes security &amp; risk assessment?</t>
  </si>
  <si>
    <t>Are management responsibilities clearly identified and documented in the incident management processes?</t>
  </si>
  <si>
    <t>1. Is there a process for timely reporting of information security events?
2. Is there a process for reviewing and acting on reported information security events?</t>
  </si>
  <si>
    <t>1. Is there a process for reporting of identified information security weaknesses?
2. Is this process widely communicated? 
3. Is there a process for reviewing and addressing reports in a timely manner?</t>
  </si>
  <si>
    <t>Is there a process to ensure information security events are properly assessed and classified?</t>
  </si>
  <si>
    <t>Is there a process or framework which allows the organisation to learn from information security incidents and reduce the impact / probability of future events?</t>
  </si>
  <si>
    <t>1. Is there a forensic readiness policy?
2. In the event of an information security incident is relevant data collected in a manner which allows it to be used as evidence?</t>
  </si>
  <si>
    <t>Is information security included in the organisation's continuity plans?</t>
  </si>
  <si>
    <t>Does the organisation's information security function have documented, implemented and maintained processes to maintain continuity of service during an adverse situation?</t>
  </si>
  <si>
    <t>Are continuity plans validated and verified at regular intervals?</t>
  </si>
  <si>
    <t>1. Has the organisation identified and documented all relevant legislative, regulatory or contractual requirements related to security?
2. Is compliance documented?</t>
  </si>
  <si>
    <t>1. Is personal data identified and appropriately classified?
2. Is personal data protected in accordance with relevant legislation?</t>
  </si>
  <si>
    <t>Regulation of cryptographic controls</t>
  </si>
  <si>
    <t>Are cryptographic controls protected in accordance with all relevant agreements, legislation and regulations?</t>
  </si>
  <si>
    <t>1. Is the organisations approach to managing information security subject to regular independent review?
2. Is the implementation of security controls subject to regular independent review?</t>
  </si>
  <si>
    <t>1. Does the organisation instruct managers to regularly review compliance with policy and procedures within their area of responsibility?
2. Are records of these reviews maintained?</t>
  </si>
  <si>
    <t>Does the organisation regularly conduct technical compliance reviews of its information systems?</t>
  </si>
  <si>
    <t>Initial Assessment Points</t>
  </si>
  <si>
    <t>1. Is there a procedure documenting when, and by whom, contact with relevant authorities (law enforcement etc.) will be made?
2. Is there a process which details how and when contact is required?
3. Is there a process for routine contact and intelligence sharing?</t>
  </si>
  <si>
    <t>1. Is there a formal disciplinary process which allows the organisation to take action against employees who have committed an information security breach?
2. Is this communicated to all employees?</t>
  </si>
  <si>
    <t>Responsibility for assets</t>
  </si>
  <si>
    <t>Is there a process or procedure for ensuring information classification is appropriately marked on each asset?</t>
  </si>
  <si>
    <t>Are privileged access accounts separately managed and controlled?</t>
  </si>
  <si>
    <t>Are privilege utility programs restricted and monitored?</t>
  </si>
  <si>
    <t>Cryptographic controls</t>
  </si>
  <si>
    <t>Physical security perimeter</t>
  </si>
  <si>
    <t>Do secure areas have suitable entry control systems to ensure only authorised personnel have access?</t>
  </si>
  <si>
    <t>1. Have offices, rooms and facilities been designed and configured with security in mind?
2. Do processes for maintaining the security (e.g. Locking up, clear desks etc.) exist?</t>
  </si>
  <si>
    <t>Is there a rigorous equipment maintenance schedule?</t>
  </si>
  <si>
    <t>1. Is there a process controlling how assets are removed from site?
2. Is this process enforced?
3. Are spot checks carried out?</t>
  </si>
  <si>
    <t>1. Is there a policy covering how information assets may be reused?
2. Where data is wiped, is this properly verified before reuse/disposal?</t>
  </si>
  <si>
    <t>Does the organisation enforce segregation of development, test and operational environments?</t>
  </si>
  <si>
    <t>1. Do employees, contractors and agents sign confidentiality or non disclosure agreements?
2. Are these agreements subject to regular review?
3. Are records of the agreements maintained?</t>
  </si>
  <si>
    <t>Does the organisation have documented principles on how systems must be engineered to ensure security?</t>
  </si>
  <si>
    <t>Is there an incident response process which reflects the classification and severity of information security incidents?</t>
  </si>
  <si>
    <t>Do information processing facilities have sufficient redundancy to meet the organisations availability requirements?</t>
  </si>
  <si>
    <t>1. Does the organisation keep a record of all intellectual property rights and use of proprietary software products?
2. Does the organisation monitor for the use of unlicensed software?</t>
  </si>
  <si>
    <t>Are records protected from loss, destruction, falsification and unauthorised access or release in accordance with legislative, regulatory, contractual and business requirements?</t>
  </si>
  <si>
    <t>This tool does not constitute a valid assessment and the use of this tool does not confer ISO/IEC 27001:2013 certification. The findings here must be confirmed as part of a formal audit / assessment visit.</t>
  </si>
</sst>
</file>

<file path=xl/styles.xml><?xml version="1.0" encoding="utf-8"?>
<styleSheet xmlns="http://schemas.openxmlformats.org/spreadsheetml/2006/main">
  <fonts count="12">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2"/>
      <color theme="1"/>
      <name val="Calibri"/>
      <family val="2"/>
      <scheme val="minor"/>
    </font>
    <font>
      <b/>
      <sz val="12"/>
      <name val="Calibri Light"/>
      <family val="2"/>
      <scheme val="major"/>
    </font>
    <font>
      <b/>
      <sz val="11"/>
      <color theme="1"/>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tint="0.59999389629810485"/>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ck">
        <color theme="9" tint="-0.499984740745262"/>
      </left>
      <right style="thin">
        <color theme="1"/>
      </right>
      <top style="thick">
        <color theme="9" tint="-0.499984740745262"/>
      </top>
      <bottom style="thin">
        <color theme="1"/>
      </bottom>
      <diagonal/>
    </border>
    <border>
      <left style="thin">
        <color theme="1"/>
      </left>
      <right style="thin">
        <color theme="1"/>
      </right>
      <top style="thick">
        <color theme="9" tint="-0.499984740745262"/>
      </top>
      <bottom style="thin">
        <color theme="1"/>
      </bottom>
      <diagonal/>
    </border>
    <border>
      <left style="thin">
        <color theme="1"/>
      </left>
      <right style="thick">
        <color theme="9" tint="-0.499984740745262"/>
      </right>
      <top style="thick">
        <color theme="9" tint="-0.499984740745262"/>
      </top>
      <bottom style="thin">
        <color theme="1"/>
      </bottom>
      <diagonal/>
    </border>
    <border>
      <left style="thick">
        <color theme="9" tint="-0.499984740745262"/>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thick">
        <color theme="9" tint="-0.499984740745262"/>
      </right>
      <top style="thin">
        <color theme="1"/>
      </top>
      <bottom style="thin">
        <color theme="1"/>
      </bottom>
      <diagonal/>
    </border>
    <border>
      <left style="thick">
        <color theme="9" tint="-0.499984740745262"/>
      </left>
      <right style="thin">
        <color theme="1"/>
      </right>
      <top style="thin">
        <color theme="1"/>
      </top>
      <bottom style="thick">
        <color theme="9" tint="-0.499984740745262"/>
      </bottom>
      <diagonal/>
    </border>
    <border>
      <left style="thin">
        <color theme="1"/>
      </left>
      <right style="thin">
        <color theme="1"/>
      </right>
      <top style="thin">
        <color theme="1"/>
      </top>
      <bottom style="thick">
        <color theme="9" tint="-0.499984740745262"/>
      </bottom>
      <diagonal/>
    </border>
    <border>
      <left style="thin">
        <color theme="1"/>
      </left>
      <right style="thick">
        <color theme="9" tint="-0.499984740745262"/>
      </right>
      <top style="thin">
        <color theme="1"/>
      </top>
      <bottom style="thick">
        <color theme="9" tint="-0.499984740745262"/>
      </bottom>
      <diagonal/>
    </border>
    <border>
      <left/>
      <right style="thin">
        <color indexed="64"/>
      </right>
      <top style="thin">
        <color indexed="64"/>
      </top>
      <bottom style="thin">
        <color indexed="64"/>
      </bottom>
      <diagonal/>
    </border>
    <border>
      <left/>
      <right style="thin">
        <color theme="1"/>
      </right>
      <top style="thin">
        <color theme="1"/>
      </top>
      <bottom style="thin">
        <color theme="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5">
    <xf numFmtId="0" fontId="0" fillId="0" borderId="0"/>
    <xf numFmtId="9" fontId="1" fillId="0" borderId="0" applyFont="0" applyFill="0" applyBorder="0" applyAlignment="0" applyProtection="0"/>
    <xf numFmtId="0" fontId="9" fillId="0" borderId="13" applyNumberFormat="0" applyFill="0" applyAlignment="0" applyProtection="0"/>
    <xf numFmtId="0" fontId="10" fillId="0" borderId="14" applyNumberFormat="0" applyFill="0" applyAlignment="0" applyProtection="0"/>
    <xf numFmtId="0" fontId="11" fillId="0" borderId="15" applyNumberFormat="0" applyFill="0" applyAlignment="0" applyProtection="0"/>
  </cellStyleXfs>
  <cellXfs count="78">
    <xf numFmtId="0" fontId="0" fillId="0" borderId="0" xfId="0"/>
    <xf numFmtId="0" fontId="0" fillId="0" borderId="0" xfId="0" applyAlignment="1">
      <alignment vertical="center"/>
    </xf>
    <xf numFmtId="0" fontId="0" fillId="0" borderId="0" xfId="0" applyBorder="1" applyAlignment="1">
      <alignment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6" xfId="0" applyFont="1" applyFill="1" applyBorder="1" applyAlignment="1">
      <alignment vertical="center"/>
    </xf>
    <xf numFmtId="0" fontId="0" fillId="0" borderId="6" xfId="0" applyFont="1" applyFill="1" applyBorder="1" applyAlignment="1">
      <alignment vertical="center" wrapText="1"/>
    </xf>
    <xf numFmtId="0" fontId="5" fillId="0" borderId="1" xfId="0" applyFont="1" applyFill="1" applyBorder="1" applyAlignment="1">
      <alignment horizontal="center" vertical="center"/>
    </xf>
    <xf numFmtId="0" fontId="5" fillId="0" borderId="1" xfId="0" applyNumberFormat="1" applyFont="1" applyFill="1" applyBorder="1" applyAlignment="1">
      <alignment horizontal="center" vertical="center"/>
    </xf>
    <xf numFmtId="0" fontId="5" fillId="0" borderId="1" xfId="0" applyFont="1" applyFill="1" applyBorder="1" applyAlignment="1">
      <alignment vertical="center" wrapText="1"/>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5" fillId="0" borderId="1" xfId="0" applyFont="1" applyFill="1" applyBorder="1" applyAlignment="1">
      <alignment vertical="center"/>
    </xf>
    <xf numFmtId="9" fontId="0" fillId="0" borderId="1" xfId="0" applyNumberFormat="1" applyBorder="1" applyAlignment="1">
      <alignment horizontal="center" vertical="center"/>
    </xf>
    <xf numFmtId="9" fontId="0" fillId="0" borderId="1" xfId="0" applyNumberFormat="1" applyBorder="1" applyAlignment="1">
      <alignment vertical="center"/>
    </xf>
    <xf numFmtId="9" fontId="0" fillId="0" borderId="0" xfId="1" applyFont="1"/>
    <xf numFmtId="0" fontId="7" fillId="2" borderId="11" xfId="0" applyFont="1" applyFill="1" applyBorder="1" applyAlignment="1">
      <alignment horizontal="center" vertical="center"/>
    </xf>
    <xf numFmtId="0" fontId="0" fillId="0" borderId="12" xfId="0" applyFont="1" applyFill="1" applyBorder="1" applyAlignment="1">
      <alignment horizontal="center" vertical="center"/>
    </xf>
    <xf numFmtId="9" fontId="0" fillId="0" borderId="0" xfId="1" applyFont="1" applyAlignment="1">
      <alignment vertical="center"/>
    </xf>
    <xf numFmtId="0" fontId="0" fillId="0" borderId="6" xfId="0" applyBorder="1" applyAlignment="1" applyProtection="1">
      <alignment vertical="center"/>
      <protection locked="0"/>
    </xf>
    <xf numFmtId="0" fontId="0" fillId="0" borderId="6" xfId="0" applyBorder="1" applyAlignment="1" applyProtection="1">
      <alignment vertical="center" wrapText="1"/>
      <protection locked="0"/>
    </xf>
    <xf numFmtId="0" fontId="0" fillId="0" borderId="6" xfId="0" applyFont="1" applyFill="1" applyBorder="1" applyAlignment="1" applyProtection="1">
      <alignment vertical="center"/>
      <protection locked="0"/>
    </xf>
    <xf numFmtId="0" fontId="0" fillId="0" borderId="9" xfId="0" applyBorder="1" applyAlignment="1" applyProtection="1">
      <alignment vertical="center"/>
      <protection locked="0"/>
    </xf>
    <xf numFmtId="0" fontId="6" fillId="5" borderId="5" xfId="0" applyNumberFormat="1" applyFont="1" applyFill="1" applyBorder="1" applyAlignment="1" applyProtection="1">
      <alignment horizontal="center" vertical="center"/>
    </xf>
    <xf numFmtId="0" fontId="6" fillId="5" borderId="6" xfId="0" applyFont="1" applyFill="1" applyBorder="1" applyAlignment="1" applyProtection="1">
      <alignment horizontal="center" vertical="center"/>
    </xf>
    <xf numFmtId="0" fontId="6" fillId="5" borderId="6" xfId="0" applyFont="1" applyFill="1" applyBorder="1" applyAlignment="1" applyProtection="1">
      <alignment horizontal="center" vertical="center" wrapText="1"/>
    </xf>
    <xf numFmtId="9" fontId="6" fillId="5" borderId="7" xfId="1" applyFont="1" applyFill="1" applyBorder="1" applyAlignment="1" applyProtection="1">
      <alignment horizontal="center" vertical="center"/>
    </xf>
    <xf numFmtId="0" fontId="2" fillId="4" borderId="5" xfId="0" applyNumberFormat="1" applyFont="1" applyFill="1" applyBorder="1" applyAlignment="1" applyProtection="1">
      <alignment horizontal="center" vertical="center"/>
    </xf>
    <xf numFmtId="0" fontId="0" fillId="6" borderId="5" xfId="0" applyNumberFormat="1" applyFill="1" applyBorder="1" applyAlignment="1" applyProtection="1">
      <alignment horizontal="center" vertical="center"/>
    </xf>
    <xf numFmtId="0" fontId="0" fillId="0" borderId="6" xfId="0" applyBorder="1" applyAlignment="1" applyProtection="1">
      <alignment vertical="center" wrapText="1"/>
    </xf>
    <xf numFmtId="9" fontId="0" fillId="0" borderId="7" xfId="1" applyFont="1" applyBorder="1" applyAlignment="1" applyProtection="1">
      <alignment horizontal="center" vertical="center"/>
    </xf>
    <xf numFmtId="0" fontId="4" fillId="4" borderId="5" xfId="0" applyNumberFormat="1" applyFont="1" applyFill="1" applyBorder="1" applyAlignment="1" applyProtection="1">
      <alignment horizontal="center" vertical="center"/>
    </xf>
    <xf numFmtId="0" fontId="4" fillId="6" borderId="5" xfId="0" applyNumberFormat="1" applyFont="1" applyFill="1" applyBorder="1" applyAlignment="1" applyProtection="1">
      <alignment horizontal="center" vertical="center"/>
    </xf>
    <xf numFmtId="0" fontId="3" fillId="6" borderId="5" xfId="0" applyNumberFormat="1" applyFont="1" applyFill="1" applyBorder="1" applyAlignment="1" applyProtection="1">
      <alignment horizontal="center" vertical="center"/>
    </xf>
    <xf numFmtId="0" fontId="0" fillId="0" borderId="6" xfId="0" applyFont="1" applyFill="1" applyBorder="1" applyAlignment="1" applyProtection="1">
      <alignment vertical="center" wrapText="1"/>
    </xf>
    <xf numFmtId="9" fontId="0" fillId="0" borderId="7" xfId="1" applyFont="1" applyFill="1" applyBorder="1" applyAlignment="1" applyProtection="1">
      <alignment horizontal="center" vertical="center"/>
    </xf>
    <xf numFmtId="9" fontId="0" fillId="0" borderId="7" xfId="1" applyFont="1" applyBorder="1" applyAlignment="1" applyProtection="1">
      <alignment horizontal="center" vertical="center" wrapText="1"/>
    </xf>
    <xf numFmtId="0" fontId="0" fillId="0" borderId="9" xfId="0" applyBorder="1" applyAlignment="1" applyProtection="1">
      <alignment vertical="center" wrapText="1"/>
    </xf>
    <xf numFmtId="9" fontId="0" fillId="0" borderId="10" xfId="1" applyFont="1" applyBorder="1" applyAlignment="1" applyProtection="1">
      <alignment horizontal="center" vertical="center"/>
    </xf>
    <xf numFmtId="0" fontId="0" fillId="0" borderId="0" xfId="0" applyNumberFormat="1" applyBorder="1" applyAlignment="1" applyProtection="1">
      <alignment horizontal="center" vertical="center"/>
    </xf>
    <xf numFmtId="0" fontId="0" fillId="0" borderId="0" xfId="0" applyBorder="1" applyAlignment="1" applyProtection="1">
      <alignment vertical="center"/>
    </xf>
    <xf numFmtId="0" fontId="0" fillId="0" borderId="0" xfId="0" applyBorder="1" applyAlignment="1" applyProtection="1">
      <alignment vertical="center" wrapText="1"/>
    </xf>
    <xf numFmtId="9" fontId="0" fillId="0" borderId="0" xfId="1" applyFont="1" applyBorder="1" applyAlignment="1" applyProtection="1">
      <alignment horizontal="center" vertical="center"/>
    </xf>
    <xf numFmtId="0" fontId="0" fillId="0" borderId="6" xfId="0" applyFill="1" applyBorder="1" applyAlignment="1" applyProtection="1">
      <alignment vertical="center" wrapText="1"/>
    </xf>
    <xf numFmtId="0" fontId="2" fillId="4" borderId="6" xfId="0" applyFont="1" applyFill="1" applyBorder="1" applyAlignment="1" applyProtection="1">
      <alignment horizontal="center" vertical="center"/>
    </xf>
    <xf numFmtId="0" fontId="3" fillId="6" borderId="6" xfId="0" applyFont="1" applyFill="1" applyBorder="1" applyAlignment="1" applyProtection="1">
      <alignment horizontal="center" vertical="center"/>
    </xf>
    <xf numFmtId="0" fontId="0" fillId="0" borderId="6" xfId="0" applyBorder="1" applyAlignment="1" applyProtection="1">
      <alignment horizontal="center" vertical="center"/>
    </xf>
    <xf numFmtId="0" fontId="2" fillId="4" borderId="6" xfId="0" applyNumberFormat="1" applyFont="1" applyFill="1" applyBorder="1" applyAlignment="1" applyProtection="1">
      <alignment horizontal="center" vertical="center"/>
    </xf>
    <xf numFmtId="0" fontId="0" fillId="0" borderId="6" xfId="0" applyFont="1" applyFill="1" applyBorder="1" applyAlignment="1" applyProtection="1">
      <alignment horizontal="center" vertical="center"/>
    </xf>
    <xf numFmtId="0" fontId="4" fillId="4" borderId="6" xfId="0" applyFont="1" applyFill="1" applyBorder="1" applyAlignment="1" applyProtection="1">
      <alignment horizontal="center" vertical="center"/>
    </xf>
    <xf numFmtId="0" fontId="0" fillId="0" borderId="9" xfId="0" applyBorder="1" applyAlignment="1" applyProtection="1">
      <alignment horizontal="center" vertical="center"/>
    </xf>
    <xf numFmtId="0" fontId="0" fillId="0" borderId="0" xfId="0" applyBorder="1" applyAlignment="1" applyProtection="1">
      <alignment horizontal="center" vertical="center"/>
    </xf>
    <xf numFmtId="0" fontId="0" fillId="0" borderId="0" xfId="0" applyAlignment="1">
      <alignment wrapText="1"/>
    </xf>
    <xf numFmtId="0" fontId="11" fillId="0" borderId="15" xfId="4"/>
    <xf numFmtId="0" fontId="11" fillId="0" borderId="15" xfId="4" applyAlignment="1">
      <alignment wrapText="1"/>
    </xf>
    <xf numFmtId="0" fontId="0" fillId="0" borderId="0" xfId="0" applyAlignment="1">
      <alignment vertical="top" wrapText="1"/>
    </xf>
    <xf numFmtId="0" fontId="11" fillId="0" borderId="15" xfId="4" applyAlignment="1">
      <alignment vertical="top" wrapText="1"/>
    </xf>
    <xf numFmtId="0" fontId="0" fillId="0" borderId="5" xfId="0" applyNumberFormat="1" applyBorder="1" applyAlignment="1" applyProtection="1">
      <alignment horizontal="center" vertical="center"/>
      <protection locked="0"/>
    </xf>
    <xf numFmtId="0" fontId="0" fillId="0" borderId="8" xfId="0" applyNumberFormat="1" applyBorder="1" applyAlignment="1" applyProtection="1">
      <alignment horizontal="center" vertical="center"/>
      <protection locked="0"/>
    </xf>
    <xf numFmtId="0" fontId="0" fillId="0" borderId="5" xfId="0" applyNumberFormat="1" applyFont="1" applyFill="1" applyBorder="1" applyAlignment="1" applyProtection="1">
      <alignment horizontal="center" vertical="center"/>
      <protection locked="0"/>
    </xf>
    <xf numFmtId="0" fontId="9" fillId="0" borderId="13" xfId="2" applyAlignment="1">
      <alignment horizontal="center" wrapText="1"/>
    </xf>
    <xf numFmtId="0" fontId="0" fillId="0" borderId="0" xfId="0" applyAlignment="1">
      <alignment horizontal="left" vertical="top" wrapText="1"/>
    </xf>
    <xf numFmtId="0" fontId="10" fillId="0" borderId="14" xfId="3" applyAlignment="1">
      <alignment horizontal="center" wrapText="1"/>
    </xf>
    <xf numFmtId="0" fontId="3" fillId="6" borderId="6" xfId="0" applyFont="1" applyFill="1" applyBorder="1" applyAlignment="1" applyProtection="1">
      <alignment horizontal="left" vertical="center" wrapText="1"/>
    </xf>
    <xf numFmtId="0" fontId="3" fillId="6" borderId="7" xfId="0" applyFont="1" applyFill="1" applyBorder="1" applyAlignment="1" applyProtection="1">
      <alignment horizontal="left" vertical="center" wrapText="1"/>
    </xf>
    <xf numFmtId="0" fontId="4" fillId="4" borderId="6" xfId="0" applyFont="1" applyFill="1" applyBorder="1" applyAlignment="1" applyProtection="1">
      <alignment horizontal="left" vertical="center" wrapText="1"/>
    </xf>
    <xf numFmtId="0" fontId="4" fillId="4" borderId="7" xfId="0" applyFont="1" applyFill="1" applyBorder="1" applyAlignment="1" applyProtection="1">
      <alignment horizontal="left" vertical="center" wrapText="1"/>
    </xf>
    <xf numFmtId="0" fontId="2" fillId="4" borderId="6" xfId="0" applyFont="1" applyFill="1" applyBorder="1" applyAlignment="1" applyProtection="1">
      <alignment horizontal="left" vertical="center" wrapText="1"/>
    </xf>
    <xf numFmtId="0" fontId="2" fillId="4" borderId="7" xfId="0" applyFont="1" applyFill="1" applyBorder="1" applyAlignment="1" applyProtection="1">
      <alignment horizontal="left" vertical="center" wrapText="1"/>
    </xf>
    <xf numFmtId="0" fontId="3" fillId="6" borderId="6" xfId="0" applyFont="1" applyFill="1" applyBorder="1" applyAlignment="1" applyProtection="1">
      <alignment horizontal="left" vertical="center"/>
    </xf>
    <xf numFmtId="0" fontId="3" fillId="6" borderId="7" xfId="0" applyFont="1" applyFill="1" applyBorder="1" applyAlignment="1" applyProtection="1">
      <alignment horizontal="left" vertical="center"/>
    </xf>
    <xf numFmtId="0" fontId="6" fillId="3" borderId="2" xfId="0" applyFont="1" applyFill="1" applyBorder="1" applyAlignment="1" applyProtection="1">
      <alignment horizontal="center" vertical="center"/>
    </xf>
    <xf numFmtId="0" fontId="6" fillId="3" borderId="3" xfId="0" applyFont="1" applyFill="1" applyBorder="1" applyAlignment="1" applyProtection="1">
      <alignment horizontal="center" vertical="center"/>
    </xf>
    <xf numFmtId="0" fontId="6" fillId="3" borderId="4" xfId="0" applyFont="1" applyFill="1" applyBorder="1" applyAlignment="1" applyProtection="1">
      <alignment horizontal="center" vertical="center"/>
    </xf>
    <xf numFmtId="0" fontId="2" fillId="4" borderId="6" xfId="0" applyFont="1" applyFill="1" applyBorder="1" applyAlignment="1" applyProtection="1">
      <alignment horizontal="left" vertical="center"/>
    </xf>
    <xf numFmtId="0" fontId="2" fillId="4" borderId="7" xfId="0" applyFont="1" applyFill="1" applyBorder="1" applyAlignment="1" applyProtection="1">
      <alignment horizontal="left" vertical="center"/>
    </xf>
    <xf numFmtId="0" fontId="0" fillId="0" borderId="1" xfId="0" applyBorder="1" applyAlignment="1">
      <alignment horizontal="center" vertical="center" wrapText="1"/>
    </xf>
  </cellXfs>
  <cellStyles count="5">
    <cellStyle name="Heading 1" xfId="2" builtinId="16"/>
    <cellStyle name="Heading 2" xfId="3" builtinId="17"/>
    <cellStyle name="Heading 3" xfId="4" builtinId="18"/>
    <cellStyle name="Normal" xfId="0" builtinId="0"/>
    <cellStyle name="Percent" xfId="1" builtinId="5"/>
  </cellStyles>
  <dxfs count="9">
    <dxf>
      <fill>
        <patternFill>
          <bgColor rgb="FFFF0000"/>
        </patternFill>
      </fill>
    </dxf>
    <dxf>
      <fill>
        <patternFill>
          <bgColor rgb="FFFFC000"/>
        </patternFill>
      </fill>
    </dxf>
    <dxf>
      <font>
        <color theme="0"/>
      </font>
      <fill>
        <patternFill>
          <bgColor theme="9" tint="-0.499984740745262"/>
        </patternFill>
      </fill>
    </dxf>
    <dxf>
      <fill>
        <patternFill>
          <bgColor rgb="FFFF0000"/>
        </patternFill>
      </fill>
    </dxf>
    <dxf>
      <fill>
        <patternFill>
          <bgColor rgb="FFFFC000"/>
        </patternFill>
      </fill>
    </dxf>
    <dxf>
      <font>
        <color theme="0"/>
      </font>
      <fill>
        <patternFill>
          <bgColor theme="9" tint="-0.499984740745262"/>
        </patternFill>
      </fill>
    </dxf>
    <dxf>
      <font>
        <color theme="0"/>
      </font>
      <fill>
        <patternFill>
          <bgColor theme="9" tint="-0.24994659260841701"/>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Compliance Status - By Section</a:t>
            </a:r>
          </a:p>
        </c:rich>
      </c:tx>
      <c:layout/>
      <c:spPr>
        <a:noFill/>
        <a:ln>
          <a:noFill/>
        </a:ln>
        <a:effectLst/>
      </c:spPr>
    </c:title>
    <c:plotArea>
      <c:layout>
        <c:manualLayout>
          <c:layoutTarget val="inner"/>
          <c:xMode val="edge"/>
          <c:yMode val="edge"/>
          <c:x val="0.11396557972316358"/>
          <c:y val="0.10267853153022169"/>
          <c:w val="0.85017996523888784"/>
          <c:h val="0.32224557285575683"/>
        </c:manualLayout>
      </c:layout>
      <c:barChart>
        <c:barDir val="col"/>
        <c:grouping val="clustered"/>
        <c:ser>
          <c:idx val="0"/>
          <c:order val="0"/>
          <c:tx>
            <c:strRef>
              <c:f>'Compliance per section'!$C$1</c:f>
              <c:strCache>
                <c:ptCount val="1"/>
                <c:pt idx="0">
                  <c:v>Status</c:v>
                </c:pt>
              </c:strCache>
            </c:strRef>
          </c:tx>
          <c:spPr>
            <a:solidFill>
              <a:schemeClr val="accent1"/>
            </a:solidFill>
            <a:ln>
              <a:noFill/>
            </a:ln>
            <a:effectLst/>
          </c:spPr>
          <c:cat>
            <c:multiLvlStrRef>
              <c:f>'Compliance per section'!$A$2:$B$15</c:f>
              <c:multiLvlStrCache>
                <c:ptCount val="14"/>
                <c:lvl>
                  <c:pt idx="0">
                    <c:v>Information Security Policies</c:v>
                  </c:pt>
                  <c:pt idx="1">
                    <c:v>Organisation of information security</c:v>
                  </c:pt>
                  <c:pt idx="2">
                    <c:v>Human resources security</c:v>
                  </c:pt>
                  <c:pt idx="3">
                    <c:v>Asset management</c:v>
                  </c:pt>
                  <c:pt idx="4">
                    <c:v>Access control</c:v>
                  </c:pt>
                  <c:pt idx="5">
                    <c:v>Cryptography</c:v>
                  </c:pt>
                  <c:pt idx="6">
                    <c:v>Physical and environmental security</c:v>
                  </c:pt>
                  <c:pt idx="7">
                    <c:v>Operations security</c:v>
                  </c:pt>
                  <c:pt idx="8">
                    <c:v>Communications security</c:v>
                  </c:pt>
                  <c:pt idx="9">
                    <c:v>System acquisition, development and maintenance</c:v>
                  </c:pt>
                  <c:pt idx="10">
                    <c:v>Supplier relationships</c:v>
                  </c:pt>
                  <c:pt idx="11">
                    <c:v>Information security incident management</c:v>
                  </c:pt>
                  <c:pt idx="12">
                    <c:v>Information security aspects of business continuity management</c:v>
                  </c:pt>
                  <c:pt idx="13">
                    <c:v>Compliance</c:v>
                  </c:pt>
                </c:lvl>
                <c:lvl>
                  <c:pt idx="0">
                    <c:v>A.5</c:v>
                  </c:pt>
                  <c:pt idx="1">
                    <c:v>A.6</c:v>
                  </c:pt>
                  <c:pt idx="2">
                    <c:v>A.7</c:v>
                  </c:pt>
                  <c:pt idx="3">
                    <c:v>A.8</c:v>
                  </c:pt>
                  <c:pt idx="4">
                    <c:v>A.9</c:v>
                  </c:pt>
                  <c:pt idx="5">
                    <c:v>A.10</c:v>
                  </c:pt>
                  <c:pt idx="6">
                    <c:v>A.11</c:v>
                  </c:pt>
                  <c:pt idx="7">
                    <c:v>A.12</c:v>
                  </c:pt>
                  <c:pt idx="8">
                    <c:v>A.13</c:v>
                  </c:pt>
                  <c:pt idx="9">
                    <c:v>A.14</c:v>
                  </c:pt>
                  <c:pt idx="10">
                    <c:v>A.15</c:v>
                  </c:pt>
                  <c:pt idx="11">
                    <c:v>A.16</c:v>
                  </c:pt>
                  <c:pt idx="12">
                    <c:v>A.17</c:v>
                  </c:pt>
                  <c:pt idx="13">
                    <c:v>A.18</c:v>
                  </c:pt>
                </c:lvl>
              </c:multiLvlStrCache>
            </c:multiLvlStrRef>
          </c:cat>
          <c:val>
            <c:numRef>
              <c:f>'Compliance per section'!$C$2:$C$15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dLbls/>
        <c:gapWidth val="219"/>
        <c:overlap val="-27"/>
        <c:axId val="77065216"/>
        <c:axId val="77067008"/>
      </c:barChart>
      <c:catAx>
        <c:axId val="7706521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67008"/>
        <c:crosses val="autoZero"/>
        <c:auto val="1"/>
        <c:lblAlgn val="ctr"/>
        <c:lblOffset val="100"/>
      </c:catAx>
      <c:valAx>
        <c:axId val="77067008"/>
        <c:scaling>
          <c:orientation val="minMax"/>
          <c:max val="1"/>
        </c:scaling>
        <c:axPos val="l"/>
        <c:majorGridlines>
          <c:spPr>
            <a:ln w="9525" cap="flat" cmpd="sng" algn="ctr">
              <a:solidFill>
                <a:schemeClr val="tx1">
                  <a:lumMod val="15000"/>
                  <a:lumOff val="85000"/>
                </a:schemeClr>
              </a:solidFill>
              <a:round/>
            </a:ln>
            <a:effectLst/>
          </c:spPr>
        </c:majorGridlines>
        <c:numFmt formatCode="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65216"/>
        <c:crosses val="autoZero"/>
        <c:crossBetween val="between"/>
      </c:valAx>
      <c:spPr>
        <a:noFill/>
        <a:ln>
          <a:noFill/>
        </a:ln>
        <a:effectLst/>
      </c:spPr>
    </c:plotArea>
    <c:plotVisOnly val="1"/>
    <c:dispBlanksAs val="gap"/>
  </c:chart>
  <c:spPr>
    <a:solidFill>
      <a:schemeClr val="bg1"/>
    </a:solidFill>
    <a:ln w="9525" cap="flat" cmpd="sng" algn="ctr">
      <a:no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Compliance Status - By Control</a:t>
            </a:r>
          </a:p>
        </c:rich>
      </c:tx>
      <c:layout/>
      <c:spPr>
        <a:noFill/>
        <a:ln>
          <a:noFill/>
        </a:ln>
        <a:effectLst/>
      </c:spPr>
    </c:title>
    <c:plotArea>
      <c:layout>
        <c:manualLayout>
          <c:layoutTarget val="inner"/>
          <c:xMode val="edge"/>
          <c:yMode val="edge"/>
          <c:x val="9.3933351042708904E-2"/>
          <c:y val="0.11753021457485953"/>
          <c:w val="0.89863539059092212"/>
          <c:h val="0.36227463576762114"/>
        </c:manualLayout>
      </c:layout>
      <c:barChart>
        <c:barDir val="col"/>
        <c:grouping val="clustered"/>
        <c:ser>
          <c:idx val="0"/>
          <c:order val="0"/>
          <c:tx>
            <c:strRef>
              <c:f>'Compliance per control'!$C$1</c:f>
              <c:strCache>
                <c:ptCount val="1"/>
                <c:pt idx="0">
                  <c:v>Status</c:v>
                </c:pt>
              </c:strCache>
            </c:strRef>
          </c:tx>
          <c:spPr>
            <a:solidFill>
              <a:schemeClr val="accent1"/>
            </a:solidFill>
            <a:ln>
              <a:noFill/>
            </a:ln>
            <a:effectLst/>
          </c:spPr>
          <c:cat>
            <c:strRef>
              <c:f>'Compliance per control'!$B$2:$B$36</c:f>
              <c:strCache>
                <c:ptCount val="35"/>
                <c:pt idx="0">
                  <c:v>Management direction for information security</c:v>
                </c:pt>
                <c:pt idx="1">
                  <c:v>Internal Organisation</c:v>
                </c:pt>
                <c:pt idx="2">
                  <c:v>Mobile devices and teleworking</c:v>
                </c:pt>
                <c:pt idx="3">
                  <c:v>Prior to employment</c:v>
                </c:pt>
                <c:pt idx="4">
                  <c:v>During employment</c:v>
                </c:pt>
                <c:pt idx="5">
                  <c:v>Termination and change of employment</c:v>
                </c:pt>
                <c:pt idx="6">
                  <c:v>Responibility for assets</c:v>
                </c:pt>
                <c:pt idx="7">
                  <c:v>Information classification</c:v>
                </c:pt>
                <c:pt idx="8">
                  <c:v>Media handling</c:v>
                </c:pt>
                <c:pt idx="9">
                  <c:v>Business requirements for access control</c:v>
                </c:pt>
                <c:pt idx="10">
                  <c:v>User access management</c:v>
                </c:pt>
                <c:pt idx="11">
                  <c:v>User responsibilities</c:v>
                </c:pt>
                <c:pt idx="12">
                  <c:v>System and application access control</c:v>
                </c:pt>
                <c:pt idx="13">
                  <c:v>Crypographic controls</c:v>
                </c:pt>
                <c:pt idx="14">
                  <c:v>Secure areas</c:v>
                </c:pt>
                <c:pt idx="15">
                  <c:v>Equipment</c:v>
                </c:pt>
                <c:pt idx="16">
                  <c:v>Operational procedures and responsibilities</c:v>
                </c:pt>
                <c:pt idx="17">
                  <c:v>Protection from malware</c:v>
                </c:pt>
                <c:pt idx="18">
                  <c:v>Backup</c:v>
                </c:pt>
                <c:pt idx="19">
                  <c:v>Logging and monitoring</c:v>
                </c:pt>
                <c:pt idx="20">
                  <c:v>Control of operational software</c:v>
                </c:pt>
                <c:pt idx="21">
                  <c:v>Technical vulnerability management</c:v>
                </c:pt>
                <c:pt idx="22">
                  <c:v>Information systems audit considerations</c:v>
                </c:pt>
                <c:pt idx="23">
                  <c:v>Network security management</c:v>
                </c:pt>
                <c:pt idx="24">
                  <c:v>Information transfer</c:v>
                </c:pt>
                <c:pt idx="25">
                  <c:v>Security requirements of information systems</c:v>
                </c:pt>
                <c:pt idx="26">
                  <c:v>Security in development and support processes</c:v>
                </c:pt>
                <c:pt idx="27">
                  <c:v>Test data</c:v>
                </c:pt>
                <c:pt idx="28">
                  <c:v>Information security in supplier relationships</c:v>
                </c:pt>
                <c:pt idx="29">
                  <c:v>Supplier service delivery management</c:v>
                </c:pt>
                <c:pt idx="30">
                  <c:v>Management of infosec incidents &amp; improvements</c:v>
                </c:pt>
                <c:pt idx="31">
                  <c:v>Information security continuity</c:v>
                </c:pt>
                <c:pt idx="32">
                  <c:v>Redundancies</c:v>
                </c:pt>
                <c:pt idx="33">
                  <c:v>Compliance with legal and contractual requirements</c:v>
                </c:pt>
                <c:pt idx="34">
                  <c:v>Information security reviews</c:v>
                </c:pt>
              </c:strCache>
            </c:strRef>
          </c:cat>
          <c:val>
            <c:numRef>
              <c:f>'Compliance per control'!$C$2:$C$36</c:f>
              <c:numCache>
                <c:formatCode>0%</c:formatCode>
                <c:ptCount val="3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ser>
        <c:dLbls/>
        <c:gapWidth val="219"/>
        <c:overlap val="-27"/>
        <c:axId val="77103104"/>
        <c:axId val="77104640"/>
      </c:barChart>
      <c:catAx>
        <c:axId val="77103104"/>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7104640"/>
        <c:crosses val="autoZero"/>
        <c:auto val="1"/>
        <c:lblAlgn val="ctr"/>
        <c:lblOffset val="100"/>
      </c:catAx>
      <c:valAx>
        <c:axId val="77104640"/>
        <c:scaling>
          <c:orientation val="minMax"/>
          <c:max val="1"/>
        </c:scaling>
        <c:axPos val="l"/>
        <c:majorGridlines>
          <c:spPr>
            <a:ln w="9525" cap="flat" cmpd="sng" algn="ctr">
              <a:solidFill>
                <a:schemeClr val="tx1">
                  <a:lumMod val="15000"/>
                  <a:lumOff val="85000"/>
                </a:schemeClr>
              </a:solidFill>
              <a:round/>
            </a:ln>
            <a:effectLst/>
          </c:spPr>
        </c:majorGridlines>
        <c:numFmt formatCode="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03104"/>
        <c:crosses val="autoZero"/>
        <c:crossBetween val="between"/>
      </c:valAx>
      <c:spPr>
        <a:noFill/>
        <a:ln>
          <a:noFill/>
        </a:ln>
        <a:effectLst/>
      </c:spPr>
    </c:plotArea>
    <c:plotVisOnly val="1"/>
    <c:dispBlanksAs val="gap"/>
  </c:chart>
  <c:spPr>
    <a:solidFill>
      <a:schemeClr val="bg1"/>
    </a:solidFill>
    <a:ln w="9525" cap="flat" cmpd="sng" algn="ctr">
      <a:no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1</xdr:row>
      <xdr:rowOff>200866</xdr:rowOff>
    </xdr:from>
    <xdr:to>
      <xdr:col>6</xdr:col>
      <xdr:colOff>125187</xdr:colOff>
      <xdr:row>26</xdr:row>
      <xdr:rowOff>77754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498022</xdr:colOff>
      <xdr:row>2</xdr:row>
      <xdr:rowOff>76201</xdr:rowOff>
    </xdr:from>
    <xdr:to>
      <xdr:col>12</xdr:col>
      <xdr:colOff>876300</xdr:colOff>
      <xdr:row>23</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published="0"/>
  <dimension ref="A1:M2"/>
  <sheetViews>
    <sheetView showGridLines="0" topLeftCell="A13" zoomScale="147" zoomScaleNormal="147" workbookViewId="0">
      <selection activeCell="G19" sqref="G19"/>
    </sheetView>
  </sheetViews>
  <sheetFormatPr defaultRowHeight="15"/>
  <cols>
    <col min="6" max="6" width="10.85546875" customWidth="1"/>
    <col min="9" max="9" width="13.42578125" customWidth="1"/>
    <col min="13" max="13" width="15" customWidth="1"/>
  </cols>
  <sheetData>
    <row r="1" spans="1:13" ht="20.25" customHeight="1" thickBot="1">
      <c r="A1" s="61" t="s">
        <v>340</v>
      </c>
      <c r="B1" s="61"/>
      <c r="C1" s="61"/>
      <c r="D1" s="61"/>
      <c r="E1" s="61"/>
      <c r="F1" s="61"/>
      <c r="G1" s="61"/>
      <c r="H1" s="61"/>
      <c r="I1" s="61"/>
      <c r="J1" s="61"/>
      <c r="K1" s="61"/>
      <c r="L1" s="61"/>
      <c r="M1" s="61"/>
    </row>
    <row r="2" spans="1:13" ht="15.75" thickTop="1"/>
  </sheetData>
  <sheetProtection sheet="1" objects="1" scenarios="1" selectLockedCells="1" selectUnlockedCells="1"/>
  <mergeCells count="1">
    <mergeCell ref="A1:M1"/>
  </mergeCells>
  <pageMargins left="0.70866141732283472" right="0.70866141732283472" top="1.1811023622047245" bottom="0.94488188976377963" header="0.31496062992125984" footer="0.31496062992125984"/>
  <pageSetup paperSize="9" orientation="landscape" r:id="rId1"/>
  <headerFooter>
    <oddHeader>&amp;LHalkyn Consulting Ltd&amp;R&amp;D</oddHeader>
    <oddFooter>&amp;L&amp;10&amp;K04+000www.halkynconsulting.co.uk&amp;R&amp;10&amp;K04+000info@halkynconsulting.co.uk</oddFooter>
  </headerFooter>
  <drawing r:id="rId2"/>
</worksheet>
</file>

<file path=xl/worksheets/sheet2.xml><?xml version="1.0" encoding="utf-8"?>
<worksheet xmlns="http://schemas.openxmlformats.org/spreadsheetml/2006/main" xmlns:r="http://schemas.openxmlformats.org/officeDocument/2006/relationships">
  <sheetPr published="0"/>
  <dimension ref="A1:C20"/>
  <sheetViews>
    <sheetView showGridLines="0" zoomScale="75" zoomScaleNormal="75" zoomScaleSheetLayoutView="75" workbookViewId="0">
      <selection activeCell="F7" sqref="F7"/>
    </sheetView>
  </sheetViews>
  <sheetFormatPr defaultRowHeight="15"/>
  <cols>
    <col min="1" max="1" width="43" style="53" customWidth="1"/>
    <col min="2" max="2" width="2.42578125" style="53" customWidth="1"/>
    <col min="3" max="3" width="40.5703125" customWidth="1"/>
  </cols>
  <sheetData>
    <row r="1" spans="1:3" ht="20.25" thickBot="1">
      <c r="A1" s="61" t="s">
        <v>402</v>
      </c>
      <c r="B1" s="61"/>
      <c r="C1" s="61"/>
    </row>
    <row r="2" spans="1:3" ht="33.75" customHeight="1" thickTop="1">
      <c r="A2" s="62" t="s">
        <v>403</v>
      </c>
      <c r="B2" s="62"/>
      <c r="C2" s="62"/>
    </row>
    <row r="3" spans="1:3" ht="64.5" customHeight="1">
      <c r="A3" s="62" t="s">
        <v>479</v>
      </c>
      <c r="B3" s="62"/>
      <c r="C3" s="62"/>
    </row>
    <row r="4" spans="1:3">
      <c r="A4"/>
      <c r="B4"/>
    </row>
    <row r="5" spans="1:3" ht="18" thickBot="1">
      <c r="A5" s="63" t="s">
        <v>407</v>
      </c>
      <c r="B5" s="63"/>
      <c r="C5" s="63"/>
    </row>
    <row r="6" spans="1:3" ht="30" customHeight="1" thickTop="1" thickBot="1">
      <c r="A6" s="54" t="s">
        <v>408</v>
      </c>
      <c r="B6"/>
      <c r="C6" s="53"/>
    </row>
    <row r="7" spans="1:3" ht="45">
      <c r="A7" s="56" t="s">
        <v>412</v>
      </c>
      <c r="C7" s="56" t="s">
        <v>419</v>
      </c>
    </row>
    <row r="8" spans="1:3" ht="60">
      <c r="A8" s="56" t="s">
        <v>413</v>
      </c>
      <c r="C8" s="56" t="s">
        <v>420</v>
      </c>
    </row>
    <row r="9" spans="1:3" ht="105">
      <c r="A9" s="56" t="s">
        <v>414</v>
      </c>
      <c r="C9" s="56" t="s">
        <v>421</v>
      </c>
    </row>
    <row r="10" spans="1:3" ht="15.75" thickBot="1">
      <c r="A10" s="57" t="s">
        <v>409</v>
      </c>
      <c r="C10" s="56"/>
    </row>
    <row r="11" spans="1:3" ht="75">
      <c r="A11" s="56" t="s">
        <v>411</v>
      </c>
      <c r="C11" s="56" t="s">
        <v>422</v>
      </c>
    </row>
    <row r="12" spans="1:3" ht="45">
      <c r="A12" s="56" t="s">
        <v>410</v>
      </c>
      <c r="C12" s="56" t="s">
        <v>423</v>
      </c>
    </row>
    <row r="13" spans="1:3" ht="15.75" thickBot="1">
      <c r="A13" s="57" t="s">
        <v>415</v>
      </c>
      <c r="C13" s="56"/>
    </row>
    <row r="14" spans="1:3" ht="30">
      <c r="A14" s="56" t="s">
        <v>416</v>
      </c>
      <c r="C14" s="56" t="s">
        <v>424</v>
      </c>
    </row>
    <row r="15" spans="1:3" ht="60">
      <c r="A15" s="56" t="s">
        <v>417</v>
      </c>
      <c r="C15" s="56" t="s">
        <v>425</v>
      </c>
    </row>
    <row r="16" spans="1:3" ht="30">
      <c r="A16" s="56" t="s">
        <v>418</v>
      </c>
      <c r="C16" s="56" t="s">
        <v>426</v>
      </c>
    </row>
    <row r="17" spans="1:3" ht="15.75" thickBot="1">
      <c r="A17" s="55" t="s">
        <v>427</v>
      </c>
      <c r="C17" s="53"/>
    </row>
    <row r="18" spans="1:3" ht="30">
      <c r="A18" s="56" t="s">
        <v>428</v>
      </c>
      <c r="C18" s="53" t="s">
        <v>429</v>
      </c>
    </row>
    <row r="19" spans="1:3">
      <c r="C19" s="53"/>
    </row>
    <row r="20" spans="1:3">
      <c r="C20" s="53"/>
    </row>
  </sheetData>
  <sheetProtection sheet="1" objects="1" scenarios="1" selectLockedCells="1" selectUnlockedCells="1"/>
  <mergeCells count="4">
    <mergeCell ref="A1:C1"/>
    <mergeCell ref="A2:C2"/>
    <mergeCell ref="A3:C3"/>
    <mergeCell ref="A5:C5"/>
  </mergeCells>
  <pageMargins left="0.7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F166"/>
  <sheetViews>
    <sheetView showGridLines="0" tabSelected="1" workbookViewId="0">
      <selection activeCell="E6" sqref="E6"/>
    </sheetView>
  </sheetViews>
  <sheetFormatPr defaultRowHeight="15"/>
  <cols>
    <col min="1" max="1" width="10" style="40" customWidth="1"/>
    <col min="2" max="2" width="10" style="52" customWidth="1"/>
    <col min="3" max="3" width="35.28515625" style="42" customWidth="1"/>
    <col min="4" max="4" width="38.140625" style="42" customWidth="1"/>
    <col min="5" max="5" width="35.140625" style="41" customWidth="1"/>
    <col min="6" max="6" width="13.85546875" style="43" customWidth="1"/>
    <col min="7" max="16384" width="9.140625" style="2"/>
  </cols>
  <sheetData>
    <row r="1" spans="1:6" ht="16.5" thickTop="1">
      <c r="A1" s="72" t="s">
        <v>0</v>
      </c>
      <c r="B1" s="73"/>
      <c r="C1" s="73" t="s">
        <v>234</v>
      </c>
      <c r="D1" s="73"/>
      <c r="E1" s="73" t="s">
        <v>6</v>
      </c>
      <c r="F1" s="74"/>
    </row>
    <row r="2" spans="1:6" ht="15.75">
      <c r="A2" s="24" t="s">
        <v>1</v>
      </c>
      <c r="B2" s="25" t="s">
        <v>2</v>
      </c>
      <c r="C2" s="26" t="s">
        <v>3</v>
      </c>
      <c r="D2" s="26" t="s">
        <v>458</v>
      </c>
      <c r="E2" s="25" t="s">
        <v>4</v>
      </c>
      <c r="F2" s="27" t="s">
        <v>5</v>
      </c>
    </row>
    <row r="3" spans="1:6">
      <c r="A3" s="28"/>
      <c r="B3" s="45" t="s">
        <v>9</v>
      </c>
      <c r="C3" s="75" t="s">
        <v>7</v>
      </c>
      <c r="D3" s="75"/>
      <c r="E3" s="75"/>
      <c r="F3" s="76"/>
    </row>
    <row r="4" spans="1:6">
      <c r="A4" s="29"/>
      <c r="B4" s="46" t="s">
        <v>8</v>
      </c>
      <c r="C4" s="70" t="s">
        <v>10</v>
      </c>
      <c r="D4" s="70"/>
      <c r="E4" s="70"/>
      <c r="F4" s="71"/>
    </row>
    <row r="5" spans="1:6" ht="75">
      <c r="A5" s="58"/>
      <c r="B5" s="47" t="s">
        <v>11</v>
      </c>
      <c r="C5" s="30" t="s">
        <v>12</v>
      </c>
      <c r="D5" s="30" t="s">
        <v>333</v>
      </c>
      <c r="E5" s="20"/>
      <c r="F5" s="31">
        <v>0</v>
      </c>
    </row>
    <row r="6" spans="1:6" ht="90">
      <c r="A6" s="58"/>
      <c r="B6" s="47" t="s">
        <v>14</v>
      </c>
      <c r="C6" s="30" t="s">
        <v>13</v>
      </c>
      <c r="D6" s="30" t="s">
        <v>334</v>
      </c>
      <c r="E6" s="20"/>
      <c r="F6" s="31">
        <v>0</v>
      </c>
    </row>
    <row r="7" spans="1:6">
      <c r="A7" s="32"/>
      <c r="B7" s="45" t="s">
        <v>15</v>
      </c>
      <c r="C7" s="68" t="s">
        <v>16</v>
      </c>
      <c r="D7" s="68"/>
      <c r="E7" s="68"/>
      <c r="F7" s="69"/>
    </row>
    <row r="8" spans="1:6">
      <c r="A8" s="33"/>
      <c r="B8" s="46" t="s">
        <v>332</v>
      </c>
      <c r="C8" s="70" t="s">
        <v>23</v>
      </c>
      <c r="D8" s="70"/>
      <c r="E8" s="70"/>
      <c r="F8" s="71"/>
    </row>
    <row r="9" spans="1:6" ht="75">
      <c r="A9" s="58"/>
      <c r="B9" s="47" t="s">
        <v>22</v>
      </c>
      <c r="C9" s="30" t="s">
        <v>17</v>
      </c>
      <c r="D9" s="30" t="s">
        <v>335</v>
      </c>
      <c r="E9" s="20"/>
      <c r="F9" s="31">
        <v>0</v>
      </c>
    </row>
    <row r="10" spans="1:6" ht="75">
      <c r="A10" s="58"/>
      <c r="B10" s="47" t="s">
        <v>24</v>
      </c>
      <c r="C10" s="30" t="s">
        <v>18</v>
      </c>
      <c r="D10" s="30" t="s">
        <v>336</v>
      </c>
      <c r="E10" s="20"/>
      <c r="F10" s="31">
        <v>0</v>
      </c>
    </row>
    <row r="11" spans="1:6" ht="120">
      <c r="A11" s="58"/>
      <c r="B11" s="47" t="s">
        <v>25</v>
      </c>
      <c r="C11" s="30" t="s">
        <v>19</v>
      </c>
      <c r="D11" s="30" t="s">
        <v>459</v>
      </c>
      <c r="E11" s="20"/>
      <c r="F11" s="31">
        <v>0</v>
      </c>
    </row>
    <row r="12" spans="1:6" ht="60">
      <c r="A12" s="58"/>
      <c r="B12" s="47" t="s">
        <v>26</v>
      </c>
      <c r="C12" s="30" t="s">
        <v>20</v>
      </c>
      <c r="D12" s="30" t="s">
        <v>337</v>
      </c>
      <c r="E12" s="20"/>
      <c r="F12" s="31">
        <v>0</v>
      </c>
    </row>
    <row r="13" spans="1:6" ht="30">
      <c r="A13" s="58"/>
      <c r="B13" s="47" t="s">
        <v>27</v>
      </c>
      <c r="C13" s="30" t="s">
        <v>21</v>
      </c>
      <c r="D13" s="30" t="s">
        <v>338</v>
      </c>
      <c r="E13" s="20"/>
      <c r="F13" s="31">
        <v>0</v>
      </c>
    </row>
    <row r="14" spans="1:6">
      <c r="A14" s="29"/>
      <c r="B14" s="46" t="s">
        <v>28</v>
      </c>
      <c r="C14" s="64" t="s">
        <v>29</v>
      </c>
      <c r="D14" s="64"/>
      <c r="E14" s="64"/>
      <c r="F14" s="65"/>
    </row>
    <row r="15" spans="1:6" ht="105">
      <c r="A15" s="58"/>
      <c r="B15" s="47" t="s">
        <v>32</v>
      </c>
      <c r="C15" s="30" t="s">
        <v>30</v>
      </c>
      <c r="D15" s="30" t="s">
        <v>341</v>
      </c>
      <c r="E15" s="20"/>
      <c r="F15" s="31">
        <v>0</v>
      </c>
    </row>
    <row r="16" spans="1:6" ht="90">
      <c r="A16" s="58"/>
      <c r="B16" s="47" t="s">
        <v>33</v>
      </c>
      <c r="C16" s="30" t="s">
        <v>31</v>
      </c>
      <c r="D16" s="30" t="s">
        <v>342</v>
      </c>
      <c r="E16" s="20"/>
      <c r="F16" s="31">
        <v>0</v>
      </c>
    </row>
    <row r="17" spans="1:6">
      <c r="A17" s="32"/>
      <c r="B17" s="48" t="s">
        <v>34</v>
      </c>
      <c r="C17" s="68" t="s">
        <v>35</v>
      </c>
      <c r="D17" s="68"/>
      <c r="E17" s="68"/>
      <c r="F17" s="69"/>
    </row>
    <row r="18" spans="1:6">
      <c r="A18" s="34"/>
      <c r="B18" s="46" t="s">
        <v>36</v>
      </c>
      <c r="C18" s="64" t="s">
        <v>37</v>
      </c>
      <c r="D18" s="64"/>
      <c r="E18" s="64"/>
      <c r="F18" s="65"/>
    </row>
    <row r="19" spans="1:6" ht="135">
      <c r="A19" s="58"/>
      <c r="B19" s="47" t="s">
        <v>38</v>
      </c>
      <c r="C19" s="30" t="s">
        <v>39</v>
      </c>
      <c r="D19" s="30" t="s">
        <v>343</v>
      </c>
      <c r="E19" s="20"/>
      <c r="F19" s="31">
        <v>0</v>
      </c>
    </row>
    <row r="20" spans="1:6" ht="105">
      <c r="A20" s="58"/>
      <c r="B20" s="47" t="s">
        <v>40</v>
      </c>
      <c r="C20" s="30" t="s">
        <v>41</v>
      </c>
      <c r="D20" s="30" t="s">
        <v>344</v>
      </c>
      <c r="E20" s="20"/>
      <c r="F20" s="31">
        <v>0</v>
      </c>
    </row>
    <row r="21" spans="1:6">
      <c r="A21" s="34"/>
      <c r="B21" s="46" t="s">
        <v>42</v>
      </c>
      <c r="C21" s="64" t="s">
        <v>235</v>
      </c>
      <c r="D21" s="64"/>
      <c r="E21" s="64"/>
      <c r="F21" s="65"/>
    </row>
    <row r="22" spans="1:6" ht="120">
      <c r="A22" s="58"/>
      <c r="B22" s="47" t="s">
        <v>43</v>
      </c>
      <c r="C22" s="30" t="s">
        <v>44</v>
      </c>
      <c r="D22" s="30" t="s">
        <v>345</v>
      </c>
      <c r="E22" s="20"/>
      <c r="F22" s="31">
        <v>0</v>
      </c>
    </row>
    <row r="23" spans="1:6" ht="75">
      <c r="A23" s="58"/>
      <c r="B23" s="47" t="s">
        <v>45</v>
      </c>
      <c r="C23" s="30" t="s">
        <v>46</v>
      </c>
      <c r="D23" s="30" t="s">
        <v>346</v>
      </c>
      <c r="E23" s="20"/>
      <c r="F23" s="31">
        <v>0</v>
      </c>
    </row>
    <row r="24" spans="1:6" ht="105">
      <c r="A24" s="58"/>
      <c r="B24" s="47" t="s">
        <v>47</v>
      </c>
      <c r="C24" s="30" t="s">
        <v>48</v>
      </c>
      <c r="D24" s="30" t="s">
        <v>460</v>
      </c>
      <c r="E24" s="20"/>
      <c r="F24" s="31">
        <v>0</v>
      </c>
    </row>
    <row r="25" spans="1:6">
      <c r="A25" s="34"/>
      <c r="B25" s="46" t="s">
        <v>49</v>
      </c>
      <c r="C25" s="64" t="s">
        <v>50</v>
      </c>
      <c r="D25" s="64"/>
      <c r="E25" s="64"/>
      <c r="F25" s="65"/>
    </row>
    <row r="26" spans="1:6" ht="150">
      <c r="A26" s="58"/>
      <c r="B26" s="47" t="s">
        <v>51</v>
      </c>
      <c r="C26" s="30" t="s">
        <v>52</v>
      </c>
      <c r="D26" s="30" t="s">
        <v>347</v>
      </c>
      <c r="E26" s="20"/>
      <c r="F26" s="31">
        <v>0</v>
      </c>
    </row>
    <row r="27" spans="1:6">
      <c r="A27" s="28"/>
      <c r="B27" s="45" t="s">
        <v>53</v>
      </c>
      <c r="C27" s="68" t="s">
        <v>72</v>
      </c>
      <c r="D27" s="68"/>
      <c r="E27" s="68"/>
      <c r="F27" s="69"/>
    </row>
    <row r="28" spans="1:6">
      <c r="A28" s="34"/>
      <c r="B28" s="46" t="s">
        <v>54</v>
      </c>
      <c r="C28" s="64" t="s">
        <v>461</v>
      </c>
      <c r="D28" s="64"/>
      <c r="E28" s="64"/>
      <c r="F28" s="65"/>
    </row>
    <row r="29" spans="1:6" ht="75">
      <c r="A29" s="58"/>
      <c r="B29" s="47" t="s">
        <v>56</v>
      </c>
      <c r="C29" s="30" t="s">
        <v>236</v>
      </c>
      <c r="D29" s="30" t="s">
        <v>348</v>
      </c>
      <c r="E29" s="20"/>
      <c r="F29" s="31">
        <v>0</v>
      </c>
    </row>
    <row r="30" spans="1:6" ht="45">
      <c r="A30" s="58"/>
      <c r="B30" s="47" t="s">
        <v>57</v>
      </c>
      <c r="C30" s="30" t="s">
        <v>237</v>
      </c>
      <c r="D30" s="30" t="s">
        <v>349</v>
      </c>
      <c r="E30" s="20"/>
      <c r="F30" s="31">
        <v>0</v>
      </c>
    </row>
    <row r="31" spans="1:6" ht="60">
      <c r="A31" s="58"/>
      <c r="B31" s="47" t="s">
        <v>58</v>
      </c>
      <c r="C31" s="30" t="s">
        <v>238</v>
      </c>
      <c r="D31" s="30" t="s">
        <v>350</v>
      </c>
      <c r="E31" s="20"/>
      <c r="F31" s="31">
        <v>0</v>
      </c>
    </row>
    <row r="32" spans="1:6" ht="75">
      <c r="A32" s="58"/>
      <c r="B32" s="47" t="s">
        <v>59</v>
      </c>
      <c r="C32" s="30" t="s">
        <v>239</v>
      </c>
      <c r="D32" s="30" t="s">
        <v>351</v>
      </c>
      <c r="E32" s="20"/>
      <c r="F32" s="31">
        <v>0</v>
      </c>
    </row>
    <row r="33" spans="1:6">
      <c r="A33" s="34"/>
      <c r="B33" s="46" t="s">
        <v>60</v>
      </c>
      <c r="C33" s="64" t="s">
        <v>66</v>
      </c>
      <c r="D33" s="64"/>
      <c r="E33" s="64"/>
      <c r="F33" s="65"/>
    </row>
    <row r="34" spans="1:6" ht="75">
      <c r="A34" s="58"/>
      <c r="B34" s="47" t="s">
        <v>61</v>
      </c>
      <c r="C34" s="30" t="s">
        <v>240</v>
      </c>
      <c r="D34" s="30" t="s">
        <v>352</v>
      </c>
      <c r="E34" s="20"/>
      <c r="F34" s="31">
        <v>0</v>
      </c>
    </row>
    <row r="35" spans="1:6" ht="45">
      <c r="A35" s="58"/>
      <c r="B35" s="47" t="s">
        <v>62</v>
      </c>
      <c r="C35" s="30" t="s">
        <v>241</v>
      </c>
      <c r="D35" s="30" t="s">
        <v>462</v>
      </c>
      <c r="E35" s="20"/>
      <c r="F35" s="31">
        <v>0</v>
      </c>
    </row>
    <row r="36" spans="1:6" ht="60">
      <c r="A36" s="58"/>
      <c r="B36" s="47" t="s">
        <v>63</v>
      </c>
      <c r="C36" s="30" t="s">
        <v>242</v>
      </c>
      <c r="D36" s="30" t="s">
        <v>353</v>
      </c>
      <c r="E36" s="20"/>
      <c r="F36" s="31">
        <v>0</v>
      </c>
    </row>
    <row r="37" spans="1:6">
      <c r="A37" s="34"/>
      <c r="B37" s="46" t="s">
        <v>64</v>
      </c>
      <c r="C37" s="64" t="s">
        <v>65</v>
      </c>
      <c r="D37" s="64"/>
      <c r="E37" s="64"/>
      <c r="F37" s="65"/>
    </row>
    <row r="38" spans="1:6" ht="105">
      <c r="A38" s="58"/>
      <c r="B38" s="47" t="s">
        <v>67</v>
      </c>
      <c r="C38" s="30" t="s">
        <v>243</v>
      </c>
      <c r="D38" s="30" t="s">
        <v>354</v>
      </c>
      <c r="E38" s="20"/>
      <c r="F38" s="31">
        <v>0</v>
      </c>
    </row>
    <row r="39" spans="1:6" ht="30">
      <c r="A39" s="58"/>
      <c r="B39" s="47" t="s">
        <v>68</v>
      </c>
      <c r="C39" s="30" t="s">
        <v>244</v>
      </c>
      <c r="D39" s="30" t="s">
        <v>355</v>
      </c>
      <c r="E39" s="20"/>
      <c r="F39" s="31">
        <v>0</v>
      </c>
    </row>
    <row r="40" spans="1:6" ht="90">
      <c r="A40" s="58"/>
      <c r="B40" s="47" t="s">
        <v>69</v>
      </c>
      <c r="C40" s="30" t="s">
        <v>245</v>
      </c>
      <c r="D40" s="30" t="s">
        <v>356</v>
      </c>
      <c r="E40" s="20"/>
      <c r="F40" s="31">
        <v>0</v>
      </c>
    </row>
    <row r="41" spans="1:6">
      <c r="A41" s="28"/>
      <c r="B41" s="45" t="s">
        <v>70</v>
      </c>
      <c r="C41" s="68" t="s">
        <v>71</v>
      </c>
      <c r="D41" s="68"/>
      <c r="E41" s="68"/>
      <c r="F41" s="69"/>
    </row>
    <row r="42" spans="1:6">
      <c r="A42" s="34"/>
      <c r="B42" s="46" t="s">
        <v>73</v>
      </c>
      <c r="C42" s="64" t="s">
        <v>74</v>
      </c>
      <c r="D42" s="64"/>
      <c r="E42" s="64"/>
      <c r="F42" s="65"/>
    </row>
    <row r="43" spans="1:6" ht="90">
      <c r="A43" s="58"/>
      <c r="B43" s="47" t="s">
        <v>75</v>
      </c>
      <c r="C43" s="30" t="s">
        <v>246</v>
      </c>
      <c r="D43" s="30" t="s">
        <v>357</v>
      </c>
      <c r="E43" s="20"/>
      <c r="F43" s="31">
        <v>0</v>
      </c>
    </row>
    <row r="44" spans="1:6" ht="75">
      <c r="A44" s="58"/>
      <c r="B44" s="47" t="s">
        <v>76</v>
      </c>
      <c r="C44" s="30" t="s">
        <v>247</v>
      </c>
      <c r="D44" s="30" t="s">
        <v>358</v>
      </c>
      <c r="E44" s="20"/>
      <c r="F44" s="31">
        <v>0</v>
      </c>
    </row>
    <row r="45" spans="1:6">
      <c r="A45" s="34"/>
      <c r="B45" s="46" t="s">
        <v>77</v>
      </c>
      <c r="C45" s="64" t="s">
        <v>78</v>
      </c>
      <c r="D45" s="64"/>
      <c r="E45" s="64"/>
      <c r="F45" s="65"/>
    </row>
    <row r="46" spans="1:6" ht="30">
      <c r="A46" s="58"/>
      <c r="B46" s="47" t="s">
        <v>79</v>
      </c>
      <c r="C46" s="30" t="s">
        <v>248</v>
      </c>
      <c r="D46" s="30" t="s">
        <v>359</v>
      </c>
      <c r="E46" s="20"/>
      <c r="F46" s="31">
        <v>0</v>
      </c>
    </row>
    <row r="47" spans="1:6" ht="45">
      <c r="A47" s="58"/>
      <c r="B47" s="47" t="s">
        <v>80</v>
      </c>
      <c r="C47" s="30" t="s">
        <v>249</v>
      </c>
      <c r="D47" s="30" t="s">
        <v>360</v>
      </c>
      <c r="E47" s="20"/>
      <c r="F47" s="31">
        <v>0</v>
      </c>
    </row>
    <row r="48" spans="1:6" ht="30">
      <c r="A48" s="58"/>
      <c r="B48" s="47" t="s">
        <v>81</v>
      </c>
      <c r="C48" s="30" t="s">
        <v>250</v>
      </c>
      <c r="D48" s="30" t="s">
        <v>463</v>
      </c>
      <c r="E48" s="20"/>
      <c r="F48" s="31">
        <v>0</v>
      </c>
    </row>
    <row r="49" spans="1:6" ht="45">
      <c r="A49" s="58"/>
      <c r="B49" s="47" t="s">
        <v>82</v>
      </c>
      <c r="C49" s="30" t="s">
        <v>251</v>
      </c>
      <c r="D49" s="30" t="s">
        <v>361</v>
      </c>
      <c r="E49" s="20"/>
      <c r="F49" s="31">
        <v>0</v>
      </c>
    </row>
    <row r="50" spans="1:6" ht="60">
      <c r="A50" s="58"/>
      <c r="B50" s="47" t="s">
        <v>83</v>
      </c>
      <c r="C50" s="30" t="s">
        <v>252</v>
      </c>
      <c r="D50" s="30" t="s">
        <v>362</v>
      </c>
      <c r="E50" s="20"/>
      <c r="F50" s="31">
        <v>0</v>
      </c>
    </row>
    <row r="51" spans="1:6" ht="60">
      <c r="A51" s="58"/>
      <c r="B51" s="47" t="s">
        <v>84</v>
      </c>
      <c r="C51" s="30" t="s">
        <v>253</v>
      </c>
      <c r="D51" s="30" t="s">
        <v>363</v>
      </c>
      <c r="E51" s="20"/>
      <c r="F51" s="31">
        <v>0</v>
      </c>
    </row>
    <row r="52" spans="1:6">
      <c r="A52" s="29"/>
      <c r="B52" s="46" t="s">
        <v>85</v>
      </c>
      <c r="C52" s="64" t="s">
        <v>86</v>
      </c>
      <c r="D52" s="64"/>
      <c r="E52" s="64"/>
      <c r="F52" s="65"/>
    </row>
    <row r="53" spans="1:6" ht="75">
      <c r="A53" s="58"/>
      <c r="B53" s="47" t="s">
        <v>87</v>
      </c>
      <c r="C53" s="30" t="s">
        <v>254</v>
      </c>
      <c r="D53" s="30" t="s">
        <v>364</v>
      </c>
      <c r="E53" s="20"/>
      <c r="F53" s="31">
        <v>0</v>
      </c>
    </row>
    <row r="54" spans="1:6">
      <c r="A54" s="29"/>
      <c r="B54" s="46" t="s">
        <v>88</v>
      </c>
      <c r="C54" s="64" t="s">
        <v>89</v>
      </c>
      <c r="D54" s="64"/>
      <c r="E54" s="64"/>
      <c r="F54" s="65"/>
    </row>
    <row r="55" spans="1:6" ht="45">
      <c r="A55" s="58"/>
      <c r="B55" s="47" t="s">
        <v>90</v>
      </c>
      <c r="C55" s="30" t="s">
        <v>255</v>
      </c>
      <c r="D55" s="30" t="s">
        <v>365</v>
      </c>
      <c r="E55" s="20"/>
      <c r="F55" s="31">
        <v>0</v>
      </c>
    </row>
    <row r="56" spans="1:6" ht="45">
      <c r="A56" s="58"/>
      <c r="B56" s="47" t="s">
        <v>91</v>
      </c>
      <c r="C56" s="30" t="s">
        <v>256</v>
      </c>
      <c r="D56" s="30" t="s">
        <v>366</v>
      </c>
      <c r="E56" s="20"/>
      <c r="F56" s="31">
        <v>0</v>
      </c>
    </row>
    <row r="57" spans="1:6" ht="30">
      <c r="A57" s="58"/>
      <c r="B57" s="47" t="s">
        <v>92</v>
      </c>
      <c r="C57" s="30" t="s">
        <v>257</v>
      </c>
      <c r="D57" s="30" t="s">
        <v>367</v>
      </c>
      <c r="E57" s="20"/>
      <c r="F57" s="31">
        <v>0</v>
      </c>
    </row>
    <row r="58" spans="1:6" ht="30">
      <c r="A58" s="58"/>
      <c r="B58" s="47" t="s">
        <v>93</v>
      </c>
      <c r="C58" s="30" t="s">
        <v>258</v>
      </c>
      <c r="D58" s="30" t="s">
        <v>464</v>
      </c>
      <c r="E58" s="20"/>
      <c r="F58" s="31">
        <v>0</v>
      </c>
    </row>
    <row r="59" spans="1:6" ht="30">
      <c r="A59" s="58"/>
      <c r="B59" s="47" t="s">
        <v>94</v>
      </c>
      <c r="C59" s="30" t="s">
        <v>259</v>
      </c>
      <c r="D59" s="30" t="s">
        <v>368</v>
      </c>
      <c r="E59" s="20"/>
      <c r="F59" s="31">
        <v>0</v>
      </c>
    </row>
    <row r="60" spans="1:6">
      <c r="A60" s="28"/>
      <c r="B60" s="45" t="s">
        <v>95</v>
      </c>
      <c r="C60" s="68" t="s">
        <v>96</v>
      </c>
      <c r="D60" s="68"/>
      <c r="E60" s="68"/>
      <c r="F60" s="69"/>
    </row>
    <row r="61" spans="1:6">
      <c r="A61" s="34"/>
      <c r="B61" s="46" t="s">
        <v>97</v>
      </c>
      <c r="C61" s="64" t="s">
        <v>465</v>
      </c>
      <c r="D61" s="64"/>
      <c r="E61" s="64"/>
      <c r="F61" s="65"/>
    </row>
    <row r="62" spans="1:6" ht="30">
      <c r="A62" s="58"/>
      <c r="B62" s="47" t="s">
        <v>99</v>
      </c>
      <c r="C62" s="30" t="s">
        <v>260</v>
      </c>
      <c r="D62" s="30" t="s">
        <v>369</v>
      </c>
      <c r="E62" s="20"/>
      <c r="F62" s="31">
        <v>0</v>
      </c>
    </row>
    <row r="63" spans="1:6" ht="30">
      <c r="A63" s="58"/>
      <c r="B63" s="47" t="s">
        <v>100</v>
      </c>
      <c r="C63" s="30" t="s">
        <v>261</v>
      </c>
      <c r="D63" s="30" t="s">
        <v>370</v>
      </c>
      <c r="E63" s="20"/>
      <c r="F63" s="31">
        <v>0</v>
      </c>
    </row>
    <row r="64" spans="1:6">
      <c r="A64" s="28"/>
      <c r="B64" s="45" t="s">
        <v>101</v>
      </c>
      <c r="C64" s="68" t="s">
        <v>102</v>
      </c>
      <c r="D64" s="68"/>
      <c r="E64" s="68"/>
      <c r="F64" s="69"/>
    </row>
    <row r="65" spans="1:6">
      <c r="A65" s="34"/>
      <c r="B65" s="46" t="s">
        <v>103</v>
      </c>
      <c r="C65" s="64" t="s">
        <v>104</v>
      </c>
      <c r="D65" s="64"/>
      <c r="E65" s="64"/>
      <c r="F65" s="65"/>
    </row>
    <row r="66" spans="1:6" ht="75">
      <c r="A66" s="58"/>
      <c r="B66" s="47" t="s">
        <v>105</v>
      </c>
      <c r="C66" s="30" t="s">
        <v>466</v>
      </c>
      <c r="D66" s="30" t="s">
        <v>371</v>
      </c>
      <c r="E66" s="20"/>
      <c r="F66" s="31">
        <v>0</v>
      </c>
    </row>
    <row r="67" spans="1:6" ht="45">
      <c r="A67" s="58"/>
      <c r="B67" s="47" t="s">
        <v>106</v>
      </c>
      <c r="C67" s="30" t="s">
        <v>262</v>
      </c>
      <c r="D67" s="30" t="s">
        <v>467</v>
      </c>
      <c r="E67" s="20"/>
      <c r="F67" s="31">
        <v>0</v>
      </c>
    </row>
    <row r="68" spans="1:6" ht="90">
      <c r="A68" s="58"/>
      <c r="B68" s="47" t="s">
        <v>107</v>
      </c>
      <c r="C68" s="30" t="s">
        <v>263</v>
      </c>
      <c r="D68" s="30" t="s">
        <v>468</v>
      </c>
      <c r="E68" s="20"/>
      <c r="F68" s="31">
        <v>0</v>
      </c>
    </row>
    <row r="69" spans="1:6" ht="45">
      <c r="A69" s="58"/>
      <c r="B69" s="47" t="s">
        <v>108</v>
      </c>
      <c r="C69" s="30" t="s">
        <v>264</v>
      </c>
      <c r="D69" s="30" t="s">
        <v>372</v>
      </c>
      <c r="E69" s="20"/>
      <c r="F69" s="31">
        <v>0</v>
      </c>
    </row>
    <row r="70" spans="1:6" ht="75">
      <c r="A70" s="58"/>
      <c r="B70" s="47" t="s">
        <v>109</v>
      </c>
      <c r="C70" s="30" t="s">
        <v>265</v>
      </c>
      <c r="D70" s="30" t="s">
        <v>373</v>
      </c>
      <c r="E70" s="20"/>
      <c r="F70" s="31">
        <v>0</v>
      </c>
    </row>
    <row r="71" spans="1:6" ht="75">
      <c r="A71" s="58"/>
      <c r="B71" s="47" t="s">
        <v>110</v>
      </c>
      <c r="C71" s="30" t="s">
        <v>266</v>
      </c>
      <c r="D71" s="30" t="s">
        <v>374</v>
      </c>
      <c r="E71" s="20"/>
      <c r="F71" s="31">
        <v>0</v>
      </c>
    </row>
    <row r="72" spans="1:6">
      <c r="A72" s="34"/>
      <c r="B72" s="46" t="s">
        <v>111</v>
      </c>
      <c r="C72" s="64" t="s">
        <v>112</v>
      </c>
      <c r="D72" s="64"/>
      <c r="E72" s="64"/>
      <c r="F72" s="65"/>
    </row>
    <row r="73" spans="1:6" ht="90">
      <c r="A73" s="58"/>
      <c r="B73" s="47" t="s">
        <v>113</v>
      </c>
      <c r="C73" s="30" t="s">
        <v>267</v>
      </c>
      <c r="D73" s="30" t="s">
        <v>376</v>
      </c>
      <c r="E73" s="20"/>
      <c r="F73" s="31">
        <v>0</v>
      </c>
    </row>
    <row r="74" spans="1:6" ht="60">
      <c r="A74" s="58"/>
      <c r="B74" s="47" t="s">
        <v>114</v>
      </c>
      <c r="C74" s="30" t="s">
        <v>268</v>
      </c>
      <c r="D74" s="30" t="s">
        <v>375</v>
      </c>
      <c r="E74" s="20"/>
      <c r="F74" s="31">
        <v>0</v>
      </c>
    </row>
    <row r="75" spans="1:6" ht="75">
      <c r="A75" s="58"/>
      <c r="B75" s="47" t="s">
        <v>115</v>
      </c>
      <c r="C75" s="30" t="s">
        <v>269</v>
      </c>
      <c r="D75" s="30" t="s">
        <v>377</v>
      </c>
      <c r="E75" s="20"/>
      <c r="F75" s="31">
        <v>0</v>
      </c>
    </row>
    <row r="76" spans="1:6" ht="30">
      <c r="A76" s="58"/>
      <c r="B76" s="47" t="s">
        <v>116</v>
      </c>
      <c r="C76" s="30" t="s">
        <v>270</v>
      </c>
      <c r="D76" s="30" t="s">
        <v>469</v>
      </c>
      <c r="E76" s="20"/>
      <c r="F76" s="31">
        <v>0</v>
      </c>
    </row>
    <row r="77" spans="1:6" ht="60">
      <c r="A77" s="58"/>
      <c r="B77" s="47" t="s">
        <v>117</v>
      </c>
      <c r="C77" s="30" t="s">
        <v>271</v>
      </c>
      <c r="D77" s="30" t="s">
        <v>470</v>
      </c>
      <c r="E77" s="20"/>
      <c r="F77" s="31">
        <v>0</v>
      </c>
    </row>
    <row r="78" spans="1:6" ht="45">
      <c r="A78" s="58"/>
      <c r="B78" s="47" t="s">
        <v>118</v>
      </c>
      <c r="C78" s="30" t="s">
        <v>272</v>
      </c>
      <c r="D78" s="30" t="s">
        <v>378</v>
      </c>
      <c r="E78" s="20"/>
      <c r="F78" s="31">
        <v>0</v>
      </c>
    </row>
    <row r="79" spans="1:6" ht="60">
      <c r="A79" s="58"/>
      <c r="B79" s="47" t="s">
        <v>119</v>
      </c>
      <c r="C79" s="30" t="s">
        <v>273</v>
      </c>
      <c r="D79" s="30" t="s">
        <v>471</v>
      </c>
      <c r="E79" s="20"/>
      <c r="F79" s="31">
        <v>0</v>
      </c>
    </row>
    <row r="80" spans="1:6" ht="90">
      <c r="A80" s="58"/>
      <c r="B80" s="47" t="s">
        <v>120</v>
      </c>
      <c r="C80" s="30" t="s">
        <v>274</v>
      </c>
      <c r="D80" s="30" t="s">
        <v>379</v>
      </c>
      <c r="E80" s="20"/>
      <c r="F80" s="31">
        <v>0</v>
      </c>
    </row>
    <row r="81" spans="1:6" ht="45">
      <c r="A81" s="58"/>
      <c r="B81" s="47" t="s">
        <v>121</v>
      </c>
      <c r="C81" s="30" t="s">
        <v>275</v>
      </c>
      <c r="D81" s="30" t="s">
        <v>380</v>
      </c>
      <c r="E81" s="20"/>
      <c r="F81" s="31">
        <v>0</v>
      </c>
    </row>
    <row r="82" spans="1:6">
      <c r="A82" s="28"/>
      <c r="B82" s="45" t="s">
        <v>122</v>
      </c>
      <c r="C82" s="68" t="s">
        <v>123</v>
      </c>
      <c r="D82" s="68"/>
      <c r="E82" s="68"/>
      <c r="F82" s="69"/>
    </row>
    <row r="83" spans="1:6">
      <c r="A83" s="34"/>
      <c r="B83" s="46" t="s">
        <v>124</v>
      </c>
      <c r="C83" s="64" t="s">
        <v>125</v>
      </c>
      <c r="D83" s="64"/>
      <c r="E83" s="64"/>
      <c r="F83" s="65"/>
    </row>
    <row r="84" spans="1:6" ht="60">
      <c r="A84" s="58"/>
      <c r="B84" s="47" t="s">
        <v>126</v>
      </c>
      <c r="C84" s="30" t="s">
        <v>276</v>
      </c>
      <c r="D84" s="30" t="s">
        <v>381</v>
      </c>
      <c r="E84" s="20"/>
      <c r="F84" s="31">
        <v>0</v>
      </c>
    </row>
    <row r="85" spans="1:6" ht="30">
      <c r="A85" s="58"/>
      <c r="B85" s="47" t="s">
        <v>127</v>
      </c>
      <c r="C85" s="30" t="s">
        <v>277</v>
      </c>
      <c r="D85" s="30" t="s">
        <v>382</v>
      </c>
      <c r="E85" s="20"/>
      <c r="F85" s="31">
        <v>0</v>
      </c>
    </row>
    <row r="86" spans="1:6" ht="30">
      <c r="A86" s="58"/>
      <c r="B86" s="47" t="s">
        <v>128</v>
      </c>
      <c r="C86" s="30" t="s">
        <v>278</v>
      </c>
      <c r="D86" s="30" t="s">
        <v>383</v>
      </c>
      <c r="E86" s="20"/>
      <c r="F86" s="31">
        <v>0</v>
      </c>
    </row>
    <row r="87" spans="1:6" ht="45">
      <c r="A87" s="58"/>
      <c r="B87" s="47" t="s">
        <v>129</v>
      </c>
      <c r="C87" s="30" t="s">
        <v>279</v>
      </c>
      <c r="D87" s="30" t="s">
        <v>472</v>
      </c>
      <c r="E87" s="20"/>
      <c r="F87" s="31">
        <v>0</v>
      </c>
    </row>
    <row r="88" spans="1:6">
      <c r="A88" s="34"/>
      <c r="B88" s="46" t="s">
        <v>130</v>
      </c>
      <c r="C88" s="64" t="s">
        <v>131</v>
      </c>
      <c r="D88" s="64"/>
      <c r="E88" s="64"/>
      <c r="F88" s="65"/>
    </row>
    <row r="89" spans="1:6" ht="105">
      <c r="A89" s="60"/>
      <c r="B89" s="49" t="s">
        <v>132</v>
      </c>
      <c r="C89" s="35" t="s">
        <v>281</v>
      </c>
      <c r="D89" s="44" t="s">
        <v>384</v>
      </c>
      <c r="E89" s="22"/>
      <c r="F89" s="36">
        <v>0</v>
      </c>
    </row>
    <row r="90" spans="1:6">
      <c r="A90" s="34"/>
      <c r="B90" s="46" t="s">
        <v>133</v>
      </c>
      <c r="C90" s="64" t="s">
        <v>134</v>
      </c>
      <c r="D90" s="64"/>
      <c r="E90" s="64"/>
      <c r="F90" s="65"/>
    </row>
    <row r="91" spans="1:6" ht="90">
      <c r="A91" s="58"/>
      <c r="B91" s="47" t="s">
        <v>135</v>
      </c>
      <c r="C91" s="30" t="s">
        <v>280</v>
      </c>
      <c r="D91" s="30" t="s">
        <v>385</v>
      </c>
      <c r="E91" s="20"/>
      <c r="F91" s="31">
        <v>0</v>
      </c>
    </row>
    <row r="92" spans="1:6">
      <c r="A92" s="34"/>
      <c r="B92" s="46" t="s">
        <v>136</v>
      </c>
      <c r="C92" s="64" t="s">
        <v>137</v>
      </c>
      <c r="D92" s="64"/>
      <c r="E92" s="64"/>
      <c r="F92" s="65"/>
    </row>
    <row r="93" spans="1:6" ht="30">
      <c r="A93" s="58"/>
      <c r="B93" s="47" t="s">
        <v>138</v>
      </c>
      <c r="C93" s="30" t="s">
        <v>282</v>
      </c>
      <c r="D93" s="30" t="s">
        <v>386</v>
      </c>
      <c r="E93" s="20"/>
      <c r="F93" s="31">
        <v>0</v>
      </c>
    </row>
    <row r="94" spans="1:6" ht="30">
      <c r="A94" s="58"/>
      <c r="B94" s="47" t="s">
        <v>139</v>
      </c>
      <c r="C94" s="30" t="s">
        <v>283</v>
      </c>
      <c r="D94" s="30" t="s">
        <v>387</v>
      </c>
      <c r="E94" s="20"/>
      <c r="F94" s="31">
        <v>0</v>
      </c>
    </row>
    <row r="95" spans="1:6" ht="30">
      <c r="A95" s="58"/>
      <c r="B95" s="47" t="s">
        <v>140</v>
      </c>
      <c r="C95" s="30" t="s">
        <v>284</v>
      </c>
      <c r="D95" s="30" t="s">
        <v>388</v>
      </c>
      <c r="E95" s="20"/>
      <c r="F95" s="31">
        <v>0</v>
      </c>
    </row>
    <row r="96" spans="1:6">
      <c r="A96" s="58"/>
      <c r="B96" s="47" t="s">
        <v>141</v>
      </c>
      <c r="C96" s="30" t="s">
        <v>285</v>
      </c>
      <c r="D96" s="30" t="s">
        <v>389</v>
      </c>
      <c r="E96" s="20"/>
      <c r="F96" s="31">
        <v>0</v>
      </c>
    </row>
    <row r="97" spans="1:6">
      <c r="A97" s="34"/>
      <c r="B97" s="46" t="s">
        <v>142</v>
      </c>
      <c r="C97" s="64" t="s">
        <v>143</v>
      </c>
      <c r="D97" s="64"/>
      <c r="E97" s="64"/>
      <c r="F97" s="65"/>
    </row>
    <row r="98" spans="1:6" ht="45">
      <c r="A98" s="58"/>
      <c r="B98" s="47" t="s">
        <v>144</v>
      </c>
      <c r="C98" s="30" t="s">
        <v>286</v>
      </c>
      <c r="D98" s="30" t="s">
        <v>390</v>
      </c>
      <c r="E98" s="20"/>
      <c r="F98" s="31">
        <v>0</v>
      </c>
    </row>
    <row r="99" spans="1:6">
      <c r="A99" s="34"/>
      <c r="B99" s="46" t="s">
        <v>145</v>
      </c>
      <c r="C99" s="64" t="s">
        <v>146</v>
      </c>
      <c r="D99" s="64"/>
      <c r="E99" s="64"/>
      <c r="F99" s="65"/>
    </row>
    <row r="100" spans="1:6" ht="90">
      <c r="A100" s="58"/>
      <c r="B100" s="47" t="s">
        <v>147</v>
      </c>
      <c r="C100" s="30" t="s">
        <v>287</v>
      </c>
      <c r="D100" s="30" t="s">
        <v>391</v>
      </c>
      <c r="E100" s="20"/>
      <c r="F100" s="31">
        <v>0</v>
      </c>
    </row>
    <row r="101" spans="1:6" ht="30">
      <c r="A101" s="58"/>
      <c r="B101" s="47" t="s">
        <v>148</v>
      </c>
      <c r="C101" s="30" t="s">
        <v>288</v>
      </c>
      <c r="D101" s="30" t="s">
        <v>392</v>
      </c>
      <c r="E101" s="20"/>
      <c r="F101" s="31">
        <v>0</v>
      </c>
    </row>
    <row r="102" spans="1:6">
      <c r="A102" s="34"/>
      <c r="B102" s="46" t="s">
        <v>149</v>
      </c>
      <c r="C102" s="64" t="s">
        <v>150</v>
      </c>
      <c r="D102" s="64"/>
      <c r="E102" s="64"/>
      <c r="F102" s="65"/>
    </row>
    <row r="103" spans="1:6" ht="45">
      <c r="A103" s="58"/>
      <c r="B103" s="47" t="s">
        <v>151</v>
      </c>
      <c r="C103" s="30" t="s">
        <v>289</v>
      </c>
      <c r="D103" s="30" t="s">
        <v>393</v>
      </c>
      <c r="E103" s="20"/>
      <c r="F103" s="31">
        <v>0</v>
      </c>
    </row>
    <row r="104" spans="1:6">
      <c r="A104" s="28"/>
      <c r="B104" s="45" t="s">
        <v>152</v>
      </c>
      <c r="C104" s="68" t="s">
        <v>153</v>
      </c>
      <c r="D104" s="68"/>
      <c r="E104" s="68"/>
      <c r="F104" s="69"/>
    </row>
    <row r="105" spans="1:6">
      <c r="A105" s="34"/>
      <c r="B105" s="46" t="s">
        <v>154</v>
      </c>
      <c r="C105" s="64" t="s">
        <v>155</v>
      </c>
      <c r="D105" s="64"/>
      <c r="E105" s="64"/>
      <c r="F105" s="65"/>
    </row>
    <row r="106" spans="1:6" ht="30">
      <c r="A106" s="58"/>
      <c r="B106" s="47" t="s">
        <v>156</v>
      </c>
      <c r="C106" s="30" t="s">
        <v>157</v>
      </c>
      <c r="D106" s="30" t="s">
        <v>394</v>
      </c>
      <c r="E106" s="20"/>
      <c r="F106" s="31">
        <v>0</v>
      </c>
    </row>
    <row r="107" spans="1:6" ht="120">
      <c r="A107" s="58"/>
      <c r="B107" s="47" t="s">
        <v>158</v>
      </c>
      <c r="C107" s="30" t="s">
        <v>290</v>
      </c>
      <c r="D107" s="30" t="s">
        <v>395</v>
      </c>
      <c r="E107" s="20"/>
      <c r="F107" s="31">
        <v>0</v>
      </c>
    </row>
    <row r="108" spans="1:6" ht="45">
      <c r="A108" s="58"/>
      <c r="B108" s="47" t="s">
        <v>159</v>
      </c>
      <c r="C108" s="30" t="s">
        <v>291</v>
      </c>
      <c r="D108" s="30" t="s">
        <v>396</v>
      </c>
      <c r="E108" s="20"/>
      <c r="F108" s="31">
        <v>0</v>
      </c>
    </row>
    <row r="109" spans="1:6">
      <c r="A109" s="29"/>
      <c r="B109" s="46" t="s">
        <v>160</v>
      </c>
      <c r="C109" s="64" t="s">
        <v>161</v>
      </c>
      <c r="D109" s="64"/>
      <c r="E109" s="64"/>
      <c r="F109" s="65"/>
    </row>
    <row r="110" spans="1:6" ht="120">
      <c r="A110" s="58"/>
      <c r="B110" s="47" t="s">
        <v>162</v>
      </c>
      <c r="C110" s="30" t="s">
        <v>292</v>
      </c>
      <c r="D110" s="30" t="s">
        <v>397</v>
      </c>
      <c r="E110" s="20"/>
      <c r="F110" s="31">
        <v>0</v>
      </c>
    </row>
    <row r="111" spans="1:6" ht="60">
      <c r="A111" s="58"/>
      <c r="B111" s="47" t="s">
        <v>163</v>
      </c>
      <c r="C111" s="30" t="s">
        <v>293</v>
      </c>
      <c r="D111" s="30" t="s">
        <v>398</v>
      </c>
      <c r="E111" s="20"/>
      <c r="F111" s="31">
        <v>0</v>
      </c>
    </row>
    <row r="112" spans="1:6" ht="45">
      <c r="A112" s="58"/>
      <c r="B112" s="47" t="s">
        <v>164</v>
      </c>
      <c r="C112" s="30" t="s">
        <v>294</v>
      </c>
      <c r="D112" s="30" t="s">
        <v>399</v>
      </c>
      <c r="E112" s="20"/>
      <c r="F112" s="31">
        <v>0</v>
      </c>
    </row>
    <row r="113" spans="1:6" ht="105">
      <c r="A113" s="58"/>
      <c r="B113" s="47" t="s">
        <v>165</v>
      </c>
      <c r="C113" s="30" t="s">
        <v>295</v>
      </c>
      <c r="D113" s="30" t="s">
        <v>473</v>
      </c>
      <c r="E113" s="20"/>
      <c r="F113" s="31">
        <v>0</v>
      </c>
    </row>
    <row r="114" spans="1:6">
      <c r="A114" s="28"/>
      <c r="B114" s="45" t="s">
        <v>166</v>
      </c>
      <c r="C114" s="68" t="s">
        <v>167</v>
      </c>
      <c r="D114" s="68"/>
      <c r="E114" s="68"/>
      <c r="F114" s="69"/>
    </row>
    <row r="115" spans="1:6">
      <c r="A115" s="34"/>
      <c r="B115" s="46" t="s">
        <v>168</v>
      </c>
      <c r="C115" s="64" t="s">
        <v>169</v>
      </c>
      <c r="D115" s="64"/>
      <c r="E115" s="64"/>
      <c r="F115" s="65"/>
    </row>
    <row r="116" spans="1:6" ht="90">
      <c r="A116" s="58"/>
      <c r="B116" s="47" t="s">
        <v>179</v>
      </c>
      <c r="C116" s="30" t="s">
        <v>296</v>
      </c>
      <c r="D116" s="30" t="s">
        <v>400</v>
      </c>
      <c r="E116" s="20"/>
      <c r="F116" s="31">
        <v>0</v>
      </c>
    </row>
    <row r="117" spans="1:6" ht="90">
      <c r="A117" s="58"/>
      <c r="B117" s="47" t="s">
        <v>180</v>
      </c>
      <c r="C117" s="30" t="s">
        <v>297</v>
      </c>
      <c r="D117" s="30" t="s">
        <v>401</v>
      </c>
      <c r="E117" s="20"/>
      <c r="F117" s="31">
        <v>0</v>
      </c>
    </row>
    <row r="118" spans="1:6" ht="75">
      <c r="A118" s="58"/>
      <c r="B118" s="47" t="s">
        <v>181</v>
      </c>
      <c r="C118" s="30" t="s">
        <v>298</v>
      </c>
      <c r="D118" s="30" t="s">
        <v>404</v>
      </c>
      <c r="E118" s="20"/>
      <c r="F118" s="31">
        <v>0</v>
      </c>
    </row>
    <row r="119" spans="1:6">
      <c r="A119" s="34"/>
      <c r="B119" s="46" t="s">
        <v>182</v>
      </c>
      <c r="C119" s="64" t="s">
        <v>183</v>
      </c>
      <c r="D119" s="64"/>
      <c r="E119" s="64"/>
      <c r="F119" s="65"/>
    </row>
    <row r="120" spans="1:6" ht="75">
      <c r="A120" s="58"/>
      <c r="B120" s="47" t="s">
        <v>170</v>
      </c>
      <c r="C120" s="30" t="s">
        <v>299</v>
      </c>
      <c r="D120" s="30" t="s">
        <v>405</v>
      </c>
      <c r="E120" s="20"/>
      <c r="F120" s="31">
        <v>0</v>
      </c>
    </row>
    <row r="121" spans="1:6">
      <c r="A121" s="58"/>
      <c r="B121" s="47" t="s">
        <v>171</v>
      </c>
      <c r="C121" s="30" t="s">
        <v>300</v>
      </c>
      <c r="D121" s="30" t="s">
        <v>406</v>
      </c>
      <c r="E121" s="20"/>
      <c r="F121" s="31">
        <v>0</v>
      </c>
    </row>
    <row r="122" spans="1:6" ht="45">
      <c r="A122" s="58"/>
      <c r="B122" s="47" t="s">
        <v>172</v>
      </c>
      <c r="C122" s="30" t="s">
        <v>301</v>
      </c>
      <c r="D122" s="30" t="s">
        <v>430</v>
      </c>
      <c r="E122" s="20"/>
      <c r="F122" s="31">
        <v>0</v>
      </c>
    </row>
    <row r="123" spans="1:6" ht="45">
      <c r="A123" s="58"/>
      <c r="B123" s="47" t="s">
        <v>173</v>
      </c>
      <c r="C123" s="30" t="s">
        <v>302</v>
      </c>
      <c r="D123" s="30" t="s">
        <v>431</v>
      </c>
      <c r="E123" s="20"/>
      <c r="F123" s="31">
        <v>0</v>
      </c>
    </row>
    <row r="124" spans="1:6" ht="45">
      <c r="A124" s="58"/>
      <c r="B124" s="47" t="s">
        <v>174</v>
      </c>
      <c r="C124" s="30" t="s">
        <v>303</v>
      </c>
      <c r="D124" s="30" t="s">
        <v>474</v>
      </c>
      <c r="E124" s="20"/>
      <c r="F124" s="31">
        <v>0</v>
      </c>
    </row>
    <row r="125" spans="1:6" ht="90">
      <c r="A125" s="58"/>
      <c r="B125" s="47" t="s">
        <v>175</v>
      </c>
      <c r="C125" s="30" t="s">
        <v>304</v>
      </c>
      <c r="D125" s="30" t="s">
        <v>432</v>
      </c>
      <c r="E125" s="21"/>
      <c r="F125" s="37">
        <v>0</v>
      </c>
    </row>
    <row r="126" spans="1:6" ht="60">
      <c r="A126" s="58"/>
      <c r="B126" s="47" t="s">
        <v>176</v>
      </c>
      <c r="C126" s="30" t="s">
        <v>305</v>
      </c>
      <c r="D126" s="30" t="s">
        <v>433</v>
      </c>
      <c r="E126" s="20"/>
      <c r="F126" s="31">
        <v>0</v>
      </c>
    </row>
    <row r="127" spans="1:6" ht="45">
      <c r="A127" s="58"/>
      <c r="B127" s="47" t="s">
        <v>177</v>
      </c>
      <c r="C127" s="30" t="s">
        <v>306</v>
      </c>
      <c r="D127" s="30" t="s">
        <v>434</v>
      </c>
      <c r="E127" s="20"/>
      <c r="F127" s="31">
        <v>0</v>
      </c>
    </row>
    <row r="128" spans="1:6" ht="45">
      <c r="A128" s="58"/>
      <c r="B128" s="47" t="s">
        <v>178</v>
      </c>
      <c r="C128" s="30" t="s">
        <v>307</v>
      </c>
      <c r="D128" s="30" t="s">
        <v>435</v>
      </c>
      <c r="E128" s="20"/>
      <c r="F128" s="31">
        <v>0</v>
      </c>
    </row>
    <row r="129" spans="1:6">
      <c r="A129" s="34"/>
      <c r="B129" s="46" t="s">
        <v>184</v>
      </c>
      <c r="C129" s="64" t="s">
        <v>185</v>
      </c>
      <c r="D129" s="64"/>
      <c r="E129" s="64"/>
      <c r="F129" s="65"/>
    </row>
    <row r="130" spans="1:6" ht="45">
      <c r="A130" s="58"/>
      <c r="B130" s="47" t="s">
        <v>186</v>
      </c>
      <c r="C130" s="30" t="s">
        <v>308</v>
      </c>
      <c r="D130" s="30" t="s">
        <v>436</v>
      </c>
      <c r="E130" s="20"/>
      <c r="F130" s="31">
        <v>0</v>
      </c>
    </row>
    <row r="131" spans="1:6">
      <c r="A131" s="32"/>
      <c r="B131" s="50" t="s">
        <v>187</v>
      </c>
      <c r="C131" s="66" t="s">
        <v>188</v>
      </c>
      <c r="D131" s="66"/>
      <c r="E131" s="66"/>
      <c r="F131" s="67"/>
    </row>
    <row r="132" spans="1:6">
      <c r="A132" s="34"/>
      <c r="B132" s="46" t="s">
        <v>189</v>
      </c>
      <c r="C132" s="64" t="s">
        <v>190</v>
      </c>
      <c r="D132" s="64"/>
      <c r="E132" s="64"/>
      <c r="F132" s="65"/>
    </row>
    <row r="133" spans="1:6" ht="90">
      <c r="A133" s="58"/>
      <c r="B133" s="47" t="s">
        <v>191</v>
      </c>
      <c r="C133" s="30" t="s">
        <v>309</v>
      </c>
      <c r="D133" s="30" t="s">
        <v>437</v>
      </c>
      <c r="E133" s="20"/>
      <c r="F133" s="31">
        <v>0</v>
      </c>
    </row>
    <row r="134" spans="1:6" ht="75">
      <c r="A134" s="58"/>
      <c r="B134" s="47" t="s">
        <v>192</v>
      </c>
      <c r="C134" s="30" t="s">
        <v>310</v>
      </c>
      <c r="D134" s="30" t="s">
        <v>439</v>
      </c>
      <c r="E134" s="20"/>
      <c r="F134" s="31">
        <v>0</v>
      </c>
    </row>
    <row r="135" spans="1:6" ht="60">
      <c r="A135" s="58"/>
      <c r="B135" s="47" t="s">
        <v>193</v>
      </c>
      <c r="C135" s="30" t="s">
        <v>311</v>
      </c>
      <c r="D135" s="30" t="s">
        <v>438</v>
      </c>
      <c r="E135" s="20"/>
      <c r="F135" s="31">
        <v>0</v>
      </c>
    </row>
    <row r="136" spans="1:6">
      <c r="A136" s="34"/>
      <c r="B136" s="46" t="s">
        <v>194</v>
      </c>
      <c r="C136" s="64" t="s">
        <v>195</v>
      </c>
      <c r="D136" s="64"/>
      <c r="E136" s="64"/>
      <c r="F136" s="65"/>
    </row>
    <row r="137" spans="1:6" ht="30">
      <c r="A137" s="58"/>
      <c r="B137" s="47" t="s">
        <v>196</v>
      </c>
      <c r="C137" s="30" t="s">
        <v>312</v>
      </c>
      <c r="D137" s="30" t="s">
        <v>440</v>
      </c>
      <c r="E137" s="20"/>
      <c r="F137" s="31">
        <v>0</v>
      </c>
    </row>
    <row r="138" spans="1:6" ht="45">
      <c r="A138" s="58"/>
      <c r="B138" s="47" t="s">
        <v>197</v>
      </c>
      <c r="C138" s="30" t="s">
        <v>313</v>
      </c>
      <c r="D138" s="30" t="s">
        <v>441</v>
      </c>
      <c r="E138" s="20"/>
      <c r="F138" s="31">
        <v>0</v>
      </c>
    </row>
    <row r="139" spans="1:6">
      <c r="A139" s="28"/>
      <c r="B139" s="45" t="s">
        <v>198</v>
      </c>
      <c r="C139" s="68" t="s">
        <v>199</v>
      </c>
      <c r="D139" s="68"/>
      <c r="E139" s="68"/>
      <c r="F139" s="69"/>
    </row>
    <row r="140" spans="1:6">
      <c r="A140" s="34"/>
      <c r="B140" s="46" t="s">
        <v>200</v>
      </c>
      <c r="C140" s="64" t="s">
        <v>201</v>
      </c>
      <c r="D140" s="64"/>
      <c r="E140" s="64"/>
      <c r="F140" s="65"/>
    </row>
    <row r="141" spans="1:6" ht="45">
      <c r="A141" s="58"/>
      <c r="B141" s="47" t="s">
        <v>202</v>
      </c>
      <c r="C141" s="30" t="s">
        <v>314</v>
      </c>
      <c r="D141" s="30" t="s">
        <v>442</v>
      </c>
      <c r="E141" s="20"/>
      <c r="F141" s="31">
        <v>0</v>
      </c>
    </row>
    <row r="142" spans="1:6" ht="75">
      <c r="A142" s="58"/>
      <c r="B142" s="47" t="s">
        <v>203</v>
      </c>
      <c r="C142" s="30" t="s">
        <v>315</v>
      </c>
      <c r="D142" s="30" t="s">
        <v>443</v>
      </c>
      <c r="E142" s="20"/>
      <c r="F142" s="31">
        <v>0</v>
      </c>
    </row>
    <row r="143" spans="1:6" ht="90">
      <c r="A143" s="58"/>
      <c r="B143" s="47" t="s">
        <v>204</v>
      </c>
      <c r="C143" s="30" t="s">
        <v>316</v>
      </c>
      <c r="D143" s="30" t="s">
        <v>444</v>
      </c>
      <c r="E143" s="20"/>
      <c r="F143" s="31">
        <v>0</v>
      </c>
    </row>
    <row r="144" spans="1:6" ht="45">
      <c r="A144" s="58"/>
      <c r="B144" s="47" t="s">
        <v>205</v>
      </c>
      <c r="C144" s="30" t="s">
        <v>317</v>
      </c>
      <c r="D144" s="30" t="s">
        <v>445</v>
      </c>
      <c r="E144" s="20"/>
      <c r="F144" s="31">
        <v>0</v>
      </c>
    </row>
    <row r="145" spans="1:6" ht="60">
      <c r="A145" s="58"/>
      <c r="B145" s="47" t="s">
        <v>206</v>
      </c>
      <c r="C145" s="30" t="s">
        <v>318</v>
      </c>
      <c r="D145" s="30" t="s">
        <v>475</v>
      </c>
      <c r="E145" s="20"/>
      <c r="F145" s="31">
        <v>0</v>
      </c>
    </row>
    <row r="146" spans="1:6" ht="75">
      <c r="A146" s="58"/>
      <c r="B146" s="47" t="s">
        <v>207</v>
      </c>
      <c r="C146" s="30" t="s">
        <v>319</v>
      </c>
      <c r="D146" s="30" t="s">
        <v>446</v>
      </c>
      <c r="E146" s="20"/>
      <c r="F146" s="31">
        <v>0</v>
      </c>
    </row>
    <row r="147" spans="1:6" ht="75">
      <c r="A147" s="58"/>
      <c r="B147" s="47" t="s">
        <v>208</v>
      </c>
      <c r="C147" s="30" t="s">
        <v>320</v>
      </c>
      <c r="D147" s="30" t="s">
        <v>447</v>
      </c>
      <c r="E147" s="20"/>
      <c r="F147" s="31">
        <v>0</v>
      </c>
    </row>
    <row r="148" spans="1:6">
      <c r="A148" s="32"/>
      <c r="B148" s="45" t="s">
        <v>209</v>
      </c>
      <c r="C148" s="68" t="s">
        <v>210</v>
      </c>
      <c r="D148" s="68"/>
      <c r="E148" s="68"/>
      <c r="F148" s="69"/>
    </row>
    <row r="149" spans="1:6">
      <c r="A149" s="34"/>
      <c r="B149" s="46" t="s">
        <v>211</v>
      </c>
      <c r="C149" s="64" t="s">
        <v>212</v>
      </c>
      <c r="D149" s="64"/>
      <c r="E149" s="64"/>
      <c r="F149" s="65"/>
    </row>
    <row r="150" spans="1:6" ht="30">
      <c r="A150" s="58"/>
      <c r="B150" s="47" t="s">
        <v>213</v>
      </c>
      <c r="C150" s="30" t="s">
        <v>321</v>
      </c>
      <c r="D150" s="30" t="s">
        <v>448</v>
      </c>
      <c r="E150" s="20"/>
      <c r="F150" s="31">
        <v>0</v>
      </c>
    </row>
    <row r="151" spans="1:6" ht="75">
      <c r="A151" s="58"/>
      <c r="B151" s="47" t="s">
        <v>214</v>
      </c>
      <c r="C151" s="30" t="s">
        <v>322</v>
      </c>
      <c r="D151" s="30" t="s">
        <v>449</v>
      </c>
      <c r="E151" s="20"/>
      <c r="F151" s="31">
        <v>0</v>
      </c>
    </row>
    <row r="152" spans="1:6" ht="30">
      <c r="A152" s="58"/>
      <c r="B152" s="47" t="s">
        <v>215</v>
      </c>
      <c r="C152" s="30" t="s">
        <v>323</v>
      </c>
      <c r="D152" s="30" t="s">
        <v>450</v>
      </c>
      <c r="E152" s="20"/>
      <c r="F152" s="31">
        <v>0</v>
      </c>
    </row>
    <row r="153" spans="1:6">
      <c r="A153" s="34"/>
      <c r="B153" s="46" t="s">
        <v>216</v>
      </c>
      <c r="C153" s="64" t="s">
        <v>218</v>
      </c>
      <c r="D153" s="64"/>
      <c r="E153" s="64"/>
      <c r="F153" s="65"/>
    </row>
    <row r="154" spans="1:6" ht="45">
      <c r="A154" s="58"/>
      <c r="B154" s="47" t="s">
        <v>217</v>
      </c>
      <c r="C154" s="30" t="s">
        <v>324</v>
      </c>
      <c r="D154" s="30" t="s">
        <v>476</v>
      </c>
      <c r="E154" s="20"/>
      <c r="F154" s="31">
        <v>0</v>
      </c>
    </row>
    <row r="155" spans="1:6">
      <c r="A155" s="28"/>
      <c r="B155" s="45" t="s">
        <v>219</v>
      </c>
      <c r="C155" s="68" t="s">
        <v>220</v>
      </c>
      <c r="D155" s="68"/>
      <c r="E155" s="68"/>
      <c r="F155" s="69"/>
    </row>
    <row r="156" spans="1:6">
      <c r="A156" s="34"/>
      <c r="B156" s="46" t="s">
        <v>221</v>
      </c>
      <c r="C156" s="64" t="s">
        <v>222</v>
      </c>
      <c r="D156" s="64"/>
      <c r="E156" s="64"/>
      <c r="F156" s="65"/>
    </row>
    <row r="157" spans="1:6" ht="75">
      <c r="A157" s="58"/>
      <c r="B157" s="47" t="s">
        <v>223</v>
      </c>
      <c r="C157" s="30" t="s">
        <v>325</v>
      </c>
      <c r="D157" s="30" t="s">
        <v>451</v>
      </c>
      <c r="E157" s="20"/>
      <c r="F157" s="31">
        <v>0</v>
      </c>
    </row>
    <row r="158" spans="1:6" ht="75">
      <c r="A158" s="58"/>
      <c r="B158" s="47" t="s">
        <v>224</v>
      </c>
      <c r="C158" s="30" t="s">
        <v>326</v>
      </c>
      <c r="D158" s="30" t="s">
        <v>477</v>
      </c>
      <c r="E158" s="20"/>
      <c r="F158" s="31">
        <v>0</v>
      </c>
    </row>
    <row r="159" spans="1:6" ht="75">
      <c r="A159" s="58"/>
      <c r="B159" s="47" t="s">
        <v>225</v>
      </c>
      <c r="C159" s="30" t="s">
        <v>327</v>
      </c>
      <c r="D159" s="30" t="s">
        <v>478</v>
      </c>
      <c r="E159" s="20"/>
      <c r="F159" s="31">
        <v>0</v>
      </c>
    </row>
    <row r="160" spans="1:6" ht="60">
      <c r="A160" s="58"/>
      <c r="B160" s="47" t="s">
        <v>226</v>
      </c>
      <c r="C160" s="30" t="s">
        <v>328</v>
      </c>
      <c r="D160" s="30" t="s">
        <v>452</v>
      </c>
      <c r="E160" s="20"/>
      <c r="F160" s="31">
        <v>0</v>
      </c>
    </row>
    <row r="161" spans="1:6" ht="45">
      <c r="A161" s="58"/>
      <c r="B161" s="47" t="s">
        <v>227</v>
      </c>
      <c r="C161" s="30" t="s">
        <v>453</v>
      </c>
      <c r="D161" s="30" t="s">
        <v>454</v>
      </c>
      <c r="E161" s="20"/>
      <c r="F161" s="31">
        <v>0</v>
      </c>
    </row>
    <row r="162" spans="1:6">
      <c r="A162" s="34"/>
      <c r="B162" s="46" t="s">
        <v>228</v>
      </c>
      <c r="C162" s="64" t="s">
        <v>229</v>
      </c>
      <c r="D162" s="64"/>
      <c r="E162" s="64"/>
      <c r="F162" s="65"/>
    </row>
    <row r="163" spans="1:6" ht="90">
      <c r="A163" s="58"/>
      <c r="B163" s="47" t="s">
        <v>230</v>
      </c>
      <c r="C163" s="30" t="s">
        <v>329</v>
      </c>
      <c r="D163" s="30" t="s">
        <v>455</v>
      </c>
      <c r="E163" s="20"/>
      <c r="F163" s="31">
        <v>0</v>
      </c>
    </row>
    <row r="164" spans="1:6" ht="90">
      <c r="A164" s="58"/>
      <c r="B164" s="47" t="s">
        <v>231</v>
      </c>
      <c r="C164" s="30" t="s">
        <v>330</v>
      </c>
      <c r="D164" s="30" t="s">
        <v>456</v>
      </c>
      <c r="E164" s="20"/>
      <c r="F164" s="31">
        <v>0</v>
      </c>
    </row>
    <row r="165" spans="1:6" ht="45.75" thickBot="1">
      <c r="A165" s="59"/>
      <c r="B165" s="51" t="s">
        <v>232</v>
      </c>
      <c r="C165" s="38" t="s">
        <v>331</v>
      </c>
      <c r="D165" s="38" t="s">
        <v>457</v>
      </c>
      <c r="E165" s="23"/>
      <c r="F165" s="39">
        <v>0</v>
      </c>
    </row>
    <row r="166" spans="1:6" ht="15.75" thickTop="1"/>
  </sheetData>
  <sheetProtection sheet="1" objects="1" scenarios="1" selectLockedCells="1"/>
  <mergeCells count="52">
    <mergeCell ref="C7:F7"/>
    <mergeCell ref="A1:B1"/>
    <mergeCell ref="C1:D1"/>
    <mergeCell ref="E1:F1"/>
    <mergeCell ref="C3:F3"/>
    <mergeCell ref="C4:F4"/>
    <mergeCell ref="C8:F8"/>
    <mergeCell ref="C14:F14"/>
    <mergeCell ref="C17:F17"/>
    <mergeCell ref="C18:F18"/>
    <mergeCell ref="C21:F21"/>
    <mergeCell ref="C61:F61"/>
    <mergeCell ref="C25:F25"/>
    <mergeCell ref="C27:F27"/>
    <mergeCell ref="C28:F28"/>
    <mergeCell ref="C33:F33"/>
    <mergeCell ref="C37:F37"/>
    <mergeCell ref="C41:F41"/>
    <mergeCell ref="C42:F42"/>
    <mergeCell ref="C45:F45"/>
    <mergeCell ref="C52:F52"/>
    <mergeCell ref="C54:F54"/>
    <mergeCell ref="C60:F60"/>
    <mergeCell ref="C104:F104"/>
    <mergeCell ref="C64:F64"/>
    <mergeCell ref="C65:F65"/>
    <mergeCell ref="C72:F72"/>
    <mergeCell ref="C82:F82"/>
    <mergeCell ref="C83:F83"/>
    <mergeCell ref="C88:F88"/>
    <mergeCell ref="C90:F90"/>
    <mergeCell ref="C92:F92"/>
    <mergeCell ref="C97:F97"/>
    <mergeCell ref="C99:F99"/>
    <mergeCell ref="C102:F102"/>
    <mergeCell ref="C105:F105"/>
    <mergeCell ref="C109:F109"/>
    <mergeCell ref="C114:F114"/>
    <mergeCell ref="C115:F115"/>
    <mergeCell ref="C119:F119"/>
    <mergeCell ref="C162:F162"/>
    <mergeCell ref="C129:F129"/>
    <mergeCell ref="C131:F131"/>
    <mergeCell ref="C132:F132"/>
    <mergeCell ref="C136:F136"/>
    <mergeCell ref="C139:F139"/>
    <mergeCell ref="C140:F140"/>
    <mergeCell ref="C148:F148"/>
    <mergeCell ref="C149:F149"/>
    <mergeCell ref="C153:F153"/>
    <mergeCell ref="C155:F155"/>
    <mergeCell ref="C156:F156"/>
  </mergeCells>
  <conditionalFormatting sqref="F1 F3:F165">
    <cfRule type="cellIs" dxfId="8" priority="1" stopIfTrue="1" operator="lessThanOrEqual">
      <formula>0.25</formula>
    </cfRule>
    <cfRule type="cellIs" dxfId="7" priority="2" stopIfTrue="1" operator="between">
      <formula>0.251</formula>
      <formula>0.75</formula>
    </cfRule>
    <cfRule type="cellIs" dxfId="6" priority="3" operator="greaterThan">
      <formula>0.75</formula>
    </cfRule>
  </conditionalFormatting>
  <dataValidations count="1">
    <dataValidation type="list" allowBlank="1" showInputMessage="1" showErrorMessage="1" sqref="F1 F3:F1048576">
      <formula1>Status</formula1>
    </dataValidation>
  </dataValidations>
  <pageMargins left="0.25" right="0.25" top="0.75" bottom="0.75" header="0.3" footer="0.3"/>
  <pageSetup paperSize="9" orientation="landscape" r:id="rId1"/>
  <headerFooter>
    <oddHeader>&amp;L&amp;10&amp;K08+000www.halkynconsulting.co.uk&amp;C&amp;"+,Bold"&amp;12ISO 27001:2013Compliance Checklist&amp;R&amp;10&amp;K08+000Halkyn Consulting Ltd</oddHeader>
    <oddFooter>&amp;LPage &amp;P of &amp;N&amp;R&amp;D</oddFooter>
  </headerFooter>
</worksheet>
</file>

<file path=xl/worksheets/sheet4.xml><?xml version="1.0" encoding="utf-8"?>
<worksheet xmlns="http://schemas.openxmlformats.org/spreadsheetml/2006/main" xmlns:r="http://schemas.openxmlformats.org/officeDocument/2006/relationships">
  <sheetPr published="0"/>
  <dimension ref="A1:C21"/>
  <sheetViews>
    <sheetView showGridLines="0" workbookViewId="0">
      <selection activeCell="E7" sqref="E7"/>
    </sheetView>
  </sheetViews>
  <sheetFormatPr defaultRowHeight="15"/>
  <cols>
    <col min="1" max="1" width="11.42578125" style="4" customWidth="1"/>
    <col min="2" max="2" width="64.85546875" style="3" customWidth="1"/>
    <col min="3" max="3" width="16" style="1" customWidth="1"/>
    <col min="4" max="16384" width="9.140625" style="1"/>
  </cols>
  <sheetData>
    <row r="1" spans="1:3" ht="21" customHeight="1">
      <c r="A1" s="10" t="s">
        <v>2</v>
      </c>
      <c r="B1" s="11" t="s">
        <v>3</v>
      </c>
      <c r="C1" s="12" t="s">
        <v>5</v>
      </c>
    </row>
    <row r="2" spans="1:3" ht="21" customHeight="1">
      <c r="A2" s="7" t="s">
        <v>9</v>
      </c>
      <c r="B2" s="13" t="s">
        <v>7</v>
      </c>
      <c r="C2" s="14">
        <f>AVERAGE('Compliance Checklist'!F5:F6)</f>
        <v>0</v>
      </c>
    </row>
    <row r="3" spans="1:3" ht="21" customHeight="1">
      <c r="A3" s="7" t="s">
        <v>15</v>
      </c>
      <c r="B3" s="13" t="s">
        <v>16</v>
      </c>
      <c r="C3" s="14">
        <f>AVERAGE('Compliance Checklist'!F9:F13,'Compliance Checklist'!F15,'Compliance Checklist'!F16)</f>
        <v>0</v>
      </c>
    </row>
    <row r="4" spans="1:3" ht="21" customHeight="1">
      <c r="A4" s="8" t="s">
        <v>34</v>
      </c>
      <c r="B4" s="13" t="s">
        <v>35</v>
      </c>
      <c r="C4" s="14">
        <f>AVERAGE('Compliance Checklist'!F19,'Compliance Checklist'!F20,'Compliance Checklist'!F22,'Compliance Checklist'!F23,'Compliance Checklist'!F24,'Compliance Checklist'!F26)</f>
        <v>0</v>
      </c>
    </row>
    <row r="5" spans="1:3" ht="21" customHeight="1">
      <c r="A5" s="7" t="s">
        <v>53</v>
      </c>
      <c r="B5" s="13" t="s">
        <v>72</v>
      </c>
      <c r="C5" s="14">
        <f>AVERAGE('Compliance Checklist'!F29:F32,'Compliance Checklist'!F34:F36,'Compliance Checklist'!F38:F40)</f>
        <v>0</v>
      </c>
    </row>
    <row r="6" spans="1:3" ht="21" customHeight="1">
      <c r="A6" s="7" t="s">
        <v>70</v>
      </c>
      <c r="B6" s="13" t="s">
        <v>71</v>
      </c>
      <c r="C6" s="14">
        <f>AVERAGE('Compliance Checklist'!F43:F44,'Compliance Checklist'!F46:F51,'Compliance Checklist'!F53,'Compliance Checklist'!F55:F59)</f>
        <v>0</v>
      </c>
    </row>
    <row r="7" spans="1:3" ht="21" customHeight="1">
      <c r="A7" s="7" t="s">
        <v>95</v>
      </c>
      <c r="B7" s="13" t="s">
        <v>96</v>
      </c>
      <c r="C7" s="14">
        <f>AVERAGE('Compliance Checklist'!F62:F63)</f>
        <v>0</v>
      </c>
    </row>
    <row r="8" spans="1:3" ht="21" customHeight="1">
      <c r="A8" s="7" t="s">
        <v>101</v>
      </c>
      <c r="B8" s="9" t="s">
        <v>102</v>
      </c>
      <c r="C8" s="14">
        <f>AVERAGE('Compliance Checklist'!F66:F71,'Compliance Checklist'!F73:F81)</f>
        <v>0</v>
      </c>
    </row>
    <row r="9" spans="1:3" ht="21" customHeight="1">
      <c r="A9" s="7" t="s">
        <v>122</v>
      </c>
      <c r="B9" s="9" t="s">
        <v>123</v>
      </c>
      <c r="C9" s="14">
        <f>AVERAGE('Compliance Checklist'!F84:F87,'Compliance Checklist'!F89,'Compliance Checklist'!F91,'Compliance Checklist'!F93:F96,'Compliance Checklist'!F98,'Compliance Checklist'!F100:F101,'Compliance Checklist'!F103)</f>
        <v>0</v>
      </c>
    </row>
    <row r="10" spans="1:3" ht="21" customHeight="1">
      <c r="A10" s="7" t="s">
        <v>152</v>
      </c>
      <c r="B10" s="9" t="s">
        <v>153</v>
      </c>
      <c r="C10" s="14">
        <f>AVERAGE('Compliance Checklist'!F106:F108,'Compliance Checklist'!F110:F113)</f>
        <v>0</v>
      </c>
    </row>
    <row r="11" spans="1:3" ht="21" customHeight="1">
      <c r="A11" s="7" t="s">
        <v>166</v>
      </c>
      <c r="B11" s="9" t="s">
        <v>167</v>
      </c>
      <c r="C11" s="14">
        <f>AVERAGE('Compliance Checklist'!F116:F118,'Compliance Checklist'!F120:F124,'Compliance Checklist'!F126:F128,'Compliance Checklist'!F130)</f>
        <v>0</v>
      </c>
    </row>
    <row r="12" spans="1:3" ht="21" customHeight="1">
      <c r="A12" s="7" t="s">
        <v>187</v>
      </c>
      <c r="B12" s="9" t="s">
        <v>188</v>
      </c>
      <c r="C12" s="14">
        <f>AVERAGE('Compliance Checklist'!F133:F135,'Compliance Checklist'!F137:F138)</f>
        <v>0</v>
      </c>
    </row>
    <row r="13" spans="1:3" ht="21" customHeight="1">
      <c r="A13" s="7" t="s">
        <v>198</v>
      </c>
      <c r="B13" s="9" t="s">
        <v>199</v>
      </c>
      <c r="C13" s="14">
        <f>AVERAGE('Compliance Checklist'!F141:F147)</f>
        <v>0</v>
      </c>
    </row>
    <row r="14" spans="1:3" ht="21" customHeight="1">
      <c r="A14" s="7" t="s">
        <v>209</v>
      </c>
      <c r="B14" s="9" t="s">
        <v>210</v>
      </c>
      <c r="C14" s="14">
        <f>AVERAGE('Compliance Checklist'!F150:F152,'Compliance Checklist'!F154)</f>
        <v>0</v>
      </c>
    </row>
    <row r="15" spans="1:3" ht="21" customHeight="1">
      <c r="A15" s="7" t="s">
        <v>219</v>
      </c>
      <c r="B15" s="9" t="s">
        <v>220</v>
      </c>
      <c r="C15" s="14">
        <f>AVERAGE('Compliance Checklist'!F157:F161,'Compliance Checklist'!F163:F165)</f>
        <v>0</v>
      </c>
    </row>
    <row r="19" spans="1:3">
      <c r="A19" s="77" t="s">
        <v>233</v>
      </c>
      <c r="B19" s="77"/>
      <c r="C19" s="15">
        <f>AVERAGE(C2:C15)</f>
        <v>0</v>
      </c>
    </row>
    <row r="21" spans="1:3">
      <c r="C21" s="19"/>
    </row>
  </sheetData>
  <sheetProtection sheet="1" objects="1" scenarios="1" selectLockedCells="1" selectUnlockedCells="1"/>
  <mergeCells count="1">
    <mergeCell ref="A19:B19"/>
  </mergeCells>
  <conditionalFormatting sqref="C2:C15 C19">
    <cfRule type="cellIs" dxfId="5" priority="1" stopIfTrue="1" operator="greaterThan">
      <formula>0.75</formula>
    </cfRule>
    <cfRule type="cellIs" dxfId="4" priority="2" stopIfTrue="1" operator="greaterThanOrEqual">
      <formula>0.25</formula>
    </cfRule>
    <cfRule type="cellIs" dxfId="3" priority="3" operator="lessThan">
      <formula>0.25</formula>
    </cfRule>
  </conditionalFormatting>
  <pageMargins left="0.51" right="0.51181102362204722" top="1.46" bottom="1.05" header="0.52" footer="0.49"/>
  <pageSetup paperSize="9" orientation="portrait" r:id="rId1"/>
  <headerFooter>
    <oddHeader>&amp;L&amp;10&amp;K04+000www.halkynconsulting.co.uk&amp;C&amp;"-,Bold"&amp;14ISO27001:2013 ComplianceStatus Report&amp;R&amp;10&amp;K04+000info@halkynconsulting.co.uk</oddHeader>
    <oddFooter>&amp;L&amp;D&amp;CPage 1 of 1&amp;RHalkyn Consulting Ltd</oddFooter>
  </headerFooter>
</worksheet>
</file>

<file path=xl/worksheets/sheet5.xml><?xml version="1.0" encoding="utf-8"?>
<worksheet xmlns="http://schemas.openxmlformats.org/spreadsheetml/2006/main" xmlns:r="http://schemas.openxmlformats.org/officeDocument/2006/relationships">
  <sheetPr published="0"/>
  <dimension ref="A1:C36"/>
  <sheetViews>
    <sheetView showGridLines="0" workbookViewId="0">
      <selection activeCell="F23" sqref="F23"/>
    </sheetView>
  </sheetViews>
  <sheetFormatPr defaultRowHeight="15"/>
  <cols>
    <col min="1" max="1" width="14.42578125" customWidth="1"/>
    <col min="2" max="2" width="67.5703125" customWidth="1"/>
    <col min="3" max="3" width="11.5703125" customWidth="1"/>
  </cols>
  <sheetData>
    <row r="1" spans="1:3" ht="15.75">
      <c r="A1" s="17" t="s">
        <v>2</v>
      </c>
      <c r="B1" s="11" t="s">
        <v>3</v>
      </c>
      <c r="C1" s="12" t="s">
        <v>5</v>
      </c>
    </row>
    <row r="2" spans="1:3">
      <c r="A2" s="18" t="s">
        <v>8</v>
      </c>
      <c r="B2" s="5" t="s">
        <v>10</v>
      </c>
      <c r="C2" s="14">
        <f>AVERAGE('Compliance Checklist'!F5:F6)</f>
        <v>0</v>
      </c>
    </row>
    <row r="3" spans="1:3">
      <c r="A3" s="18" t="s">
        <v>332</v>
      </c>
      <c r="B3" s="5" t="s">
        <v>23</v>
      </c>
      <c r="C3" s="14">
        <f>AVERAGE('Compliance Checklist'!F9:F13)</f>
        <v>0</v>
      </c>
    </row>
    <row r="4" spans="1:3">
      <c r="A4" s="18" t="s">
        <v>28</v>
      </c>
      <c r="B4" s="6" t="s">
        <v>29</v>
      </c>
      <c r="C4" s="14">
        <f>AVERAGE('Compliance Checklist'!F15:F16)</f>
        <v>0</v>
      </c>
    </row>
    <row r="5" spans="1:3">
      <c r="A5" s="18" t="s">
        <v>36</v>
      </c>
      <c r="B5" s="6" t="s">
        <v>37</v>
      </c>
      <c r="C5" s="14">
        <f>AVERAGE('Compliance Checklist'!F19:F20)</f>
        <v>0</v>
      </c>
    </row>
    <row r="6" spans="1:3">
      <c r="A6" s="18" t="s">
        <v>42</v>
      </c>
      <c r="B6" s="6" t="s">
        <v>235</v>
      </c>
      <c r="C6" s="14">
        <f>AVERAGE('Compliance Checklist'!F22:F24)</f>
        <v>0</v>
      </c>
    </row>
    <row r="7" spans="1:3">
      <c r="A7" s="18" t="s">
        <v>49</v>
      </c>
      <c r="B7" s="6" t="s">
        <v>50</v>
      </c>
      <c r="C7" s="14">
        <f>AVERAGE('Compliance Checklist'!F26)</f>
        <v>0</v>
      </c>
    </row>
    <row r="8" spans="1:3">
      <c r="A8" s="18" t="s">
        <v>54</v>
      </c>
      <c r="B8" s="6" t="s">
        <v>55</v>
      </c>
      <c r="C8" s="14">
        <f>AVERAGE('Compliance Checklist'!F29:F32)</f>
        <v>0</v>
      </c>
    </row>
    <row r="9" spans="1:3">
      <c r="A9" s="18" t="s">
        <v>60</v>
      </c>
      <c r="B9" s="6" t="s">
        <v>66</v>
      </c>
      <c r="C9" s="14">
        <f>AVERAGE('Compliance Checklist'!F34:F36)</f>
        <v>0</v>
      </c>
    </row>
    <row r="10" spans="1:3">
      <c r="A10" s="18" t="s">
        <v>64</v>
      </c>
      <c r="B10" s="6" t="s">
        <v>65</v>
      </c>
      <c r="C10" s="14">
        <f>AVERAGE('Compliance Checklist'!F38:F40)</f>
        <v>0</v>
      </c>
    </row>
    <row r="11" spans="1:3">
      <c r="A11" s="18" t="s">
        <v>73</v>
      </c>
      <c r="B11" s="6" t="s">
        <v>74</v>
      </c>
      <c r="C11" s="14">
        <f>AVERAGE('Compliance Checklist'!F43:F44)</f>
        <v>0</v>
      </c>
    </row>
    <row r="12" spans="1:3">
      <c r="A12" s="18" t="s">
        <v>77</v>
      </c>
      <c r="B12" s="6" t="s">
        <v>78</v>
      </c>
      <c r="C12" s="14">
        <f>AVERAGE('Compliance Checklist'!F46:F51)</f>
        <v>0</v>
      </c>
    </row>
    <row r="13" spans="1:3">
      <c r="A13" s="18" t="s">
        <v>85</v>
      </c>
      <c r="B13" s="6" t="s">
        <v>86</v>
      </c>
      <c r="C13" s="14">
        <f>AVERAGE('Compliance Checklist'!F53)</f>
        <v>0</v>
      </c>
    </row>
    <row r="14" spans="1:3">
      <c r="A14" s="18" t="s">
        <v>88</v>
      </c>
      <c r="B14" s="6" t="s">
        <v>89</v>
      </c>
      <c r="C14" s="14">
        <f>AVERAGE('Compliance Checklist'!F55:F59)</f>
        <v>0</v>
      </c>
    </row>
    <row r="15" spans="1:3">
      <c r="A15" s="18" t="s">
        <v>97</v>
      </c>
      <c r="B15" s="6" t="s">
        <v>98</v>
      </c>
      <c r="C15" s="14">
        <f>AVERAGE('Compliance Checklist'!F62:F63)</f>
        <v>0</v>
      </c>
    </row>
    <row r="16" spans="1:3">
      <c r="A16" s="18" t="s">
        <v>103</v>
      </c>
      <c r="B16" s="6" t="s">
        <v>104</v>
      </c>
      <c r="C16" s="14">
        <f>AVERAGE('Compliance Checklist'!F66:F71)</f>
        <v>0</v>
      </c>
    </row>
    <row r="17" spans="1:3">
      <c r="A17" s="18" t="s">
        <v>111</v>
      </c>
      <c r="B17" s="6" t="s">
        <v>112</v>
      </c>
      <c r="C17" s="14">
        <f>AVERAGE('Compliance Checklist'!F73:F81)</f>
        <v>0</v>
      </c>
    </row>
    <row r="18" spans="1:3">
      <c r="A18" s="18" t="s">
        <v>124</v>
      </c>
      <c r="B18" s="6" t="s">
        <v>125</v>
      </c>
      <c r="C18" s="14">
        <f>AVERAGE('Compliance Checklist'!F84:F87)</f>
        <v>0</v>
      </c>
    </row>
    <row r="19" spans="1:3">
      <c r="A19" s="18" t="s">
        <v>130</v>
      </c>
      <c r="B19" s="6" t="s">
        <v>131</v>
      </c>
      <c r="C19" s="14">
        <f>AVERAGE('Compliance Checklist'!F89)</f>
        <v>0</v>
      </c>
    </row>
    <row r="20" spans="1:3">
      <c r="A20" s="18" t="s">
        <v>133</v>
      </c>
      <c r="B20" s="6" t="s">
        <v>134</v>
      </c>
      <c r="C20" s="14">
        <f>AVERAGE('Compliance Checklist'!F91)</f>
        <v>0</v>
      </c>
    </row>
    <row r="21" spans="1:3">
      <c r="A21" s="18" t="s">
        <v>136</v>
      </c>
      <c r="B21" s="6" t="s">
        <v>137</v>
      </c>
      <c r="C21" s="14">
        <f>AVERAGE('Compliance Checklist'!F93:F96)</f>
        <v>0</v>
      </c>
    </row>
    <row r="22" spans="1:3">
      <c r="A22" s="18" t="s">
        <v>142</v>
      </c>
      <c r="B22" s="6" t="s">
        <v>143</v>
      </c>
      <c r="C22" s="14">
        <f>'Compliance Checklist'!F98</f>
        <v>0</v>
      </c>
    </row>
    <row r="23" spans="1:3">
      <c r="A23" s="18" t="s">
        <v>145</v>
      </c>
      <c r="B23" s="6" t="s">
        <v>146</v>
      </c>
      <c r="C23" s="14">
        <f>AVERAGE('Compliance Checklist'!F100:F101)</f>
        <v>0</v>
      </c>
    </row>
    <row r="24" spans="1:3">
      <c r="A24" s="18" t="s">
        <v>149</v>
      </c>
      <c r="B24" s="6" t="s">
        <v>150</v>
      </c>
      <c r="C24" s="14">
        <f>AVERAGE('Compliance Checklist'!F103)</f>
        <v>0</v>
      </c>
    </row>
    <row r="25" spans="1:3">
      <c r="A25" s="18" t="s">
        <v>154</v>
      </c>
      <c r="B25" s="6" t="s">
        <v>155</v>
      </c>
      <c r="C25" s="14">
        <f>AVERAGE('Compliance Checklist'!F106:F108)</f>
        <v>0</v>
      </c>
    </row>
    <row r="26" spans="1:3">
      <c r="A26" s="18" t="s">
        <v>160</v>
      </c>
      <c r="B26" s="6" t="s">
        <v>161</v>
      </c>
      <c r="C26" s="14">
        <f>AVERAGE('Compliance Checklist'!F110:F113)</f>
        <v>0</v>
      </c>
    </row>
    <row r="27" spans="1:3">
      <c r="A27" s="18" t="s">
        <v>168</v>
      </c>
      <c r="B27" s="6" t="s">
        <v>169</v>
      </c>
      <c r="C27" s="14">
        <f>AVERAGE('Compliance Checklist'!F116:F118)</f>
        <v>0</v>
      </c>
    </row>
    <row r="28" spans="1:3">
      <c r="A28" s="18" t="s">
        <v>182</v>
      </c>
      <c r="B28" s="6" t="s">
        <v>183</v>
      </c>
      <c r="C28" s="14">
        <f>AVERAGE('Compliance Checklist'!F120:F128)</f>
        <v>0</v>
      </c>
    </row>
    <row r="29" spans="1:3">
      <c r="A29" s="18" t="s">
        <v>184</v>
      </c>
      <c r="B29" s="6" t="s">
        <v>185</v>
      </c>
      <c r="C29" s="14">
        <f>AVERAGE('Compliance Checklist'!F130)</f>
        <v>0</v>
      </c>
    </row>
    <row r="30" spans="1:3">
      <c r="A30" s="18" t="s">
        <v>189</v>
      </c>
      <c r="B30" s="6" t="s">
        <v>190</v>
      </c>
      <c r="C30" s="14">
        <f>AVERAGE('Compliance Checklist'!F133:F135)</f>
        <v>0</v>
      </c>
    </row>
    <row r="31" spans="1:3">
      <c r="A31" s="18" t="s">
        <v>194</v>
      </c>
      <c r="B31" s="6" t="s">
        <v>195</v>
      </c>
      <c r="C31" s="14">
        <f>AVERAGE('Compliance Checklist'!F137:F138)</f>
        <v>0</v>
      </c>
    </row>
    <row r="32" spans="1:3">
      <c r="A32" s="18" t="s">
        <v>200</v>
      </c>
      <c r="B32" s="6" t="s">
        <v>339</v>
      </c>
      <c r="C32" s="14">
        <f>AVERAGE('Compliance Checklist'!F141:F147)</f>
        <v>0</v>
      </c>
    </row>
    <row r="33" spans="1:3">
      <c r="A33" s="18" t="s">
        <v>211</v>
      </c>
      <c r="B33" s="6" t="s">
        <v>212</v>
      </c>
      <c r="C33" s="14">
        <f>AVERAGE('Compliance Checklist'!F150:F152)</f>
        <v>0</v>
      </c>
    </row>
    <row r="34" spans="1:3">
      <c r="A34" s="18" t="s">
        <v>216</v>
      </c>
      <c r="B34" s="6" t="s">
        <v>218</v>
      </c>
      <c r="C34" s="14">
        <f>AVERAGE('Compliance Checklist'!F154)</f>
        <v>0</v>
      </c>
    </row>
    <row r="35" spans="1:3">
      <c r="A35" s="18" t="s">
        <v>221</v>
      </c>
      <c r="B35" s="6" t="s">
        <v>222</v>
      </c>
      <c r="C35" s="14">
        <f>AVERAGE('Compliance Checklist'!F157:F161)</f>
        <v>0</v>
      </c>
    </row>
    <row r="36" spans="1:3">
      <c r="A36" s="18" t="s">
        <v>228</v>
      </c>
      <c r="B36" s="6" t="s">
        <v>229</v>
      </c>
      <c r="C36" s="14">
        <f>AVERAGE('Compliance Checklist'!F163:F165)</f>
        <v>0</v>
      </c>
    </row>
  </sheetData>
  <sheetProtection sheet="1" objects="1" scenarios="1" selectLockedCells="1" selectUnlockedCells="1"/>
  <conditionalFormatting sqref="C2:C36">
    <cfRule type="cellIs" dxfId="2" priority="1" stopIfTrue="1" operator="greaterThan">
      <formula>0.75</formula>
    </cfRule>
    <cfRule type="cellIs" dxfId="1" priority="2" stopIfTrue="1" operator="greaterThanOrEqual">
      <formula>0.25</formula>
    </cfRule>
    <cfRule type="cellIs" dxfId="0" priority="3" operator="lessThan">
      <formula>0.25</formula>
    </cfRule>
  </conditionalFormatting>
  <pageMargins left="0.47244094488188981" right="0.43307086614173229" top="1.28" bottom="0.94488188976377963" header="0.39370078740157483" footer="0.39370078740157483"/>
  <pageSetup paperSize="9" orientation="portrait" r:id="rId1"/>
  <headerFooter>
    <oddHeader>&amp;L&amp;10&amp;K04+000www.halkynconsulting.co.uk&amp;C&amp;"-,Bold"&amp;12ISO27001:2013 ComplianceStatus Report&amp;R&amp;10&amp;K04+000info@halkynconsulting.co.uk</oddHeader>
    <oddFooter>&amp;L&amp;D&amp;CPage &amp;P of &amp;N&amp;RHalkyn Consulting Ltd</oddFooter>
  </headerFooter>
</worksheet>
</file>

<file path=xl/worksheets/sheet6.xml><?xml version="1.0" encoding="utf-8"?>
<worksheet xmlns="http://schemas.openxmlformats.org/spreadsheetml/2006/main" xmlns:r="http://schemas.openxmlformats.org/officeDocument/2006/relationships">
  <sheetPr published="0"/>
  <dimension ref="A1:A22"/>
  <sheetViews>
    <sheetView workbookViewId="0">
      <selection activeCell="A2" sqref="A2"/>
    </sheetView>
  </sheetViews>
  <sheetFormatPr defaultRowHeight="15"/>
  <sheetData>
    <row r="1" spans="1:1">
      <c r="A1" t="s">
        <v>5</v>
      </c>
    </row>
    <row r="2" spans="1:1">
      <c r="A2" s="16">
        <v>0</v>
      </c>
    </row>
    <row r="3" spans="1:1">
      <c r="A3" s="16">
        <v>0.05</v>
      </c>
    </row>
    <row r="4" spans="1:1">
      <c r="A4" s="16">
        <v>0.1</v>
      </c>
    </row>
    <row r="5" spans="1:1">
      <c r="A5" s="16">
        <v>0.15</v>
      </c>
    </row>
    <row r="6" spans="1:1">
      <c r="A6" s="16">
        <v>0.2</v>
      </c>
    </row>
    <row r="7" spans="1:1">
      <c r="A7" s="16">
        <v>0.25</v>
      </c>
    </row>
    <row r="8" spans="1:1">
      <c r="A8" s="16">
        <v>0.3</v>
      </c>
    </row>
    <row r="9" spans="1:1">
      <c r="A9" s="16">
        <v>0.35</v>
      </c>
    </row>
    <row r="10" spans="1:1">
      <c r="A10" s="16">
        <v>0.4</v>
      </c>
    </row>
    <row r="11" spans="1:1">
      <c r="A11" s="16">
        <v>0.45</v>
      </c>
    </row>
    <row r="12" spans="1:1">
      <c r="A12" s="16">
        <v>0.5</v>
      </c>
    </row>
    <row r="13" spans="1:1">
      <c r="A13" s="16">
        <v>0.55000000000000004</v>
      </c>
    </row>
    <row r="14" spans="1:1">
      <c r="A14" s="16">
        <v>0.6</v>
      </c>
    </row>
    <row r="15" spans="1:1">
      <c r="A15" s="16">
        <v>0.65</v>
      </c>
    </row>
    <row r="16" spans="1:1">
      <c r="A16" s="16">
        <v>0.7</v>
      </c>
    </row>
    <row r="17" spans="1:1">
      <c r="A17" s="16">
        <v>0.75</v>
      </c>
    </row>
    <row r="18" spans="1:1">
      <c r="A18" s="16">
        <v>0.8</v>
      </c>
    </row>
    <row r="19" spans="1:1">
      <c r="A19" s="16">
        <v>0.85</v>
      </c>
    </row>
    <row r="20" spans="1:1">
      <c r="A20" s="16">
        <v>0.9</v>
      </c>
    </row>
    <row r="21" spans="1:1">
      <c r="A21" s="16">
        <v>0.95</v>
      </c>
    </row>
    <row r="22" spans="1:1">
      <c r="A22" s="1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Dashboard</vt:lpstr>
      <vt:lpstr>Tool Guidance</vt:lpstr>
      <vt:lpstr>Compliance Checklist</vt:lpstr>
      <vt:lpstr>Compliance per section</vt:lpstr>
      <vt:lpstr>Compliance per control</vt:lpstr>
      <vt:lpstr>Data</vt:lpstr>
      <vt:lpstr>Status</vt:lpstr>
    </vt:vector>
  </TitlesOfParts>
  <Company>Halkyn Consulting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ISO27001 Compliance Status Assessment Toolkit</dc:title>
  <dc:subject>ISO27001 Compliance Assessments</dc:subject>
  <dc:creator>T Wake</dc:creator>
  <cp:keywords>Security; Compliance;Assessments</cp:keywords>
  <cp:lastModifiedBy>NHAT ANH</cp:lastModifiedBy>
  <cp:lastPrinted>2013-10-18T21:02:08Z</cp:lastPrinted>
  <dcterms:created xsi:type="dcterms:W3CDTF">2013-10-04T22:43:31Z</dcterms:created>
  <dcterms:modified xsi:type="dcterms:W3CDTF">2014-09-26T01:42:42Z</dcterms:modified>
  <cp:category>ISO27001;Security;Compliance</cp:category>
</cp:coreProperties>
</file>