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文档\项目文件\海洋强国\201801验收版本\20180201\项目\"/>
    </mc:Choice>
  </mc:AlternateContent>
  <bookViews>
    <workbookView xWindow="0" yWindow="465" windowWidth="25605" windowHeight="15465" tabRatio="500"/>
  </bookViews>
  <sheets>
    <sheet name="指标及数据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6" i="1" l="1"/>
  <c r="R206" i="1"/>
  <c r="Q206" i="1"/>
  <c r="P206" i="1"/>
  <c r="O206" i="1"/>
  <c r="N206" i="1"/>
  <c r="S196" i="1"/>
  <c r="R196" i="1"/>
  <c r="R172" i="1"/>
  <c r="O172" i="1"/>
  <c r="T163" i="1"/>
</calcChain>
</file>

<file path=xl/sharedStrings.xml><?xml version="1.0" encoding="utf-8"?>
<sst xmlns="http://schemas.openxmlformats.org/spreadsheetml/2006/main" count="975" uniqueCount="447">
  <si>
    <t>一级指标</t>
  </si>
  <si>
    <t>二级指标</t>
  </si>
  <si>
    <t>重要程度</t>
  </si>
  <si>
    <t>三级指标</t>
  </si>
  <si>
    <t>四级指标</t>
  </si>
  <si>
    <t>单位</t>
    <phoneticPr fontId="3" type="noConversion"/>
  </si>
  <si>
    <t>海洋经济发展水平</t>
  </si>
  <si>
    <t>海洋经济发展规模</t>
  </si>
  <si>
    <t>A</t>
  </si>
  <si>
    <t>海洋生产规模</t>
  </si>
  <si>
    <t>海洋生产总值</t>
  </si>
  <si>
    <t>（亿元）</t>
  </si>
  <si>
    <t>人均海洋生产总值</t>
  </si>
  <si>
    <t>（元/人）</t>
  </si>
  <si>
    <t>海洋传统产业生产总值</t>
  </si>
  <si>
    <t>C</t>
  </si>
  <si>
    <t>海洋新兴产业生产总值</t>
  </si>
  <si>
    <t>海洋高技术产业生产总值</t>
  </si>
  <si>
    <t>海洋产业</t>
  </si>
  <si>
    <t>B</t>
  </si>
  <si>
    <t>主要海洋产业</t>
  </si>
  <si>
    <t>海洋科研教育管理服务业</t>
  </si>
  <si>
    <t>海洋相关产业</t>
  </si>
  <si>
    <t>（亿元）</t>
    <phoneticPr fontId="3" type="noConversion"/>
  </si>
  <si>
    <t>海洋第一产业生产总值</t>
  </si>
  <si>
    <t>海洋第二产业生产总值</t>
  </si>
  <si>
    <t>海洋第三产业生产总值</t>
  </si>
  <si>
    <t>海洋产业就业水平</t>
  </si>
  <si>
    <t>涉海就业人数</t>
  </si>
  <si>
    <t>（万人）</t>
  </si>
  <si>
    <t>海洋传统产业就业人数</t>
  </si>
  <si>
    <t>海洋新兴产业就业人数</t>
  </si>
  <si>
    <t>海洋高技术产业就业人数</t>
  </si>
  <si>
    <t>海洋产业就业人数</t>
  </si>
  <si>
    <t>主要海洋产业就业人数</t>
  </si>
  <si>
    <t>海洋科研教育管理服务业就业人数</t>
  </si>
  <si>
    <t>B</t>
    <phoneticPr fontId="3" type="noConversion"/>
  </si>
  <si>
    <t>海洋相关产业就业人数</t>
  </si>
  <si>
    <t>海洋产业投资规模</t>
  </si>
  <si>
    <t>海洋产业投资总额</t>
  </si>
  <si>
    <t>人均海洋产业投资额</t>
  </si>
  <si>
    <t>海洋传统产业投资总额</t>
  </si>
  <si>
    <t>海洋新兴产业投资总额</t>
  </si>
  <si>
    <t>海洋高技术产业投资总额</t>
  </si>
  <si>
    <t>主要海洋产业投资总额</t>
  </si>
  <si>
    <t>海洋教育科研等服务投资总额</t>
  </si>
  <si>
    <t>海洋相关产业投资总额</t>
  </si>
  <si>
    <r>
      <t>海洋产业税收规模</t>
    </r>
    <r>
      <rPr>
        <sz val="11"/>
        <color rgb="FFFF0000"/>
        <rFont val="宋体"/>
        <family val="3"/>
        <charset val="134"/>
      </rPr>
      <t xml:space="preserve">               </t>
    </r>
  </si>
  <si>
    <t>D</t>
  </si>
  <si>
    <t>海洋税收总额</t>
  </si>
  <si>
    <t>人均海洋税收总额</t>
  </si>
  <si>
    <t>海洋传统产业税收总额</t>
    <phoneticPr fontId="3" type="noConversion"/>
  </si>
  <si>
    <t>海洋新兴产业税收总额</t>
  </si>
  <si>
    <t>海洋高技术产业税收总额</t>
  </si>
  <si>
    <t>海洋产业税收总额</t>
  </si>
  <si>
    <t>主要海洋产业税收总额</t>
  </si>
  <si>
    <t>海洋教育科研等服务税收总额</t>
  </si>
  <si>
    <t>海洋相关产业税收总额</t>
  </si>
  <si>
    <t>海洋经济结构化水平</t>
  </si>
  <si>
    <t>海洋三次产业结构</t>
  </si>
  <si>
    <t>海洋第一产业生产总值占海洋生产总值的比重</t>
  </si>
  <si>
    <t>%</t>
  </si>
  <si>
    <t>海洋第二产业生产总值占海洋生产总值的比重</t>
  </si>
  <si>
    <t>海洋第三产业生产总值占海洋生产总值的比重</t>
  </si>
  <si>
    <t>海洋资源密集度结构</t>
  </si>
  <si>
    <t>海洋劳动密集型产业产值占海洋生产总值的比重</t>
  </si>
  <si>
    <t>海洋资本密集型产业产值占海洋生产总值的比重</t>
  </si>
  <si>
    <t>海洋技术密集型产业产值占海洋生产总值的比重</t>
  </si>
  <si>
    <t>海洋第二产业结构水平</t>
  </si>
  <si>
    <t>海洋工业增加值占海洋生产总值的比重</t>
  </si>
  <si>
    <t>海洋工业制成品出口额占总海洋出口额的比重</t>
  </si>
  <si>
    <t>霍夫曼系数</t>
  </si>
  <si>
    <t>海洋经济发展质量水平</t>
  </si>
  <si>
    <t>海洋经济增长质量</t>
  </si>
  <si>
    <t xml:space="preserve">沿海地区单位 GOP 能耗 </t>
  </si>
  <si>
    <t>万吨标准煤/亿元</t>
  </si>
  <si>
    <t xml:space="preserve">沿海地区单位 GOP 电耗 </t>
  </si>
  <si>
    <t>千瓦小时/万元</t>
  </si>
  <si>
    <t>沿海地区单位海域使用面积经济产出</t>
  </si>
  <si>
    <t>亿元/公顷</t>
  </si>
  <si>
    <t>海洋投资产出率</t>
  </si>
  <si>
    <t>海洋经济稳健性</t>
  </si>
  <si>
    <t>GOP 增长波动率</t>
  </si>
  <si>
    <t>沿海地区的CPI指数</t>
  </si>
  <si>
    <t>沿海地区城镇登记失业率</t>
  </si>
  <si>
    <t>沿海地区民生质量</t>
  </si>
  <si>
    <t>沿海地区人均可支配收入</t>
  </si>
  <si>
    <t>（元）</t>
  </si>
  <si>
    <t>沿海地区卫生总费用</t>
  </si>
  <si>
    <t>（万元）</t>
  </si>
  <si>
    <t>沿海地区卫生机构数</t>
  </si>
  <si>
    <t>（个）</t>
  </si>
  <si>
    <t>沿海地区技术市场成交额</t>
  </si>
  <si>
    <t>沿海地区社会捐赠款物合计</t>
  </si>
  <si>
    <t>沿海地区社区服务设施数</t>
  </si>
  <si>
    <t>沿海地区社会服务类单位数量</t>
  </si>
  <si>
    <t>海洋经济国际化水平</t>
  </si>
  <si>
    <t>贸易国际化水平</t>
  </si>
  <si>
    <t>海洋出口依存度</t>
  </si>
  <si>
    <t>海洋进口依存度</t>
  </si>
  <si>
    <t>海洋主要产业贸易总额占海洋生产总值的比重</t>
  </si>
  <si>
    <t>C</t>
    <phoneticPr fontId="3" type="noConversion"/>
  </si>
  <si>
    <t>海洋传统产业贸易总额占海洋生产总值的比重</t>
  </si>
  <si>
    <t>海洋新兴产业贸易总额占海洋生产总值的比重</t>
  </si>
  <si>
    <t>海洋高技术产业贸易总额占海洋生产总值的比重</t>
  </si>
  <si>
    <t>海洋科研教育服务管理产业贸易总额占海洋生产总值的比重</t>
  </si>
  <si>
    <t>海洋相关产业贸易总额占海洋生产总值的比重</t>
  </si>
  <si>
    <t>投融资国际化水平</t>
  </si>
  <si>
    <t>海洋企业FDI现金流占总FDI的比重</t>
  </si>
  <si>
    <t>海洋企业FDI占海洋企业投资总额的比重</t>
  </si>
  <si>
    <t>海洋企业对外投资额占海洋企业投资总额的比重</t>
  </si>
  <si>
    <t>海洋企业境外融资总量占国内海洋企业融资总额比重</t>
  </si>
  <si>
    <t>生产国际化水平</t>
  </si>
  <si>
    <t>外商独资海洋企业数量占全球海洋企业数量比重</t>
  </si>
  <si>
    <t>中外合资海洋企业数量占全球海洋企业数量比重</t>
  </si>
  <si>
    <t>D</t>
    <phoneticPr fontId="3" type="noConversion"/>
  </si>
  <si>
    <t>大型海洋企业数量占全球海洋企业数量比重</t>
  </si>
  <si>
    <t>海洋企业产品国际市场占有率</t>
  </si>
  <si>
    <t>海洋企业跨国并购总额占全球海洋企业跨国并购总额比重</t>
  </si>
  <si>
    <t>技术国际化水平</t>
  </si>
  <si>
    <t>海洋技术国际购买费用支出占海洋生产总值的比重</t>
  </si>
  <si>
    <t>海洋技术国际购买费占海洋领域研发总经费的比重</t>
  </si>
  <si>
    <t>海洋技术国际转让费用占海洋生产总值的比重</t>
  </si>
  <si>
    <t>海洋技术国际转让费占海洋领域研发总经费的比重</t>
  </si>
  <si>
    <t>海洋经济发展支持能力</t>
  </si>
  <si>
    <t>金融支持能力</t>
  </si>
  <si>
    <t xml:space="preserve">  金融机构法人机构数</t>
  </si>
  <si>
    <t>（家）</t>
  </si>
  <si>
    <t>沿海地区金融机构年存款余额</t>
  </si>
  <si>
    <t>沿海地区金融机构年贷款余额</t>
  </si>
  <si>
    <t>沿海地区城乡居民储蓄存款余额</t>
  </si>
  <si>
    <t>沿海地区保险深度</t>
  </si>
  <si>
    <t>沿海地区保险密度</t>
  </si>
  <si>
    <t>民生支持能力</t>
  </si>
  <si>
    <t xml:space="preserve">沿海地区人均GDP </t>
  </si>
  <si>
    <t>沿海地区人均消费性支出</t>
  </si>
  <si>
    <t>沿海地区万人私家轿车拥有量</t>
  </si>
  <si>
    <t>（辆/万人）</t>
  </si>
  <si>
    <t>沿海地区社会消费品零售总额</t>
  </si>
  <si>
    <t>人均受教育年限</t>
  </si>
  <si>
    <t>(年）</t>
  </si>
  <si>
    <t>基础设施支持能力</t>
  </si>
  <si>
    <t>基础设施投资额</t>
  </si>
  <si>
    <t>港口吞吐量</t>
  </si>
  <si>
    <t>（万标准箱）</t>
  </si>
  <si>
    <t>沿海地区社会固定资产投资</t>
  </si>
  <si>
    <t>A</t>
    <phoneticPr fontId="3" type="noConversion"/>
  </si>
  <si>
    <t>沿海地区移动电话用户</t>
    <rPh sb="8" eb="9">
      <t>yong'hu</t>
    </rPh>
    <phoneticPr fontId="3" type="noConversion"/>
  </si>
  <si>
    <t>（万户）</t>
  </si>
  <si>
    <t>沿海地区人均公共绿地面积</t>
  </si>
  <si>
    <t>（平方米/人）</t>
  </si>
  <si>
    <t>公路密度</t>
  </si>
  <si>
    <t>（公里/百平方公里）</t>
    <phoneticPr fontId="11" type="noConversion"/>
  </si>
  <si>
    <t>A</t>
    <phoneticPr fontId="3" type="noConversion"/>
  </si>
  <si>
    <t>沿海地区国家铁路主要车站旅客发送量</t>
  </si>
  <si>
    <t>沿海地区国家铁路主要车站货物发送量</t>
  </si>
  <si>
    <t>（万吨）</t>
  </si>
  <si>
    <t>海洋科技发展基础水平</t>
    <phoneticPr fontId="11" type="noConversion"/>
  </si>
  <si>
    <t>A</t>
    <phoneticPr fontId="11" type="noConversion"/>
  </si>
  <si>
    <t>海洋科技教育基础水平</t>
    <phoneticPr fontId="11" type="noConversion"/>
  </si>
  <si>
    <t>海洋领域国家重点学科数</t>
    <phoneticPr fontId="11" type="noConversion"/>
  </si>
  <si>
    <t>B</t>
    <phoneticPr fontId="11" type="noConversion"/>
  </si>
  <si>
    <t>个</t>
    <phoneticPr fontId="11" type="noConversion"/>
  </si>
  <si>
    <t>海洋类专业数量</t>
    <phoneticPr fontId="11" type="noConversion"/>
  </si>
  <si>
    <t>海洋类专业高级职称教师数</t>
  </si>
  <si>
    <t>人</t>
    <phoneticPr fontId="11" type="noConversion"/>
  </si>
  <si>
    <t>海洋专业博士在校生人数</t>
  </si>
  <si>
    <t>海洋专业硕士在校生人数</t>
  </si>
  <si>
    <t>C</t>
    <phoneticPr fontId="11" type="noConversion"/>
  </si>
  <si>
    <t>海洋专业本科在校生人数</t>
    <phoneticPr fontId="11" type="noConversion"/>
  </si>
  <si>
    <t>海洋科技科研基础水平</t>
    <phoneticPr fontId="11" type="noConversion"/>
  </si>
  <si>
    <t>海洋领域实验室（工程中心）</t>
    <phoneticPr fontId="11" type="noConversion"/>
  </si>
  <si>
    <t>海洋类科研机构（中心）数量</t>
    <phoneticPr fontId="11" type="noConversion"/>
  </si>
  <si>
    <t>海洋领域高层次人才基础水平</t>
    <phoneticPr fontId="11" type="noConversion"/>
  </si>
  <si>
    <t>海洋领域“千人计划”科研人员数</t>
  </si>
  <si>
    <t>海洋领域“长江学者”科研人员</t>
  </si>
  <si>
    <t>海洋领域“国家杰青”“国务院特贴”科研人员数</t>
  </si>
  <si>
    <t>海洋科技投入水平</t>
  </si>
  <si>
    <t>海洋科技经费投入强度</t>
  </si>
  <si>
    <t>海洋企业研发经费</t>
    <phoneticPr fontId="11" type="noConversion"/>
  </si>
  <si>
    <t>亿元</t>
    <phoneticPr fontId="11" type="noConversion"/>
  </si>
  <si>
    <t>海洋高等院校研发经费</t>
    <phoneticPr fontId="11" type="noConversion"/>
  </si>
  <si>
    <t>海洋研究机构研发经费</t>
    <phoneticPr fontId="11" type="noConversion"/>
  </si>
  <si>
    <t>海洋领域财政拨款占市财政总支出的比重</t>
    <phoneticPr fontId="11" type="noConversion"/>
  </si>
  <si>
    <t>%</t>
    <phoneticPr fontId="11" type="noConversion"/>
  </si>
  <si>
    <t>海洋科技研发环境</t>
    <phoneticPr fontId="11" type="noConversion"/>
  </si>
  <si>
    <t>海洋领域科研课题数</t>
    <phoneticPr fontId="11" type="noConversion"/>
  </si>
  <si>
    <t>海洋领域研发人员人数</t>
  </si>
  <si>
    <t>海洋环境监测（预报）中心数</t>
    <phoneticPr fontId="11" type="noConversion"/>
  </si>
  <si>
    <t>海洋产业研发总投入</t>
    <phoneticPr fontId="11" type="noConversion"/>
  </si>
  <si>
    <t>海洋传统产业研发总经费</t>
  </si>
  <si>
    <t>万元</t>
    <phoneticPr fontId="11" type="noConversion"/>
  </si>
  <si>
    <t>青岛市科技局</t>
  </si>
  <si>
    <t>海洋新兴产业研发总经费</t>
  </si>
  <si>
    <t>海洋服务业研发总经费</t>
  </si>
  <si>
    <t>海洋高技术产业研发总经费</t>
  </si>
  <si>
    <t>海洋主要产业研发总经费</t>
  </si>
  <si>
    <t>海洋相关产业研发总经费</t>
  </si>
  <si>
    <t>海洋教育科研等服务类产业研发总经费</t>
  </si>
  <si>
    <t>海洋科技产出水平</t>
    <phoneticPr fontId="11" type="noConversion"/>
  </si>
  <si>
    <t>海洋领域知识创造能力</t>
  </si>
  <si>
    <t>海洋领域科研论文国内发表数量</t>
    <phoneticPr fontId="11" type="noConversion"/>
  </si>
  <si>
    <t>篇</t>
    <phoneticPr fontId="11" type="noConversion"/>
  </si>
  <si>
    <t>海洋领域科研论文国际合作发表数量</t>
    <phoneticPr fontId="11" type="noConversion"/>
  </si>
  <si>
    <t>B</t>
    <phoneticPr fontId="11" type="noConversion"/>
  </si>
  <si>
    <t>海洋领域科技创造能力</t>
  </si>
  <si>
    <t>A</t>
    <phoneticPr fontId="11" type="noConversion"/>
  </si>
  <si>
    <t>海洋领域国内科技专利授予量</t>
  </si>
  <si>
    <t>个</t>
    <phoneticPr fontId="11" type="noConversion"/>
  </si>
  <si>
    <t>海洋领域分类标准数量</t>
  </si>
  <si>
    <t>海洋领域科技专利申请受理数</t>
  </si>
  <si>
    <t>海洋领域科技成果水平</t>
  </si>
  <si>
    <t>海洋领域国家最高科学技术奖获奖数</t>
  </si>
  <si>
    <t>海洋领域国家自然科学奖获奖数</t>
  </si>
  <si>
    <t>海洋领域国家技术发明奖获奖数</t>
  </si>
  <si>
    <t>海洋领域国家科学技术进步奖获奖数</t>
  </si>
  <si>
    <t>海洋领域中国国际科学技术合作奖获奖数</t>
  </si>
  <si>
    <t>C</t>
    <phoneticPr fontId="11" type="noConversion"/>
  </si>
  <si>
    <t>高新技术产业化水平</t>
  </si>
  <si>
    <t>海洋高技术产业产值</t>
  </si>
  <si>
    <t>万元</t>
    <phoneticPr fontId="11" type="noConversion"/>
  </si>
  <si>
    <t>高技术产业化基地</t>
    <phoneticPr fontId="11" type="noConversion"/>
  </si>
  <si>
    <t>海洋领域高技术产业出口产值</t>
  </si>
  <si>
    <t>海洋科技转化水平</t>
  </si>
  <si>
    <t>海洋科技成果市场化水平</t>
  </si>
  <si>
    <t>海洋领域科技产品商标数</t>
  </si>
  <si>
    <t>海洋领域技术市场合同成交额</t>
  </si>
  <si>
    <t>亿元</t>
    <phoneticPr fontId="11" type="noConversion"/>
  </si>
  <si>
    <t>海洋科技转化支持能力</t>
  </si>
  <si>
    <t>海洋领域高技术企业数</t>
    <phoneticPr fontId="11" type="noConversion"/>
  </si>
  <si>
    <t>海洋领域高技术企业投资额</t>
  </si>
  <si>
    <t>海洋领域科技新产品销售比重</t>
    <phoneticPr fontId="11" type="noConversion"/>
  </si>
  <si>
    <t xml:space="preserve">27.6
</t>
  </si>
  <si>
    <t>海洋资源与环境发展水平</t>
    <phoneticPr fontId="11" type="noConversion"/>
  </si>
  <si>
    <t>海洋资源储备水平</t>
    <phoneticPr fontId="11" type="noConversion"/>
  </si>
  <si>
    <t>A</t>
    <phoneticPr fontId="11" type="noConversion"/>
  </si>
  <si>
    <t>海洋生物资源水平</t>
    <phoneticPr fontId="11" type="noConversion"/>
  </si>
  <si>
    <t>海洋渔业资源量</t>
  </si>
  <si>
    <t>海水养殖资源量</t>
  </si>
  <si>
    <t>海洋生物药用资源量</t>
  </si>
  <si>
    <t>（类）</t>
  </si>
  <si>
    <t>海洋生物新材料资源量</t>
  </si>
  <si>
    <t>（万吨）</t>
    <phoneticPr fontId="11" type="noConversion"/>
  </si>
  <si>
    <t>海洋能资源水平</t>
    <phoneticPr fontId="11" type="noConversion"/>
  </si>
  <si>
    <t>B</t>
    <phoneticPr fontId="11" type="noConversion"/>
  </si>
  <si>
    <t>潮汐能蕴藏量</t>
  </si>
  <si>
    <t>（万千瓦时）</t>
  </si>
  <si>
    <t>潮流能蕴藏量</t>
  </si>
  <si>
    <t>波浪能蕴藏量</t>
  </si>
  <si>
    <t>海洋风能蕴藏量</t>
  </si>
  <si>
    <t>海洋化学资源水平</t>
    <phoneticPr fontId="11" type="noConversion"/>
  </si>
  <si>
    <t>海盐元素总量</t>
  </si>
  <si>
    <t>海水营养元素总量</t>
  </si>
  <si>
    <t>海水微量元素总量</t>
  </si>
  <si>
    <t>海洋空间资源水平</t>
    <phoneticPr fontId="11" type="noConversion"/>
  </si>
  <si>
    <t>辖区海域面积</t>
  </si>
  <si>
    <t>（万平方公里）</t>
    <rPh sb="4" eb="5">
      <t>gong li</t>
    </rPh>
    <phoneticPr fontId="11" type="noConversion"/>
  </si>
  <si>
    <t>沿海湿地面积</t>
  </si>
  <si>
    <t>（公顷）</t>
  </si>
  <si>
    <t>海岛个数</t>
  </si>
  <si>
    <t>海岸线长度</t>
  </si>
  <si>
    <t>（公里）</t>
  </si>
  <si>
    <t>沿海规模以上港口码头岸线总长度</t>
  </si>
  <si>
    <t>沿海规模以上港口生产用码头泊位</t>
  </si>
  <si>
    <t>海运航线条数</t>
  </si>
  <si>
    <t>（条）</t>
  </si>
  <si>
    <t>海洋资源可持续发展能力</t>
    <phoneticPr fontId="11" type="noConversion"/>
  </si>
  <si>
    <t>海洋不可再生资源开采状况</t>
    <phoneticPr fontId="11" type="noConversion"/>
  </si>
  <si>
    <t>海水产品产量年增长率</t>
  </si>
  <si>
    <t>（%）</t>
  </si>
  <si>
    <t>海洋原油产量年增长率</t>
  </si>
  <si>
    <t>海洋天然气产量年增长率</t>
  </si>
  <si>
    <t>海洋矿业产量年增长率</t>
  </si>
  <si>
    <t>海洋可再生资源利用状况</t>
    <phoneticPr fontId="11" type="noConversion"/>
  </si>
  <si>
    <t>潮汐能资源发电量年增长率</t>
  </si>
  <si>
    <t>海流能资源发电量年增长率</t>
  </si>
  <si>
    <t>波浪能资源发电量年增长率</t>
  </si>
  <si>
    <t>海洋风能资源发电量年增长率</t>
  </si>
  <si>
    <t>海洋环境可持续发展能力</t>
    <phoneticPr fontId="11" type="noConversion"/>
  </si>
  <si>
    <t>海洋环境状况</t>
    <phoneticPr fontId="11" type="noConversion"/>
  </si>
  <si>
    <t>第四类及劣于第四类海水水质标准的海域面积</t>
  </si>
  <si>
    <t>（平方公里）</t>
  </si>
  <si>
    <t>92</t>
  </si>
  <si>
    <t xml:space="preserve"> 富营养化海域面积</t>
  </si>
  <si>
    <t>近岸沉积物综合质量较差的站位比例</t>
  </si>
  <si>
    <t>放射性核素含量高于本底水平的监测点</t>
  </si>
  <si>
    <t>海陆污染指数</t>
    <phoneticPr fontId="11" type="noConversion"/>
  </si>
  <si>
    <t>B</t>
    <phoneticPr fontId="11" type="noConversion"/>
  </si>
  <si>
    <t>陆源入海排污口数量</t>
  </si>
  <si>
    <t>主要河流入海断面劣V类水质河流占比</t>
  </si>
  <si>
    <t>工业废水直排入海总量</t>
    <phoneticPr fontId="11" type="noConversion"/>
  </si>
  <si>
    <t>2714</t>
  </si>
  <si>
    <t>1755.92</t>
  </si>
  <si>
    <t>1580.18</t>
  </si>
  <si>
    <t>1875.14</t>
  </si>
  <si>
    <t>一般工业固体废物倾倒丢弃量</t>
    <phoneticPr fontId="11" type="noConversion"/>
  </si>
  <si>
    <t>工业废气排放量</t>
    <phoneticPr fontId="11" type="noConversion"/>
  </si>
  <si>
    <t>（亿立方米）</t>
    <phoneticPr fontId="11" type="noConversion"/>
  </si>
  <si>
    <t>船舶排污量</t>
  </si>
  <si>
    <t>海洋倾倒区倾倒量</t>
  </si>
  <si>
    <t>（万立方米）</t>
  </si>
  <si>
    <t>综合环境质量较差等级海水增养殖区占比</t>
  </si>
  <si>
    <t>海洋污染造成的估算经济损失</t>
  </si>
  <si>
    <t>海洋灾害压力</t>
    <phoneticPr fontId="11" type="noConversion"/>
  </si>
  <si>
    <t>主要海洋灾害类型</t>
  </si>
  <si>
    <t>海洋灾害发生次数</t>
  </si>
  <si>
    <t>（次）</t>
  </si>
  <si>
    <t>海洋灾害受灾面积</t>
  </si>
  <si>
    <t>（千公顷）</t>
  </si>
  <si>
    <t>海洋灾害受灾人口</t>
  </si>
  <si>
    <t>（万人）</t>
    <rPh sb="1" eb="2">
      <t>wan</t>
    </rPh>
    <phoneticPr fontId="11" type="noConversion"/>
  </si>
  <si>
    <t>海洋灾害死亡（含失踪）人口</t>
  </si>
  <si>
    <t>（人）</t>
  </si>
  <si>
    <t>海洋灾害造成的直接经济损失</t>
  </si>
  <si>
    <t>海洋环境治理能力</t>
    <phoneticPr fontId="11" type="noConversion"/>
  </si>
  <si>
    <t>A</t>
    <phoneticPr fontId="11" type="noConversion"/>
  </si>
  <si>
    <t>一般工业固体废弃物处理量</t>
    <phoneticPr fontId="11" type="noConversion"/>
  </si>
  <si>
    <t>22.44</t>
  </si>
  <si>
    <t>一般工业固体废弃物综合利用量</t>
    <phoneticPr fontId="11" type="noConversion"/>
  </si>
  <si>
    <t>工业废水处理量</t>
    <phoneticPr fontId="11" type="noConversion"/>
  </si>
  <si>
    <t>47098.70</t>
  </si>
  <si>
    <t>当年开工污染治理项目数</t>
    <phoneticPr fontId="11" type="noConversion"/>
  </si>
  <si>
    <t>当年竣工污染治理项目数</t>
    <phoneticPr fontId="11" type="noConversion"/>
  </si>
  <si>
    <t>海洋生态可持续发展能力</t>
    <phoneticPr fontId="11" type="noConversion"/>
  </si>
  <si>
    <t>海洋生态状况</t>
    <phoneticPr fontId="11" type="noConversion"/>
  </si>
  <si>
    <t>海洋生物物种多样性</t>
  </si>
  <si>
    <t>浮游植物多样性指数</t>
  </si>
  <si>
    <t>2.29</t>
  </si>
  <si>
    <t>浮游动物多样性指数</t>
  </si>
  <si>
    <t>大型底栖生物多样性指数</t>
  </si>
  <si>
    <t>海洋生态调节能力</t>
    <phoneticPr fontId="11" type="noConversion"/>
  </si>
  <si>
    <t>生物自净服务价值</t>
  </si>
  <si>
    <t>物理自净服务价值</t>
  </si>
  <si>
    <t>气候调节服务价值</t>
  </si>
  <si>
    <t>气体调节服务价值</t>
  </si>
  <si>
    <t>海洋生态保护水平</t>
    <phoneticPr fontId="11" type="noConversion"/>
  </si>
  <si>
    <t>海洋保护区数量</t>
  </si>
  <si>
    <t>海洋保护区面积</t>
  </si>
  <si>
    <t>海洋保护区总面积占海域总面积的百分比</t>
  </si>
  <si>
    <t>人工鱼礁规模</t>
  </si>
  <si>
    <t>（万空方）</t>
    <rPh sb="1" eb="2">
      <t>wan</t>
    </rPh>
    <phoneticPr fontId="11" type="noConversion"/>
  </si>
  <si>
    <t>海洋增殖放流量</t>
  </si>
  <si>
    <t>（亿单位）</t>
  </si>
  <si>
    <t>海洋文化建设水平</t>
    <phoneticPr fontId="11" type="noConversion"/>
  </si>
  <si>
    <t>海洋物质文化建设水平</t>
  </si>
  <si>
    <t>海洋类遗迹遗址保护及探查能力</t>
  </si>
  <si>
    <t>航海遗迹遗址</t>
    <phoneticPr fontId="3" type="noConversion"/>
  </si>
  <si>
    <t>个</t>
    <rPh sb="0" eb="1">
      <t>ge</t>
    </rPh>
    <phoneticPr fontId="11" type="noConversion"/>
  </si>
  <si>
    <t>B</t>
    <phoneticPr fontId="3" type="noConversion"/>
  </si>
  <si>
    <t>根据曲金良教授主持课题的调研资料及所著《中国海洋文化发展报告》整理得</t>
    <rPh sb="0" eb="1">
      <t>gen ju</t>
    </rPh>
    <rPh sb="2" eb="3">
      <t>qu</t>
    </rPh>
    <rPh sb="3" eb="4">
      <t>jin</t>
    </rPh>
    <rPh sb="4" eb="5">
      <t>liang</t>
    </rPh>
    <rPh sb="5" eb="6">
      <t>jiao shou</t>
    </rPh>
    <rPh sb="7" eb="8">
      <t>zhu chi</t>
    </rPh>
    <rPh sb="9" eb="10">
      <t>ke ti</t>
    </rPh>
    <rPh sb="11" eb="12">
      <t>de</t>
    </rPh>
    <rPh sb="12" eb="13">
      <t>diao yan</t>
    </rPh>
    <rPh sb="14" eb="15">
      <t>zi liao</t>
    </rPh>
    <rPh sb="16" eb="17">
      <t>ji</t>
    </rPh>
    <rPh sb="17" eb="18">
      <t>suo</t>
    </rPh>
    <rPh sb="18" eb="19">
      <t>zhu</t>
    </rPh>
    <rPh sb="20" eb="21">
      <t>zhong g</t>
    </rPh>
    <rPh sb="22" eb="23">
      <t>hai y</t>
    </rPh>
    <rPh sb="24" eb="25">
      <t>wen hua</t>
    </rPh>
    <rPh sb="26" eb="27">
      <t>fa zhan</t>
    </rPh>
    <rPh sb="28" eb="29">
      <t>bao gao</t>
    </rPh>
    <rPh sb="31" eb="32">
      <t>zheng ki</t>
    </rPh>
    <rPh sb="33" eb="34">
      <t>dei</t>
    </rPh>
    <phoneticPr fontId="11" type="noConversion"/>
  </si>
  <si>
    <t>海防遗迹遗址</t>
  </si>
  <si>
    <t>海洋部落遗址(原始部落)</t>
  </si>
  <si>
    <t>海洋类建筑规模</t>
    <phoneticPr fontId="11" type="noConversion"/>
  </si>
  <si>
    <t>涉海博物馆数</t>
    <rPh sb="0" eb="1">
      <t>she hai</t>
    </rPh>
    <phoneticPr fontId="11" type="noConversion"/>
  </si>
  <si>
    <t>座</t>
    <rPh sb="0" eb="1">
      <t>zuo</t>
    </rPh>
    <phoneticPr fontId="11" type="noConversion"/>
  </si>
  <si>
    <t>A</t>
    <phoneticPr fontId="11" type="noConversion"/>
  </si>
  <si>
    <t>古代海洋景观类建筑数</t>
    <rPh sb="9" eb="10">
      <t>shu</t>
    </rPh>
    <phoneticPr fontId="11" type="noConversion"/>
  </si>
  <si>
    <t>现代海洋景观类建筑数</t>
    <rPh sb="0" eb="1">
      <t>xian</t>
    </rPh>
    <rPh sb="9" eb="10">
      <t>shu</t>
    </rPh>
    <phoneticPr fontId="11" type="noConversion"/>
  </si>
  <si>
    <t>海洋物质文化遗产保护能力</t>
    <rPh sb="2" eb="3">
      <t>wu'zhi</t>
    </rPh>
    <phoneticPr fontId="11" type="noConversion"/>
  </si>
  <si>
    <t>国家级海洋物质文化遗产数</t>
    <rPh sb="0" eb="1">
      <t>guo jia</t>
    </rPh>
    <rPh sb="2" eb="3">
      <t>ji</t>
    </rPh>
    <phoneticPr fontId="11" type="noConversion"/>
  </si>
  <si>
    <t>处</t>
    <rPh sb="0" eb="1">
      <t>chu</t>
    </rPh>
    <phoneticPr fontId="11" type="noConversion"/>
  </si>
  <si>
    <t>海洋精神文化建设水平</t>
  </si>
  <si>
    <t>A</t>
    <phoneticPr fontId="11" type="noConversion"/>
  </si>
  <si>
    <t>海洋非物质文化遗产保护能力</t>
    <rPh sb="2" eb="3">
      <t>fei'wu'z</t>
    </rPh>
    <phoneticPr fontId="11" type="noConversion"/>
  </si>
  <si>
    <t>国家级海洋非物质文化遗产数</t>
    <rPh sb="0" eb="1">
      <t>guo jia ji</t>
    </rPh>
    <rPh sb="5" eb="6">
      <t>fei</t>
    </rPh>
    <phoneticPr fontId="11" type="noConversion"/>
  </si>
  <si>
    <t>非物质文化遗产网站</t>
    <rPh sb="0" eb="1">
      <t>fei wu zhi</t>
    </rPh>
    <rPh sb="3" eb="4">
      <t>wen hua</t>
    </rPh>
    <rPh sb="5" eb="6">
      <t>yi chan</t>
    </rPh>
    <rPh sb="7" eb="8">
      <t>wang zhan</t>
    </rPh>
    <phoneticPr fontId="11" type="noConversion"/>
  </si>
  <si>
    <t>海洋教育及人才培养</t>
  </si>
  <si>
    <t>海洋知识普及率</t>
  </si>
  <si>
    <t>A＊</t>
    <phoneticPr fontId="3" type="noConversion"/>
  </si>
  <si>
    <t>海洋类思想库数</t>
  </si>
  <si>
    <t>传统民俗、节庆发展水平</t>
    <rPh sb="0" eb="1">
      <t>chuan tong</t>
    </rPh>
    <rPh sb="2" eb="3">
      <t>min su</t>
    </rPh>
    <rPh sb="5" eb="6">
      <t>jie qing</t>
    </rPh>
    <rPh sb="7" eb="8">
      <t>fa zhan s</t>
    </rPh>
    <rPh sb="9" eb="10">
      <t>shui ping</t>
    </rPh>
    <phoneticPr fontId="11" type="noConversion"/>
  </si>
  <si>
    <t>传统海洋节庆数</t>
  </si>
  <si>
    <t>传统海洋节庆参与人数</t>
  </si>
  <si>
    <t>人</t>
    <rPh sb="0" eb="1">
      <t>ren</t>
    </rPh>
    <phoneticPr fontId="11" type="noConversion"/>
  </si>
  <si>
    <t>海洋祭祀仪式</t>
    <rPh sb="0" eb="1">
      <t>hai y</t>
    </rPh>
    <rPh sb="2" eb="3">
      <t>ji si</t>
    </rPh>
    <rPh sb="4" eb="5">
      <t>yi shi</t>
    </rPh>
    <phoneticPr fontId="11" type="noConversion"/>
  </si>
  <si>
    <t>种</t>
    <rPh sb="0" eb="1">
      <t>zhong</t>
    </rPh>
    <phoneticPr fontId="11" type="noConversion"/>
  </si>
  <si>
    <t>海洋祭祀仪式参与人数</t>
    <rPh sb="0" eb="1">
      <t>hai y</t>
    </rPh>
    <rPh sb="2" eb="3">
      <t>ji si</t>
    </rPh>
    <rPh sb="4" eb="5">
      <t>yi shi</t>
    </rPh>
    <rPh sb="6" eb="7">
      <t>can yu</t>
    </rPh>
    <rPh sb="8" eb="9">
      <t>ren shu</t>
    </rPh>
    <phoneticPr fontId="11" type="noConversion"/>
  </si>
  <si>
    <t>人</t>
    <phoneticPr fontId="11" type="noConversion"/>
  </si>
  <si>
    <t>B</t>
    <phoneticPr fontId="3" type="noConversion"/>
  </si>
  <si>
    <t>海洋民俗园区</t>
  </si>
  <si>
    <t>个</t>
    <phoneticPr fontId="11" type="noConversion"/>
  </si>
  <si>
    <t>C＊</t>
    <phoneticPr fontId="3" type="noConversion"/>
  </si>
  <si>
    <t>海洋产业文化发展水平</t>
  </si>
  <si>
    <t>C</t>
    <phoneticPr fontId="11" type="noConversion"/>
  </si>
  <si>
    <t>海洋旅游及休闲产业水平</t>
  </si>
  <si>
    <t>　B</t>
  </si>
  <si>
    <t>滨海三A级以上海洋风景名胜区个数</t>
  </si>
  <si>
    <t>国内旅游人数（万人次）</t>
  </si>
  <si>
    <t>万人</t>
    <rPh sb="0" eb="1">
      <t>wan</t>
    </rPh>
    <rPh sb="1" eb="2">
      <t>ren</t>
    </rPh>
    <phoneticPr fontId="11" type="noConversion"/>
  </si>
  <si>
    <t>知网统计数据库</t>
    <rPh sb="0" eb="1">
      <t>zhi wang</t>
    </rPh>
    <rPh sb="2" eb="3">
      <t>tong ji</t>
    </rPh>
    <rPh sb="4" eb="5">
      <t>shu ju ku</t>
    </rPh>
    <phoneticPr fontId="11" type="noConversion"/>
  </si>
  <si>
    <t>接待入境旅游人数（万人次）</t>
    <rPh sb="4" eb="5">
      <t>lü you</t>
    </rPh>
    <phoneticPr fontId="3" type="noConversion"/>
  </si>
  <si>
    <t>海洋体育活动</t>
  </si>
  <si>
    <t>类</t>
    <rPh sb="0" eb="1">
      <t>lei</t>
    </rPh>
    <phoneticPr fontId="11" type="noConversion"/>
  </si>
  <si>
    <t>海洋休闲度假区</t>
  </si>
  <si>
    <t>海洋文艺、动漫产业发展水平</t>
    <phoneticPr fontId="3" type="noConversion"/>
  </si>
  <si>
    <t>海洋生产生活风俗与技艺</t>
  </si>
  <si>
    <t>海洋文学</t>
  </si>
  <si>
    <t>部</t>
    <rPh sb="0" eb="1">
      <t>bu</t>
    </rPh>
    <phoneticPr fontId="11" type="noConversion"/>
  </si>
  <si>
    <t>海洋艺术</t>
    <rPh sb="0" eb="1">
      <t>hai y</t>
    </rPh>
    <rPh sb="2" eb="3">
      <t>yi shu</t>
    </rPh>
    <phoneticPr fontId="11" type="noConversion"/>
  </si>
  <si>
    <t>C＊</t>
    <phoneticPr fontId="3" type="noConversion"/>
  </si>
  <si>
    <t>海洋行政管理能力</t>
  </si>
  <si>
    <t>海洋政策法规完备水平</t>
  </si>
  <si>
    <t>海洋政策完备水平</t>
  </si>
  <si>
    <t>已出台海洋规范性文件数</t>
  </si>
  <si>
    <t>个</t>
  </si>
  <si>
    <t>海洋政策解读数量</t>
  </si>
  <si>
    <t>海洋智库数量</t>
  </si>
  <si>
    <t>海洋法律法规完备水平</t>
  </si>
  <si>
    <t>已出台地方性海洋法规数量</t>
  </si>
  <si>
    <t>已出台地方性海洋规章数量</t>
  </si>
  <si>
    <t>海洋执法监察能力</t>
  </si>
  <si>
    <t>行政司法能力</t>
  </si>
  <si>
    <t>海洋行政复议数量</t>
  </si>
  <si>
    <t>次</t>
  </si>
  <si>
    <t>海洋行政调解数量</t>
  </si>
  <si>
    <t>海洋行政裁决数量</t>
  </si>
  <si>
    <t>海上执法能力</t>
  </si>
  <si>
    <t>海洋专项执法项目数</t>
  </si>
  <si>
    <t>海洋执法检查次数</t>
  </si>
  <si>
    <t>查处违法用海行为次数</t>
  </si>
  <si>
    <t>起</t>
  </si>
  <si>
    <t>海洋执法人员教育培训次数</t>
  </si>
  <si>
    <t>派出海洋执法船舶数量</t>
  </si>
  <si>
    <t>艘</t>
  </si>
  <si>
    <t>派出海洋执法车辆数量</t>
  </si>
  <si>
    <t>辆</t>
  </si>
  <si>
    <t>海洋公益服务能力</t>
  </si>
  <si>
    <t>海洋信息服务能力</t>
  </si>
  <si>
    <t>海洋信息数据库总数</t>
  </si>
  <si>
    <t>网站信息访问量</t>
  </si>
  <si>
    <t>万次</t>
  </si>
  <si>
    <t>海洋咨询服务次数</t>
  </si>
  <si>
    <t>海上搜救次数</t>
  </si>
  <si>
    <t>海上获救人数</t>
  </si>
  <si>
    <t>海洋监测预报能力</t>
  </si>
  <si>
    <t>布设海洋监测站位数量</t>
  </si>
  <si>
    <t>海洋环境监测种类</t>
  </si>
  <si>
    <t>类</t>
  </si>
  <si>
    <t>海洋环境监测数据总量</t>
  </si>
  <si>
    <t>万组</t>
  </si>
  <si>
    <t>海洋灾害监测项目数</t>
  </si>
  <si>
    <t>海洋应急管理机构数量</t>
  </si>
  <si>
    <t>海岛整治修复项目数</t>
  </si>
  <si>
    <t>其他说明</t>
    <rPh sb="0" eb="1">
      <t>qi'ta</t>
    </rPh>
    <rPh sb="2" eb="3">
      <t>shuo'ming</t>
    </rPh>
    <phoneticPr fontId="3" type="noConversion"/>
  </si>
  <si>
    <t>青岛市海洋渔业局</t>
  </si>
  <si>
    <t>海洋科技发展水平</t>
    <rPh sb="0" eb="1">
      <t>hai'y</t>
    </rPh>
    <rPh sb="2" eb="3">
      <t>ke'ji</t>
    </rPh>
    <rPh sb="4" eb="5">
      <t>fa'zhan'shui'p</t>
    </rPh>
    <phoneticPr fontId="3" type="noConversion"/>
  </si>
  <si>
    <t>海洋投资总额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</si>
</sst>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_ "/>
    <numFmt numFmtId="177" formatCode="0.00_ "/>
    <numFmt numFmtId="178" formatCode="#,##0.00;[Red]#,##0.00"/>
    <numFmt numFmtId="179" formatCode="0.00;[Red]0.00"/>
    <numFmt numFmtId="180" formatCode="\(@\)"/>
    <numFmt numFmtId="181" formatCode="0.0000"/>
  </numFmts>
  <fonts count="17">
    <font>
      <sz val="12"/>
      <color theme="1"/>
      <name val="SimSun"/>
      <family val="2"/>
      <charset val="134"/>
    </font>
    <font>
      <sz val="12"/>
      <color theme="1"/>
      <name val="SimSun"/>
      <family val="2"/>
      <charset val="134"/>
    </font>
    <font>
      <sz val="11"/>
      <color theme="1"/>
      <name val="宋体"/>
      <family val="3"/>
      <charset val="134"/>
    </font>
    <font>
      <sz val="9"/>
      <name val="SimSun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DengXian"/>
      <family val="2"/>
      <scheme val="minor"/>
    </font>
    <font>
      <sz val="11"/>
      <color rgb="FFFF0000"/>
      <name val="宋体"/>
      <family val="3"/>
      <charset val="134"/>
    </font>
    <font>
      <sz val="11"/>
      <color theme="3" tint="-0.49998474074526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rgb="FF000000"/>
      <name val="DengXian"/>
      <family val="3"/>
      <charset val="134"/>
      <scheme val="minor"/>
    </font>
    <font>
      <sz val="11"/>
      <color theme="1"/>
      <name val="DengXian"/>
      <charset val="134"/>
      <scheme val="minor"/>
    </font>
    <font>
      <sz val="10"/>
      <color theme="1"/>
      <name val="FZSSK--GBK1-0"/>
      <family val="1"/>
    </font>
    <font>
      <sz val="11"/>
      <color rgb="FFFF0000"/>
      <name val="DengXian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9" fillId="0" borderId="0">
      <alignment vertical="center"/>
    </xf>
    <xf numFmtId="0" fontId="13" fillId="0" borderId="0"/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/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0" borderId="1" xfId="0" applyFont="1" applyFill="1" applyBorder="1" applyAlignment="1">
      <alignment horizontal="center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4" fillId="0" borderId="1" xfId="4" applyNumberFormat="1" applyFont="1" applyFill="1" applyBorder="1" applyAlignment="1">
      <alignment horizontal="center" vertical="center" wrapText="1"/>
    </xf>
    <xf numFmtId="180" fontId="4" fillId="0" borderId="1" xfId="4" applyNumberFormat="1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center" vertical="center"/>
    </xf>
    <xf numFmtId="0" fontId="16" fillId="0" borderId="1" xfId="4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0" fontId="16" fillId="0" borderId="1" xfId="4" applyNumberFormat="1" applyFont="1" applyFill="1" applyBorder="1" applyAlignment="1">
      <alignment horizontal="center" vertical="center" wrapText="1"/>
    </xf>
    <xf numFmtId="180" fontId="16" fillId="0" borderId="1" xfId="4" applyNumberFormat="1" applyFont="1" applyFill="1" applyBorder="1" applyAlignment="1">
      <alignment horizontal="center" vertical="center" wrapText="1"/>
    </xf>
    <xf numFmtId="0" fontId="2" fillId="0" borderId="1" xfId="5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 wrapText="1"/>
    </xf>
    <xf numFmtId="180" fontId="16" fillId="0" borderId="1" xfId="5" applyNumberFormat="1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0" fontId="14" fillId="0" borderId="1" xfId="0" applyFont="1" applyFill="1" applyBorder="1"/>
    <xf numFmtId="0" fontId="0" fillId="0" borderId="1" xfId="0" applyNumberFormat="1" applyFill="1" applyBorder="1"/>
    <xf numFmtId="0" fontId="5" fillId="0" borderId="1" xfId="0" applyFont="1" applyFill="1" applyBorder="1" applyAlignment="1">
      <alignment horizontal="center" vertical="center" wrapText="1"/>
    </xf>
    <xf numFmtId="0" fontId="16" fillId="0" borderId="1" xfId="4" applyNumberFormat="1" applyFont="1" applyFill="1" applyBorder="1" applyAlignment="1">
      <alignment horizontal="center" vertical="center" wrapText="1"/>
    </xf>
    <xf numFmtId="0" fontId="4" fillId="0" borderId="1" xfId="4" applyNumberFormat="1" applyFont="1" applyFill="1" applyBorder="1" applyAlignment="1">
      <alignment horizontal="center" vertical="center" wrapText="1"/>
    </xf>
    <xf numFmtId="0" fontId="13" fillId="0" borderId="1" xfId="5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1"/>
    <cellStyle name="常规 3" xfId="5"/>
    <cellStyle name="常规 5" xfId="2"/>
    <cellStyle name="常规_Sheet1" xfId="4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"/>
  <sheetViews>
    <sheetView tabSelected="1" topLeftCell="A166" zoomScale="85" zoomScaleNormal="85" zoomScalePageLayoutView="50" workbookViewId="0">
      <selection activeCell="A146" sqref="A146:A208"/>
    </sheetView>
  </sheetViews>
  <sheetFormatPr defaultColWidth="11" defaultRowHeight="14.2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2" t="s">
        <v>4</v>
      </c>
      <c r="G1" s="2" t="s">
        <v>5</v>
      </c>
      <c r="H1" s="3" t="s">
        <v>2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63" t="s">
        <v>443</v>
      </c>
    </row>
    <row r="2" spans="1:21" ht="27">
      <c r="A2" s="74" t="s">
        <v>6</v>
      </c>
      <c r="B2" s="85" t="s">
        <v>7</v>
      </c>
      <c r="C2" s="85" t="s">
        <v>8</v>
      </c>
      <c r="D2" s="74" t="s">
        <v>9</v>
      </c>
      <c r="E2" s="74" t="s">
        <v>8</v>
      </c>
      <c r="F2" s="1" t="s">
        <v>10</v>
      </c>
      <c r="G2" s="1" t="s">
        <v>11</v>
      </c>
      <c r="H2" s="3" t="s">
        <v>8</v>
      </c>
      <c r="I2" s="4"/>
      <c r="J2" s="2"/>
      <c r="K2" s="2"/>
      <c r="L2" s="2"/>
      <c r="M2" s="2"/>
      <c r="N2" s="2"/>
      <c r="O2" s="2">
        <v>1112</v>
      </c>
      <c r="P2" s="2">
        <v>1327</v>
      </c>
      <c r="Q2" s="2">
        <v>1549</v>
      </c>
      <c r="R2" s="2">
        <v>1751</v>
      </c>
      <c r="S2" s="2">
        <v>2093</v>
      </c>
      <c r="T2" s="2">
        <v>2515</v>
      </c>
      <c r="U2" s="63"/>
    </row>
    <row r="3" spans="1:21" ht="27">
      <c r="A3" s="74"/>
      <c r="B3" s="85"/>
      <c r="C3" s="85"/>
      <c r="D3" s="74"/>
      <c r="E3" s="74"/>
      <c r="F3" s="1" t="s">
        <v>12</v>
      </c>
      <c r="G3" s="1" t="s">
        <v>13</v>
      </c>
      <c r="H3" s="3" t="s">
        <v>8</v>
      </c>
      <c r="I3" s="4"/>
      <c r="J3" s="2"/>
      <c r="K3" s="2"/>
      <c r="L3" s="2"/>
      <c r="M3" s="2"/>
      <c r="N3" s="2"/>
      <c r="O3" s="2">
        <v>14510.151886841701</v>
      </c>
      <c r="P3" s="2">
        <v>17243.619730755199</v>
      </c>
      <c r="Q3" s="2">
        <v>17773.749010338401</v>
      </c>
      <c r="R3" s="2">
        <v>19356.193760916201</v>
      </c>
      <c r="S3" s="2">
        <v>23007.584918104902</v>
      </c>
      <c r="T3" s="2">
        <v>27325.076053889599</v>
      </c>
      <c r="U3" s="63"/>
    </row>
    <row r="4" spans="1:21" ht="27">
      <c r="A4" s="74"/>
      <c r="B4" s="85"/>
      <c r="C4" s="85"/>
      <c r="D4" s="74"/>
      <c r="E4" s="74"/>
      <c r="F4" s="5" t="s">
        <v>14</v>
      </c>
      <c r="G4" s="5" t="s">
        <v>11</v>
      </c>
      <c r="H4" s="6" t="s">
        <v>15</v>
      </c>
      <c r="I4" s="7"/>
      <c r="J4" s="5"/>
      <c r="K4" s="5"/>
      <c r="L4" s="5"/>
      <c r="M4" s="5"/>
      <c r="N4" s="5"/>
      <c r="O4" s="5"/>
      <c r="P4" s="5"/>
      <c r="Q4" s="5"/>
      <c r="R4" s="5">
        <v>1166.3</v>
      </c>
      <c r="S4" s="5">
        <v>1305</v>
      </c>
      <c r="T4" s="5">
        <v>1560</v>
      </c>
      <c r="U4" s="63"/>
    </row>
    <row r="5" spans="1:21" ht="27">
      <c r="A5" s="74"/>
      <c r="B5" s="85"/>
      <c r="C5" s="85"/>
      <c r="D5" s="74"/>
      <c r="E5" s="74"/>
      <c r="F5" s="5" t="s">
        <v>16</v>
      </c>
      <c r="G5" s="5" t="s">
        <v>11</v>
      </c>
      <c r="H5" s="6" t="s">
        <v>15</v>
      </c>
      <c r="I5" s="7"/>
      <c r="J5" s="5"/>
      <c r="K5" s="5"/>
      <c r="L5" s="5"/>
      <c r="M5" s="5"/>
      <c r="N5" s="5"/>
      <c r="O5" s="5"/>
      <c r="P5" s="5"/>
      <c r="Q5" s="5"/>
      <c r="R5" s="5">
        <v>200.6</v>
      </c>
      <c r="S5" s="5">
        <v>250</v>
      </c>
      <c r="T5" s="5">
        <v>302</v>
      </c>
      <c r="U5" s="63"/>
    </row>
    <row r="6" spans="1:21" ht="40.5">
      <c r="A6" s="74"/>
      <c r="B6" s="85"/>
      <c r="C6" s="85"/>
      <c r="D6" s="74"/>
      <c r="E6" s="74"/>
      <c r="F6" s="5" t="s">
        <v>17</v>
      </c>
      <c r="G6" s="5" t="s">
        <v>11</v>
      </c>
      <c r="H6" s="6" t="s">
        <v>15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3"/>
    </row>
    <row r="7" spans="1:21">
      <c r="A7" s="74"/>
      <c r="B7" s="85"/>
      <c r="C7" s="85"/>
      <c r="D7" s="74"/>
      <c r="E7" s="74"/>
      <c r="F7" s="8" t="s">
        <v>18</v>
      </c>
      <c r="G7" s="1" t="s">
        <v>11</v>
      </c>
      <c r="H7" s="9" t="s">
        <v>19</v>
      </c>
      <c r="I7" s="4"/>
      <c r="J7" s="2"/>
      <c r="K7" s="2"/>
      <c r="L7" s="2"/>
      <c r="M7" s="2"/>
      <c r="N7" s="2"/>
      <c r="O7" s="2">
        <v>639.33421347614797</v>
      </c>
      <c r="P7" s="2">
        <v>777.86595111512395</v>
      </c>
      <c r="Q7" s="2">
        <v>914.82730347971301</v>
      </c>
      <c r="R7" s="2">
        <v>1059.8296686747001</v>
      </c>
      <c r="S7" s="2"/>
      <c r="T7" s="2"/>
      <c r="U7" s="63"/>
    </row>
    <row r="8" spans="1:21" ht="27">
      <c r="A8" s="74"/>
      <c r="B8" s="85"/>
      <c r="C8" s="85"/>
      <c r="D8" s="74"/>
      <c r="E8" s="74"/>
      <c r="F8" s="8" t="s">
        <v>20</v>
      </c>
      <c r="G8" s="1" t="s">
        <v>11</v>
      </c>
      <c r="H8" s="9" t="s">
        <v>19</v>
      </c>
      <c r="I8" s="4"/>
      <c r="J8" s="2"/>
      <c r="K8" s="2"/>
      <c r="L8" s="2"/>
      <c r="M8" s="2"/>
      <c r="N8" s="2"/>
      <c r="O8" s="2">
        <v>470.02047577531499</v>
      </c>
      <c r="P8" s="2">
        <v>576.02280402581403</v>
      </c>
      <c r="Q8" s="2">
        <v>676.18781584538306</v>
      </c>
      <c r="R8" s="2">
        <v>750.00753012048199</v>
      </c>
      <c r="S8" s="2"/>
      <c r="T8" s="2"/>
      <c r="U8" s="63"/>
    </row>
    <row r="9" spans="1:21" ht="40.5">
      <c r="A9" s="74"/>
      <c r="B9" s="85"/>
      <c r="C9" s="85"/>
      <c r="D9" s="74"/>
      <c r="E9" s="74"/>
      <c r="F9" s="8" t="s">
        <v>21</v>
      </c>
      <c r="G9" s="1" t="s">
        <v>11</v>
      </c>
      <c r="H9" s="9" t="s">
        <v>19</v>
      </c>
      <c r="I9" s="4"/>
      <c r="J9" s="2"/>
      <c r="K9" s="2"/>
      <c r="L9" s="2"/>
      <c r="M9" s="2"/>
      <c r="N9" s="2"/>
      <c r="O9" s="2">
        <v>169.31373770083499</v>
      </c>
      <c r="P9" s="2">
        <v>201.84314708931001</v>
      </c>
      <c r="Q9" s="2">
        <v>238.639487634331</v>
      </c>
      <c r="R9" s="2">
        <v>309.822138554216</v>
      </c>
      <c r="S9" s="2"/>
      <c r="T9" s="2"/>
      <c r="U9" s="63"/>
    </row>
    <row r="10" spans="1:21" ht="27">
      <c r="A10" s="74"/>
      <c r="B10" s="85"/>
      <c r="C10" s="85"/>
      <c r="D10" s="74"/>
      <c r="E10" s="74"/>
      <c r="F10" s="8" t="s">
        <v>22</v>
      </c>
      <c r="G10" s="1" t="s">
        <v>23</v>
      </c>
      <c r="H10" s="9" t="s">
        <v>19</v>
      </c>
      <c r="I10" s="4"/>
      <c r="J10" s="2"/>
      <c r="K10" s="2"/>
      <c r="L10" s="2"/>
      <c r="M10" s="2"/>
      <c r="N10" s="2"/>
      <c r="O10" s="2">
        <v>472.66578652385198</v>
      </c>
      <c r="P10" s="2">
        <v>549.14883917923396</v>
      </c>
      <c r="Q10" s="2">
        <v>634.17269652028699</v>
      </c>
      <c r="R10" s="2">
        <v>691.17033132530196</v>
      </c>
      <c r="S10" s="2"/>
      <c r="T10" s="2"/>
      <c r="U10" s="63"/>
    </row>
    <row r="11" spans="1:21" ht="27">
      <c r="A11" s="74"/>
      <c r="B11" s="85"/>
      <c r="C11" s="85"/>
      <c r="D11" s="74"/>
      <c r="E11" s="74"/>
      <c r="F11" s="8" t="s">
        <v>24</v>
      </c>
      <c r="G11" s="1" t="s">
        <v>11</v>
      </c>
      <c r="H11" s="9" t="s">
        <v>19</v>
      </c>
      <c r="I11" s="4"/>
      <c r="J11" s="2"/>
      <c r="K11" s="2"/>
      <c r="L11" s="2"/>
      <c r="M11" s="2"/>
      <c r="N11" s="2"/>
      <c r="O11" s="2">
        <v>74.913538423215797</v>
      </c>
      <c r="P11" s="2">
        <v>95.944639493541004</v>
      </c>
      <c r="Q11" s="2">
        <v>114.335440688105</v>
      </c>
      <c r="R11" s="2">
        <v>123.24322289156601</v>
      </c>
      <c r="S11" s="2">
        <v>96.7</v>
      </c>
      <c r="T11" s="2">
        <v>105</v>
      </c>
      <c r="U11" s="63"/>
    </row>
    <row r="12" spans="1:21" ht="27">
      <c r="A12" s="74"/>
      <c r="B12" s="85"/>
      <c r="C12" s="85"/>
      <c r="D12" s="74"/>
      <c r="E12" s="74"/>
      <c r="F12" s="8" t="s">
        <v>25</v>
      </c>
      <c r="G12" s="1" t="s">
        <v>11</v>
      </c>
      <c r="H12" s="9" t="s">
        <v>19</v>
      </c>
      <c r="I12" s="4"/>
      <c r="J12" s="2"/>
      <c r="K12" s="2"/>
      <c r="L12" s="2"/>
      <c r="M12" s="2"/>
      <c r="N12" s="2"/>
      <c r="O12" s="2">
        <v>548.71500809565305</v>
      </c>
      <c r="P12" s="2">
        <v>645.27096220505803</v>
      </c>
      <c r="Q12" s="2">
        <v>733.89070976258699</v>
      </c>
      <c r="R12" s="2">
        <v>789.40813253012004</v>
      </c>
      <c r="S12" s="2">
        <v>1031.7</v>
      </c>
      <c r="T12" s="2">
        <v>1287</v>
      </c>
      <c r="U12" s="63"/>
    </row>
    <row r="13" spans="1:21" ht="27">
      <c r="A13" s="74"/>
      <c r="B13" s="85"/>
      <c r="C13" s="85"/>
      <c r="D13" s="74"/>
      <c r="E13" s="74"/>
      <c r="F13" s="8" t="s">
        <v>26</v>
      </c>
      <c r="G13" s="1" t="s">
        <v>11</v>
      </c>
      <c r="H13" s="9" t="s">
        <v>19</v>
      </c>
      <c r="I13" s="4"/>
      <c r="J13" s="2"/>
      <c r="K13" s="2"/>
      <c r="L13" s="2"/>
      <c r="M13" s="2"/>
      <c r="N13" s="2"/>
      <c r="O13" s="2">
        <v>488.38530327562501</v>
      </c>
      <c r="P13" s="2">
        <v>585.78439830139996</v>
      </c>
      <c r="Q13" s="2">
        <v>772.66283698768495</v>
      </c>
      <c r="R13" s="2">
        <v>838.34864457831395</v>
      </c>
      <c r="S13" s="2">
        <v>965</v>
      </c>
      <c r="T13" s="2">
        <v>1123</v>
      </c>
      <c r="U13" s="63"/>
    </row>
    <row r="14" spans="1:21" ht="27">
      <c r="A14" s="74"/>
      <c r="B14" s="85"/>
      <c r="C14" s="85"/>
      <c r="D14" s="74" t="s">
        <v>27</v>
      </c>
      <c r="E14" s="74" t="s">
        <v>19</v>
      </c>
      <c r="F14" s="8" t="s">
        <v>28</v>
      </c>
      <c r="G14" s="1" t="s">
        <v>29</v>
      </c>
      <c r="H14" s="9" t="s">
        <v>19</v>
      </c>
      <c r="I14" s="4"/>
      <c r="J14" s="2"/>
      <c r="K14" s="2"/>
      <c r="L14" s="2"/>
      <c r="M14" s="2"/>
      <c r="N14" s="2"/>
      <c r="O14" s="2">
        <v>92.649857911602894</v>
      </c>
      <c r="P14" s="2">
        <v>101.74967235497699</v>
      </c>
      <c r="Q14" s="2">
        <v>110.566023360844</v>
      </c>
      <c r="R14" s="2">
        <v>118.652454527675</v>
      </c>
      <c r="S14" s="2"/>
      <c r="T14" s="2"/>
      <c r="U14" s="63"/>
    </row>
    <row r="15" spans="1:21" ht="27">
      <c r="A15" s="74"/>
      <c r="B15" s="85"/>
      <c r="C15" s="85"/>
      <c r="D15" s="74"/>
      <c r="E15" s="74"/>
      <c r="F15" s="5" t="s">
        <v>30</v>
      </c>
      <c r="G15" s="5" t="s">
        <v>29</v>
      </c>
      <c r="H15" s="6" t="s">
        <v>15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3"/>
    </row>
    <row r="16" spans="1:21" ht="27">
      <c r="A16" s="74"/>
      <c r="B16" s="85"/>
      <c r="C16" s="85"/>
      <c r="D16" s="74"/>
      <c r="E16" s="74"/>
      <c r="F16" s="5" t="s">
        <v>31</v>
      </c>
      <c r="G16" s="5" t="s">
        <v>29</v>
      </c>
      <c r="H16" s="6" t="s">
        <v>15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3"/>
    </row>
    <row r="17" spans="1:21" ht="40.5">
      <c r="A17" s="74"/>
      <c r="B17" s="85"/>
      <c r="C17" s="85"/>
      <c r="D17" s="74"/>
      <c r="E17" s="74"/>
      <c r="F17" s="5" t="s">
        <v>32</v>
      </c>
      <c r="G17" s="5" t="s">
        <v>29</v>
      </c>
      <c r="H17" s="6" t="s">
        <v>15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3"/>
    </row>
    <row r="18" spans="1:21" ht="27">
      <c r="A18" s="74"/>
      <c r="B18" s="85"/>
      <c r="C18" s="85"/>
      <c r="D18" s="74"/>
      <c r="E18" s="74"/>
      <c r="F18" s="8" t="s">
        <v>33</v>
      </c>
      <c r="G18" s="1" t="s">
        <v>29</v>
      </c>
      <c r="H18" s="9" t="s">
        <v>19</v>
      </c>
      <c r="I18" s="4"/>
      <c r="J18" s="2"/>
      <c r="K18" s="2"/>
      <c r="L18" s="2"/>
      <c r="M18" s="2"/>
      <c r="N18" s="2"/>
      <c r="O18" s="2">
        <v>54.124861956132797</v>
      </c>
      <c r="P18" s="2">
        <v>59.752766631972598</v>
      </c>
      <c r="Q18" s="2">
        <v>63.938981056940698</v>
      </c>
      <c r="R18" s="2">
        <v>65.2608886921888</v>
      </c>
      <c r="S18" s="2"/>
      <c r="T18" s="2"/>
      <c r="U18" s="63"/>
    </row>
    <row r="19" spans="1:21" ht="27">
      <c r="A19" s="74"/>
      <c r="B19" s="85"/>
      <c r="C19" s="85"/>
      <c r="D19" s="74"/>
      <c r="E19" s="74"/>
      <c r="F19" s="8" t="s">
        <v>34</v>
      </c>
      <c r="G19" s="1" t="s">
        <v>29</v>
      </c>
      <c r="H19" s="9" t="s">
        <v>19</v>
      </c>
      <c r="I19" s="4"/>
      <c r="J19" s="2"/>
      <c r="K19" s="2"/>
      <c r="L19" s="2"/>
      <c r="M19" s="2"/>
      <c r="N19" s="2"/>
      <c r="O19" s="2">
        <v>40.934854189955097</v>
      </c>
      <c r="P19" s="2">
        <v>44.191960962070397</v>
      </c>
      <c r="Q19" s="2">
        <v>49.090131427648203</v>
      </c>
      <c r="R19" s="2">
        <v>45.638382251830301</v>
      </c>
      <c r="S19" s="2"/>
      <c r="T19" s="2"/>
      <c r="U19" s="63"/>
    </row>
    <row r="20" spans="1:21" ht="40.5">
      <c r="A20" s="74"/>
      <c r="B20" s="85"/>
      <c r="C20" s="85"/>
      <c r="D20" s="74"/>
      <c r="E20" s="74"/>
      <c r="F20" s="8" t="s">
        <v>35</v>
      </c>
      <c r="G20" s="1" t="s">
        <v>29</v>
      </c>
      <c r="H20" s="9" t="s">
        <v>36</v>
      </c>
      <c r="I20" s="4"/>
      <c r="J20" s="2"/>
      <c r="K20" s="2"/>
      <c r="L20" s="2"/>
      <c r="M20" s="2"/>
      <c r="N20" s="2"/>
      <c r="O20" s="2">
        <v>13.1900077661777</v>
      </c>
      <c r="P20" s="2">
        <v>15.5608056699022</v>
      </c>
      <c r="Q20" s="2">
        <v>14.850917714198999</v>
      </c>
      <c r="R20" s="2">
        <v>19.620467738390701</v>
      </c>
      <c r="S20" s="2"/>
      <c r="T20" s="2"/>
      <c r="U20" s="63"/>
    </row>
    <row r="21" spans="1:21" ht="27">
      <c r="A21" s="74"/>
      <c r="B21" s="85"/>
      <c r="C21" s="85"/>
      <c r="D21" s="74"/>
      <c r="E21" s="74"/>
      <c r="F21" s="8" t="s">
        <v>37</v>
      </c>
      <c r="G21" s="1" t="s">
        <v>29</v>
      </c>
      <c r="H21" s="9" t="s">
        <v>19</v>
      </c>
      <c r="I21" s="4"/>
      <c r="J21" s="2"/>
      <c r="K21" s="2"/>
      <c r="L21" s="2"/>
      <c r="M21" s="2"/>
      <c r="N21" s="2"/>
      <c r="O21" s="2">
        <v>38.524995955470096</v>
      </c>
      <c r="P21" s="2">
        <v>41.999178036916298</v>
      </c>
      <c r="Q21" s="2">
        <v>46.624974218996897</v>
      </c>
      <c r="R21" s="2">
        <v>53.393604537453498</v>
      </c>
      <c r="S21" s="2"/>
      <c r="T21" s="2"/>
      <c r="U21" s="63"/>
    </row>
    <row r="22" spans="1:21" ht="27">
      <c r="A22" s="74"/>
      <c r="B22" s="85"/>
      <c r="C22" s="85"/>
      <c r="D22" s="74" t="s">
        <v>38</v>
      </c>
      <c r="E22" s="74" t="s">
        <v>15</v>
      </c>
      <c r="F22" s="8" t="s">
        <v>446</v>
      </c>
      <c r="G22" s="1" t="s">
        <v>11</v>
      </c>
      <c r="H22" s="9" t="s">
        <v>19</v>
      </c>
      <c r="I22" s="4"/>
      <c r="J22" s="2"/>
      <c r="K22" s="2"/>
      <c r="L22" s="2"/>
      <c r="M22" s="2"/>
      <c r="N22" s="2"/>
      <c r="O22" s="2">
        <v>16129.6813592116</v>
      </c>
      <c r="P22" s="2">
        <v>20681.7703376147</v>
      </c>
      <c r="Q22" s="2">
        <v>26650.184223936401</v>
      </c>
      <c r="R22" s="2">
        <v>31823.2329356542</v>
      </c>
      <c r="S22" s="2"/>
      <c r="T22" s="2"/>
      <c r="U22" s="63"/>
    </row>
    <row r="23" spans="1:21" ht="27">
      <c r="A23" s="74"/>
      <c r="B23" s="85"/>
      <c r="C23" s="85"/>
      <c r="D23" s="74"/>
      <c r="E23" s="74"/>
      <c r="F23" s="8" t="s">
        <v>40</v>
      </c>
      <c r="G23" s="1" t="s">
        <v>13</v>
      </c>
      <c r="H23" s="9" t="s">
        <v>19</v>
      </c>
      <c r="I23" s="4"/>
      <c r="J23" s="2"/>
      <c r="K23" s="2"/>
      <c r="L23" s="2"/>
      <c r="M23" s="2"/>
      <c r="N23" s="2"/>
      <c r="O23" s="2">
        <v>210471.336698308</v>
      </c>
      <c r="P23" s="2">
        <v>268747.99024916498</v>
      </c>
      <c r="Q23" s="2">
        <v>305793.21205650398</v>
      </c>
      <c r="R23" s="2">
        <v>351785.64408982999</v>
      </c>
      <c r="S23" s="2"/>
      <c r="T23" s="2"/>
      <c r="U23" s="63"/>
    </row>
    <row r="24" spans="1:21" ht="27">
      <c r="A24" s="74"/>
      <c r="B24" s="85"/>
      <c r="C24" s="85"/>
      <c r="D24" s="74"/>
      <c r="E24" s="74"/>
      <c r="F24" s="5" t="s">
        <v>41</v>
      </c>
      <c r="G24" s="5" t="s">
        <v>11</v>
      </c>
      <c r="H24" s="6" t="s">
        <v>15</v>
      </c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3"/>
    </row>
    <row r="25" spans="1:21" ht="27">
      <c r="A25" s="74"/>
      <c r="B25" s="85"/>
      <c r="C25" s="85"/>
      <c r="D25" s="74"/>
      <c r="E25" s="74"/>
      <c r="F25" s="5" t="s">
        <v>42</v>
      </c>
      <c r="G25" s="5" t="s">
        <v>11</v>
      </c>
      <c r="H25" s="6" t="s">
        <v>15</v>
      </c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3"/>
    </row>
    <row r="26" spans="1:21" ht="40.5">
      <c r="A26" s="74"/>
      <c r="B26" s="85"/>
      <c r="C26" s="85"/>
      <c r="D26" s="74"/>
      <c r="E26" s="74"/>
      <c r="F26" s="5" t="s">
        <v>43</v>
      </c>
      <c r="G26" s="5" t="s">
        <v>11</v>
      </c>
      <c r="H26" s="6" t="s">
        <v>15</v>
      </c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3"/>
    </row>
    <row r="27" spans="1:21" ht="27">
      <c r="A27" s="74"/>
      <c r="B27" s="85"/>
      <c r="C27" s="85"/>
      <c r="D27" s="74"/>
      <c r="E27" s="74"/>
      <c r="F27" s="8" t="s">
        <v>39</v>
      </c>
      <c r="G27" s="1" t="s">
        <v>11</v>
      </c>
      <c r="H27" s="9" t="s">
        <v>19</v>
      </c>
      <c r="I27" s="4"/>
      <c r="J27" s="2"/>
      <c r="K27" s="2"/>
      <c r="L27" s="2"/>
      <c r="M27" s="2"/>
      <c r="N27" s="2"/>
      <c r="O27" s="2">
        <v>9273.6125408384996</v>
      </c>
      <c r="P27" s="2">
        <v>12123.319483355899</v>
      </c>
      <c r="Q27" s="2">
        <v>15739.3906848427</v>
      </c>
      <c r="R27" s="2">
        <v>19261.682706083498</v>
      </c>
      <c r="S27" s="2"/>
      <c r="T27" s="2"/>
      <c r="U27" s="63"/>
    </row>
    <row r="28" spans="1:21" ht="27">
      <c r="A28" s="74"/>
      <c r="B28" s="85"/>
      <c r="C28" s="85"/>
      <c r="D28" s="74"/>
      <c r="E28" s="74"/>
      <c r="F28" s="8" t="s">
        <v>44</v>
      </c>
      <c r="G28" s="1" t="s">
        <v>11</v>
      </c>
      <c r="H28" s="9" t="s">
        <v>19</v>
      </c>
      <c r="I28" s="4"/>
      <c r="J28" s="2"/>
      <c r="K28" s="2"/>
      <c r="L28" s="2"/>
      <c r="M28" s="2"/>
      <c r="N28" s="2"/>
      <c r="O28" s="2">
        <v>6817.6982972669502</v>
      </c>
      <c r="P28" s="2">
        <v>8977.5217348084007</v>
      </c>
      <c r="Q28" s="2">
        <v>11633.653881381901</v>
      </c>
      <c r="R28" s="2">
        <v>13630.8762618611</v>
      </c>
      <c r="S28" s="2"/>
      <c r="T28" s="2"/>
      <c r="U28" s="63"/>
    </row>
    <row r="29" spans="1:21" ht="40.5">
      <c r="A29" s="74"/>
      <c r="B29" s="85"/>
      <c r="C29" s="85"/>
      <c r="D29" s="74"/>
      <c r="E29" s="74"/>
      <c r="F29" s="8" t="s">
        <v>45</v>
      </c>
      <c r="G29" s="1" t="s">
        <v>11</v>
      </c>
      <c r="H29" s="9" t="s">
        <v>19</v>
      </c>
      <c r="I29" s="4"/>
      <c r="J29" s="2"/>
      <c r="K29" s="2"/>
      <c r="L29" s="2"/>
      <c r="M29" s="2"/>
      <c r="N29" s="2"/>
      <c r="O29" s="2">
        <v>2455.9142435715698</v>
      </c>
      <c r="P29" s="2">
        <v>3145.7977485474798</v>
      </c>
      <c r="Q29" s="2">
        <v>4105.7368034607398</v>
      </c>
      <c r="R29" s="2">
        <v>5630.8064442223604</v>
      </c>
      <c r="S29" s="2"/>
      <c r="T29" s="2"/>
      <c r="U29" s="63"/>
    </row>
    <row r="30" spans="1:21" ht="27">
      <c r="A30" s="74"/>
      <c r="B30" s="85"/>
      <c r="C30" s="85"/>
      <c r="D30" s="74"/>
      <c r="E30" s="74"/>
      <c r="F30" s="8" t="s">
        <v>46</v>
      </c>
      <c r="G30" s="1" t="s">
        <v>11</v>
      </c>
      <c r="H30" s="9" t="s">
        <v>19</v>
      </c>
      <c r="I30" s="4"/>
      <c r="J30" s="2"/>
      <c r="K30" s="2"/>
      <c r="L30" s="2"/>
      <c r="M30" s="2"/>
      <c r="N30" s="2"/>
      <c r="O30" s="2">
        <v>6856.0688183730599</v>
      </c>
      <c r="P30" s="2">
        <v>8558.6813662943805</v>
      </c>
      <c r="Q30" s="2">
        <v>10910.7935390937</v>
      </c>
      <c r="R30" s="2">
        <v>12561.550229570699</v>
      </c>
      <c r="S30" s="2"/>
      <c r="T30" s="2"/>
      <c r="U30" s="63"/>
    </row>
    <row r="31" spans="1:21" ht="27">
      <c r="A31" s="74"/>
      <c r="B31" s="85"/>
      <c r="C31" s="85"/>
      <c r="D31" s="74" t="s">
        <v>47</v>
      </c>
      <c r="E31" s="74" t="s">
        <v>48</v>
      </c>
      <c r="F31" s="10" t="s">
        <v>49</v>
      </c>
      <c r="G31" s="1" t="s">
        <v>11</v>
      </c>
      <c r="H31" s="11" t="s">
        <v>8</v>
      </c>
      <c r="I31" s="4"/>
      <c r="J31" s="2"/>
      <c r="K31" s="2"/>
      <c r="L31" s="2"/>
      <c r="M31" s="2"/>
      <c r="N31" s="2"/>
      <c r="O31" s="2">
        <v>95.161085918132898</v>
      </c>
      <c r="P31" s="2">
        <v>121.791032181109</v>
      </c>
      <c r="Q31" s="2">
        <v>152.63166499720199</v>
      </c>
      <c r="R31" s="2">
        <v>180.34468022687301</v>
      </c>
      <c r="S31" s="2">
        <v>226.47484868393499</v>
      </c>
      <c r="T31" s="2"/>
      <c r="U31" s="63"/>
    </row>
    <row r="32" spans="1:21" ht="27">
      <c r="A32" s="74"/>
      <c r="B32" s="85"/>
      <c r="C32" s="85"/>
      <c r="D32" s="74"/>
      <c r="E32" s="74"/>
      <c r="F32" s="10" t="s">
        <v>50</v>
      </c>
      <c r="G32" s="1" t="s">
        <v>13</v>
      </c>
      <c r="H32" s="11" t="s">
        <v>8</v>
      </c>
      <c r="I32" s="4"/>
      <c r="J32" s="2"/>
      <c r="K32" s="2"/>
      <c r="L32" s="2"/>
      <c r="M32" s="2"/>
      <c r="N32" s="2"/>
      <c r="O32" s="2">
        <v>1241.7282467526099</v>
      </c>
      <c r="P32" s="2">
        <v>1582.6060629594699</v>
      </c>
      <c r="Q32" s="2">
        <v>1751.3472593223501</v>
      </c>
      <c r="R32" s="2">
        <v>1993.5959875624301</v>
      </c>
      <c r="S32" s="2">
        <v>2489.55533344987</v>
      </c>
      <c r="T32" s="2"/>
      <c r="U32" s="63"/>
    </row>
    <row r="33" spans="1:21" ht="27">
      <c r="A33" s="74"/>
      <c r="B33" s="85"/>
      <c r="C33" s="85"/>
      <c r="D33" s="74"/>
      <c r="E33" s="74"/>
      <c r="F33" s="5" t="s">
        <v>51</v>
      </c>
      <c r="G33" s="5" t="s">
        <v>11</v>
      </c>
      <c r="H33" s="6" t="s">
        <v>15</v>
      </c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3"/>
    </row>
    <row r="34" spans="1:21" ht="27">
      <c r="A34" s="74"/>
      <c r="B34" s="85"/>
      <c r="C34" s="85"/>
      <c r="D34" s="74"/>
      <c r="E34" s="74"/>
      <c r="F34" s="12" t="s">
        <v>52</v>
      </c>
      <c r="G34" s="5" t="s">
        <v>11</v>
      </c>
      <c r="H34" s="6" t="s">
        <v>15</v>
      </c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3"/>
    </row>
    <row r="35" spans="1:21" ht="40.5">
      <c r="A35" s="74"/>
      <c r="B35" s="85"/>
      <c r="C35" s="85"/>
      <c r="D35" s="74"/>
      <c r="E35" s="74"/>
      <c r="F35" s="5" t="s">
        <v>53</v>
      </c>
      <c r="G35" s="5" t="s">
        <v>11</v>
      </c>
      <c r="H35" s="6" t="s">
        <v>15</v>
      </c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3"/>
    </row>
    <row r="36" spans="1:21" ht="27">
      <c r="A36" s="74"/>
      <c r="B36" s="85"/>
      <c r="C36" s="85"/>
      <c r="D36" s="74"/>
      <c r="E36" s="74"/>
      <c r="F36" s="8" t="s">
        <v>54</v>
      </c>
      <c r="G36" s="1" t="s">
        <v>11</v>
      </c>
      <c r="H36" s="9" t="s">
        <v>19</v>
      </c>
      <c r="I36" s="4"/>
      <c r="J36" s="2"/>
      <c r="K36" s="2"/>
      <c r="L36" s="2"/>
      <c r="M36" s="2"/>
      <c r="N36" s="2"/>
      <c r="O36" s="2">
        <v>54.711994621408003</v>
      </c>
      <c r="P36" s="2">
        <v>71.391934502525402</v>
      </c>
      <c r="Q36" s="2">
        <v>90.143069409302498</v>
      </c>
      <c r="R36" s="2">
        <v>109.157420155392</v>
      </c>
      <c r="S36" s="2"/>
      <c r="T36" s="2"/>
      <c r="U36" s="63"/>
    </row>
    <row r="37" spans="1:21" ht="27">
      <c r="A37" s="74"/>
      <c r="B37" s="85"/>
      <c r="C37" s="85"/>
      <c r="D37" s="74"/>
      <c r="E37" s="74"/>
      <c r="F37" s="8" t="s">
        <v>55</v>
      </c>
      <c r="G37" s="1" t="s">
        <v>11</v>
      </c>
      <c r="H37" s="9" t="s">
        <v>19</v>
      </c>
      <c r="I37" s="4"/>
      <c r="J37" s="2"/>
      <c r="K37" s="2"/>
      <c r="L37" s="2"/>
      <c r="M37" s="2"/>
      <c r="N37" s="2"/>
      <c r="O37" s="2">
        <v>40.222714818827697</v>
      </c>
      <c r="P37" s="2">
        <v>52.866926798915401</v>
      </c>
      <c r="Q37" s="2">
        <v>66.628581138348906</v>
      </c>
      <c r="R37" s="2">
        <v>77.247211985907995</v>
      </c>
      <c r="S37" s="2"/>
      <c r="T37" s="2"/>
      <c r="U37" s="63"/>
    </row>
    <row r="38" spans="1:21" ht="40.5">
      <c r="A38" s="74"/>
      <c r="B38" s="85"/>
      <c r="C38" s="85"/>
      <c r="D38" s="74"/>
      <c r="E38" s="74"/>
      <c r="F38" s="10" t="s">
        <v>56</v>
      </c>
      <c r="G38" s="1" t="s">
        <v>11</v>
      </c>
      <c r="H38" s="9" t="s">
        <v>19</v>
      </c>
      <c r="I38" s="4"/>
      <c r="J38" s="2"/>
      <c r="K38" s="2"/>
      <c r="L38" s="2"/>
      <c r="M38" s="2"/>
      <c r="N38" s="2"/>
      <c r="O38" s="2">
        <v>14.489279802580301</v>
      </c>
      <c r="P38" s="2">
        <v>18.5250077036101</v>
      </c>
      <c r="Q38" s="2">
        <v>23.514488270953599</v>
      </c>
      <c r="R38" s="2">
        <v>31.910208169483699</v>
      </c>
      <c r="S38" s="2"/>
      <c r="T38" s="2"/>
      <c r="U38" s="63"/>
    </row>
    <row r="39" spans="1:21" ht="27">
      <c r="A39" s="74"/>
      <c r="B39" s="85"/>
      <c r="C39" s="85"/>
      <c r="D39" s="74"/>
      <c r="E39" s="74"/>
      <c r="F39" s="8" t="s">
        <v>57</v>
      </c>
      <c r="G39" s="1" t="s">
        <v>11</v>
      </c>
      <c r="H39" s="9" t="s">
        <v>19</v>
      </c>
      <c r="I39" s="4"/>
      <c r="J39" s="2"/>
      <c r="K39" s="2"/>
      <c r="L39" s="2"/>
      <c r="M39" s="2"/>
      <c r="N39" s="2"/>
      <c r="O39" s="2">
        <v>40.449091296724902</v>
      </c>
      <c r="P39" s="2">
        <v>50.400455120344297</v>
      </c>
      <c r="Q39" s="2">
        <v>62.488595587899802</v>
      </c>
      <c r="R39" s="2">
        <v>71.187260071481006</v>
      </c>
      <c r="S39" s="2"/>
      <c r="T39" s="2"/>
      <c r="U39" s="63"/>
    </row>
    <row r="40" spans="1:21" ht="54">
      <c r="A40" s="74"/>
      <c r="B40" s="86" t="s">
        <v>58</v>
      </c>
      <c r="C40" s="86" t="s">
        <v>8</v>
      </c>
      <c r="D40" s="86" t="s">
        <v>59</v>
      </c>
      <c r="E40" s="86" t="s">
        <v>8</v>
      </c>
      <c r="F40" s="8" t="s">
        <v>60</v>
      </c>
      <c r="G40" s="13" t="s">
        <v>61</v>
      </c>
      <c r="H40" s="9" t="s">
        <v>8</v>
      </c>
      <c r="I40" s="4"/>
      <c r="J40" s="2"/>
      <c r="K40" s="2"/>
      <c r="L40" s="2"/>
      <c r="M40" s="2"/>
      <c r="N40" s="2"/>
      <c r="O40" s="2">
        <v>6.7368289948935098</v>
      </c>
      <c r="P40" s="2">
        <v>7.2301913710279599</v>
      </c>
      <c r="Q40" s="2">
        <v>7.3812421360945502</v>
      </c>
      <c r="R40" s="2">
        <v>7.0384479092841996</v>
      </c>
      <c r="S40" s="2">
        <v>4.6201624462493998</v>
      </c>
      <c r="T40" s="2"/>
      <c r="U40" s="63"/>
    </row>
    <row r="41" spans="1:21" ht="54">
      <c r="A41" s="74"/>
      <c r="B41" s="86"/>
      <c r="C41" s="86"/>
      <c r="D41" s="86"/>
      <c r="E41" s="86"/>
      <c r="F41" s="8" t="s">
        <v>62</v>
      </c>
      <c r="G41" s="13" t="s">
        <v>61</v>
      </c>
      <c r="H41" s="9" t="s">
        <v>8</v>
      </c>
      <c r="I41" s="4"/>
      <c r="J41" s="2"/>
      <c r="K41" s="2"/>
      <c r="L41" s="2"/>
      <c r="M41" s="2"/>
      <c r="N41" s="2"/>
      <c r="O41" s="2">
        <v>49.344874828745802</v>
      </c>
      <c r="P41" s="2">
        <v>48.626297076492698</v>
      </c>
      <c r="Q41" s="2">
        <v>47.378354406881002</v>
      </c>
      <c r="R41" s="2">
        <v>45.083274273564797</v>
      </c>
      <c r="S41" s="2">
        <v>49.292881032011501</v>
      </c>
      <c r="T41" s="2"/>
      <c r="U41" s="63"/>
    </row>
    <row r="42" spans="1:21" ht="54">
      <c r="A42" s="74"/>
      <c r="B42" s="86"/>
      <c r="C42" s="86"/>
      <c r="D42" s="86"/>
      <c r="E42" s="86"/>
      <c r="F42" s="8" t="s">
        <v>63</v>
      </c>
      <c r="G42" s="13" t="s">
        <v>61</v>
      </c>
      <c r="H42" s="9" t="s">
        <v>8</v>
      </c>
      <c r="I42" s="4"/>
      <c r="J42" s="2"/>
      <c r="K42" s="2"/>
      <c r="L42" s="2"/>
      <c r="M42" s="2"/>
      <c r="N42" s="2"/>
      <c r="O42" s="2">
        <v>43.919541661477098</v>
      </c>
      <c r="P42" s="2">
        <v>44.143511552479303</v>
      </c>
      <c r="Q42" s="2">
        <v>49.881396835873801</v>
      </c>
      <c r="R42" s="2">
        <v>47.878277817151002</v>
      </c>
      <c r="S42" s="2">
        <v>46.106067845198297</v>
      </c>
      <c r="T42" s="2"/>
      <c r="U42" s="63"/>
    </row>
    <row r="43" spans="1:21" ht="67.5">
      <c r="A43" s="74"/>
      <c r="B43" s="86"/>
      <c r="C43" s="86"/>
      <c r="D43" s="84" t="s">
        <v>64</v>
      </c>
      <c r="E43" s="84" t="s">
        <v>48</v>
      </c>
      <c r="F43" s="5" t="s">
        <v>65</v>
      </c>
      <c r="G43" s="14" t="s">
        <v>61</v>
      </c>
      <c r="H43" s="6" t="s">
        <v>15</v>
      </c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3"/>
    </row>
    <row r="44" spans="1:21" ht="67.5">
      <c r="A44" s="74"/>
      <c r="B44" s="86"/>
      <c r="C44" s="86"/>
      <c r="D44" s="84"/>
      <c r="E44" s="84"/>
      <c r="F44" s="5" t="s">
        <v>66</v>
      </c>
      <c r="G44" s="14" t="s">
        <v>61</v>
      </c>
      <c r="H44" s="6" t="s">
        <v>15</v>
      </c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3"/>
    </row>
    <row r="45" spans="1:21" ht="67.5">
      <c r="A45" s="74"/>
      <c r="B45" s="86"/>
      <c r="C45" s="86"/>
      <c r="D45" s="84"/>
      <c r="E45" s="84"/>
      <c r="F45" s="5" t="s">
        <v>67</v>
      </c>
      <c r="G45" s="14" t="s">
        <v>61</v>
      </c>
      <c r="H45" s="6" t="s">
        <v>15</v>
      </c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3"/>
    </row>
    <row r="46" spans="1:21" ht="54">
      <c r="A46" s="74"/>
      <c r="B46" s="86"/>
      <c r="C46" s="86"/>
      <c r="D46" s="77" t="s">
        <v>68</v>
      </c>
      <c r="E46" s="77" t="s">
        <v>15</v>
      </c>
      <c r="F46" s="5" t="s">
        <v>69</v>
      </c>
      <c r="G46" s="14" t="s">
        <v>61</v>
      </c>
      <c r="H46" s="6" t="s">
        <v>15</v>
      </c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3"/>
    </row>
    <row r="47" spans="1:21" ht="54">
      <c r="A47" s="74"/>
      <c r="B47" s="86"/>
      <c r="C47" s="86"/>
      <c r="D47" s="77"/>
      <c r="E47" s="77"/>
      <c r="F47" s="15" t="s">
        <v>70</v>
      </c>
      <c r="G47" s="14" t="s">
        <v>61</v>
      </c>
      <c r="H47" s="6" t="s">
        <v>15</v>
      </c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3"/>
    </row>
    <row r="48" spans="1:21">
      <c r="A48" s="74"/>
      <c r="B48" s="86"/>
      <c r="C48" s="86"/>
      <c r="D48" s="77"/>
      <c r="E48" s="77"/>
      <c r="F48" s="5" t="s">
        <v>71</v>
      </c>
      <c r="G48" s="16"/>
      <c r="H48" s="6" t="s">
        <v>15</v>
      </c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3"/>
    </row>
    <row r="49" spans="1:21" ht="40.5">
      <c r="A49" s="74"/>
      <c r="B49" s="86" t="s">
        <v>72</v>
      </c>
      <c r="C49" s="86" t="s">
        <v>8</v>
      </c>
      <c r="D49" s="74" t="s">
        <v>73</v>
      </c>
      <c r="E49" s="74" t="s">
        <v>8</v>
      </c>
      <c r="F49" s="2" t="s">
        <v>74</v>
      </c>
      <c r="G49" s="17" t="s">
        <v>75</v>
      </c>
      <c r="H49" s="9" t="s">
        <v>36</v>
      </c>
      <c r="I49" s="2"/>
      <c r="J49" s="2"/>
      <c r="K49" s="2"/>
      <c r="L49" s="2"/>
      <c r="M49" s="2"/>
      <c r="N49" s="2"/>
      <c r="O49" s="2">
        <v>1.47122302158273</v>
      </c>
      <c r="P49" s="2">
        <v>1.27279577995479</v>
      </c>
      <c r="Q49" s="2">
        <v>1.05551969012266</v>
      </c>
      <c r="R49" s="2">
        <v>0.84466019417475702</v>
      </c>
      <c r="S49" s="2">
        <v>0.70903010033444802</v>
      </c>
      <c r="T49" s="2"/>
      <c r="U49" s="63"/>
    </row>
    <row r="50" spans="1:21" ht="40.5">
      <c r="A50" s="74"/>
      <c r="B50" s="86"/>
      <c r="C50" s="86"/>
      <c r="D50" s="74"/>
      <c r="E50" s="74"/>
      <c r="F50" s="2" t="s">
        <v>76</v>
      </c>
      <c r="G50" s="17" t="s">
        <v>77</v>
      </c>
      <c r="H50" s="9" t="s">
        <v>36</v>
      </c>
      <c r="I50" s="2"/>
      <c r="J50" s="2">
        <v>4903.8101555501398</v>
      </c>
      <c r="K50" s="2">
        <v>4640.2729714576699</v>
      </c>
      <c r="L50" s="2">
        <v>4025.1716579609401</v>
      </c>
      <c r="M50" s="2">
        <v>3898.1457272085199</v>
      </c>
      <c r="N50" s="2">
        <v>3754.4192841490099</v>
      </c>
      <c r="O50" s="2">
        <v>2817.8920715900499</v>
      </c>
      <c r="P50" s="2">
        <v>2399.0655614167299</v>
      </c>
      <c r="Q50" s="2">
        <v>2190.5358987603299</v>
      </c>
      <c r="R50" s="2">
        <v>1929.18565473131</v>
      </c>
      <c r="S50" s="2">
        <v>1635.4037267080701</v>
      </c>
      <c r="T50" s="2"/>
      <c r="U50" s="63"/>
    </row>
    <row r="51" spans="1:21" ht="54">
      <c r="A51" s="74"/>
      <c r="B51" s="86"/>
      <c r="C51" s="86"/>
      <c r="D51" s="74"/>
      <c r="E51" s="74"/>
      <c r="F51" s="8" t="s">
        <v>78</v>
      </c>
      <c r="G51" s="17" t="s">
        <v>79</v>
      </c>
      <c r="H51" s="9" t="s">
        <v>36</v>
      </c>
      <c r="I51" s="2"/>
      <c r="J51" s="2">
        <v>1.11795328913116E-2</v>
      </c>
      <c r="K51" s="2">
        <v>1.41663571913772E-2</v>
      </c>
      <c r="L51" s="2">
        <v>1.5422035686534399E-2</v>
      </c>
      <c r="M51" s="2">
        <v>3.2524881686179598E-2</v>
      </c>
      <c r="N51" s="2">
        <v>4.5594703560043602E-2</v>
      </c>
      <c r="O51" s="2">
        <v>9.7466867867134002E-2</v>
      </c>
      <c r="P51" s="2">
        <v>1.9728268595329699E-2</v>
      </c>
      <c r="Q51" s="2">
        <v>1.1095884139398901E-2</v>
      </c>
      <c r="R51" s="2">
        <v>9.5088201779142695E-3</v>
      </c>
      <c r="S51" s="2"/>
      <c r="T51" s="2"/>
      <c r="U51" s="63"/>
    </row>
    <row r="52" spans="1:21" ht="27">
      <c r="A52" s="74"/>
      <c r="B52" s="86"/>
      <c r="C52" s="86"/>
      <c r="D52" s="74"/>
      <c r="E52" s="74"/>
      <c r="F52" s="8" t="s">
        <v>80</v>
      </c>
      <c r="G52" s="13" t="s">
        <v>61</v>
      </c>
      <c r="H52" s="9" t="s">
        <v>36</v>
      </c>
      <c r="I52" s="2"/>
      <c r="J52" s="2"/>
      <c r="K52" s="2"/>
      <c r="L52" s="2"/>
      <c r="M52" s="2"/>
      <c r="N52" s="2"/>
      <c r="O52" s="2">
        <v>0.52943740379257298</v>
      </c>
      <c r="P52" s="2">
        <v>0.56886502914154902</v>
      </c>
      <c r="Q52" s="2">
        <v>0.62797058702857</v>
      </c>
      <c r="R52" s="2">
        <v>0.66336188796506301</v>
      </c>
      <c r="S52" s="2"/>
      <c r="T52" s="2"/>
      <c r="U52" s="63"/>
    </row>
    <row r="53" spans="1:21" ht="27">
      <c r="A53" s="74"/>
      <c r="B53" s="86"/>
      <c r="C53" s="86"/>
      <c r="D53" s="74" t="s">
        <v>81</v>
      </c>
      <c r="E53" s="74" t="s">
        <v>19</v>
      </c>
      <c r="F53" s="1" t="s">
        <v>82</v>
      </c>
      <c r="G53" s="18"/>
      <c r="H53" s="9" t="s">
        <v>8</v>
      </c>
      <c r="I53" s="1"/>
      <c r="J53" s="1"/>
      <c r="K53" s="1"/>
      <c r="L53" s="1"/>
      <c r="M53" s="1"/>
      <c r="N53" s="1"/>
      <c r="O53" s="1"/>
      <c r="P53" s="1">
        <v>2.94634825356705E-2</v>
      </c>
      <c r="Q53" s="1">
        <v>8.4595949355614805E-2</v>
      </c>
      <c r="R53" s="1">
        <v>0.102920255216984</v>
      </c>
      <c r="S53" s="1">
        <v>0.139878937824651</v>
      </c>
      <c r="T53" s="1">
        <v>0.164577147692402</v>
      </c>
      <c r="U53" s="63"/>
    </row>
    <row r="54" spans="1:21" ht="27">
      <c r="A54" s="74"/>
      <c r="B54" s="86"/>
      <c r="C54" s="86"/>
      <c r="D54" s="74"/>
      <c r="E54" s="74"/>
      <c r="F54" s="2" t="s">
        <v>83</v>
      </c>
      <c r="G54" s="18"/>
      <c r="H54" s="9" t="s">
        <v>19</v>
      </c>
      <c r="I54" s="2">
        <v>102.3</v>
      </c>
      <c r="J54" s="2">
        <v>100.9</v>
      </c>
      <c r="K54" s="2">
        <v>104.5</v>
      </c>
      <c r="L54" s="2">
        <v>104.7</v>
      </c>
      <c r="M54" s="2">
        <v>100.5</v>
      </c>
      <c r="N54" s="2">
        <v>102.2</v>
      </c>
      <c r="O54" s="2">
        <v>105</v>
      </c>
      <c r="P54" s="2">
        <v>102.7</v>
      </c>
      <c r="Q54" s="2">
        <v>102.5</v>
      </c>
      <c r="R54" s="2">
        <v>102.6</v>
      </c>
      <c r="S54" s="2">
        <v>101.2</v>
      </c>
      <c r="T54" s="2">
        <v>102.5</v>
      </c>
      <c r="U54" s="63"/>
    </row>
    <row r="55" spans="1:21" ht="40.5">
      <c r="A55" s="74"/>
      <c r="B55" s="86"/>
      <c r="C55" s="86"/>
      <c r="D55" s="74"/>
      <c r="E55" s="74"/>
      <c r="F55" s="2" t="s">
        <v>84</v>
      </c>
      <c r="G55" s="13" t="s">
        <v>61</v>
      </c>
      <c r="H55" s="9" t="s">
        <v>19</v>
      </c>
      <c r="I55" s="2">
        <v>2.9600000000000001E-2</v>
      </c>
      <c r="J55" s="2">
        <v>2.9600000000000001E-2</v>
      </c>
      <c r="K55" s="2">
        <v>2.7300000000000001E-2</v>
      </c>
      <c r="L55" s="2">
        <v>3.0099999999999998E-2</v>
      </c>
      <c r="M55" s="2">
        <v>2.81E-2</v>
      </c>
      <c r="N55" s="2">
        <v>2.9000000000000001E-2</v>
      </c>
      <c r="O55" s="2">
        <v>0.03</v>
      </c>
      <c r="P55" s="2">
        <v>2.93E-2</v>
      </c>
      <c r="Q55" s="2">
        <v>2.9832037037746399E-2</v>
      </c>
      <c r="R55" s="2">
        <v>0.03</v>
      </c>
      <c r="S55" s="2">
        <v>0.03</v>
      </c>
      <c r="T55" s="2"/>
      <c r="U55" s="63"/>
    </row>
    <row r="56" spans="1:21" ht="40.5">
      <c r="A56" s="74"/>
      <c r="B56" s="86"/>
      <c r="C56" s="86"/>
      <c r="D56" s="74" t="s">
        <v>85</v>
      </c>
      <c r="E56" s="74" t="s">
        <v>48</v>
      </c>
      <c r="F56" s="1" t="s">
        <v>86</v>
      </c>
      <c r="G56" s="2" t="s">
        <v>87</v>
      </c>
      <c r="H56" s="19" t="s">
        <v>8</v>
      </c>
      <c r="I56" s="2">
        <v>7819.4185079999997</v>
      </c>
      <c r="J56" s="2">
        <v>9031.4992039999997</v>
      </c>
      <c r="K56" s="2">
        <v>10414.485338</v>
      </c>
      <c r="L56" s="2">
        <v>11892.52801</v>
      </c>
      <c r="M56" s="2">
        <v>12961.965618</v>
      </c>
      <c r="N56" s="2">
        <v>14639.101855999999</v>
      </c>
      <c r="O56" s="2">
        <v>16954.107334</v>
      </c>
      <c r="P56" s="2">
        <v>19128.26441</v>
      </c>
      <c r="Q56" s="2">
        <v>21248.796912000002</v>
      </c>
      <c r="R56" s="2">
        <v>23357.197326000001</v>
      </c>
      <c r="S56" s="2">
        <v>23420.640080000001</v>
      </c>
      <c r="T56" s="2"/>
      <c r="U56" s="63"/>
    </row>
    <row r="57" spans="1:21" ht="27">
      <c r="A57" s="74"/>
      <c r="B57" s="86"/>
      <c r="C57" s="86"/>
      <c r="D57" s="74"/>
      <c r="E57" s="74"/>
      <c r="F57" s="1" t="s">
        <v>88</v>
      </c>
      <c r="G57" s="2" t="s">
        <v>89</v>
      </c>
      <c r="H57" s="19" t="s">
        <v>8</v>
      </c>
      <c r="I57" s="2">
        <v>30.991800000000001</v>
      </c>
      <c r="J57" s="2">
        <v>31.607800000000001</v>
      </c>
      <c r="K57" s="2">
        <v>33.732300000000002</v>
      </c>
      <c r="L57" s="2">
        <v>38.478700000000003</v>
      </c>
      <c r="M57" s="2">
        <v>41.537399999999998</v>
      </c>
      <c r="N57" s="2">
        <v>44.523600000000002</v>
      </c>
      <c r="O57" s="2">
        <v>49.176299999999998</v>
      </c>
      <c r="P57" s="2">
        <v>55.997700000000002</v>
      </c>
      <c r="Q57" s="2">
        <v>72.865499999999997</v>
      </c>
      <c r="R57" s="2">
        <v>78.218100000000007</v>
      </c>
      <c r="S57" s="2">
        <v>87.271000000000001</v>
      </c>
      <c r="T57" s="2"/>
      <c r="U57" s="63"/>
    </row>
    <row r="58" spans="1:21" ht="27">
      <c r="A58" s="74"/>
      <c r="B58" s="86"/>
      <c r="C58" s="86"/>
      <c r="D58" s="74"/>
      <c r="E58" s="74"/>
      <c r="F58" s="1" t="s">
        <v>90</v>
      </c>
      <c r="G58" s="2" t="s">
        <v>91</v>
      </c>
      <c r="H58" s="19" t="s">
        <v>8</v>
      </c>
      <c r="I58" s="2">
        <v>2609</v>
      </c>
      <c r="J58" s="2">
        <v>2834</v>
      </c>
      <c r="K58" s="2">
        <v>2116</v>
      </c>
      <c r="L58" s="2">
        <v>1985</v>
      </c>
      <c r="M58" s="2">
        <v>2017</v>
      </c>
      <c r="N58" s="2">
        <v>2147</v>
      </c>
      <c r="O58" s="2">
        <v>2549</v>
      </c>
      <c r="P58" s="2">
        <v>2607</v>
      </c>
      <c r="Q58" s="2">
        <v>2936</v>
      </c>
      <c r="R58" s="2">
        <v>3126</v>
      </c>
      <c r="S58" s="2">
        <v>3146</v>
      </c>
      <c r="T58" s="2"/>
      <c r="U58" s="63"/>
    </row>
    <row r="59" spans="1:21" ht="40.5">
      <c r="A59" s="74"/>
      <c r="B59" s="86"/>
      <c r="C59" s="86"/>
      <c r="D59" s="74"/>
      <c r="E59" s="74"/>
      <c r="F59" s="8" t="s">
        <v>92</v>
      </c>
      <c r="G59" s="1" t="s">
        <v>89</v>
      </c>
      <c r="H59" s="9" t="s">
        <v>36</v>
      </c>
      <c r="I59" s="2"/>
      <c r="J59" s="2">
        <v>3.3721066346913</v>
      </c>
      <c r="K59" s="2">
        <v>6.5512004658432703</v>
      </c>
      <c r="L59" s="2">
        <v>9.3926985951699908</v>
      </c>
      <c r="M59" s="2">
        <v>10.3015315023756</v>
      </c>
      <c r="N59" s="2">
        <v>14.564033043723301</v>
      </c>
      <c r="O59" s="2">
        <v>18.431336640811601</v>
      </c>
      <c r="P59" s="2">
        <v>20.443413442116</v>
      </c>
      <c r="Q59" s="2">
        <v>26.007034976440501</v>
      </c>
      <c r="R59" s="2">
        <v>36.4626947129223</v>
      </c>
      <c r="S59" s="2"/>
      <c r="T59" s="2"/>
      <c r="U59" s="63"/>
    </row>
    <row r="60" spans="1:21" ht="40.5">
      <c r="A60" s="74"/>
      <c r="B60" s="86"/>
      <c r="C60" s="86"/>
      <c r="D60" s="74"/>
      <c r="E60" s="74"/>
      <c r="F60" s="8" t="s">
        <v>93</v>
      </c>
      <c r="G60" s="2" t="s">
        <v>11</v>
      </c>
      <c r="H60" s="9" t="s">
        <v>36</v>
      </c>
      <c r="I60" s="2"/>
      <c r="J60" s="2"/>
      <c r="K60" s="2"/>
      <c r="L60" s="2"/>
      <c r="M60" s="2"/>
      <c r="N60" s="2">
        <v>5.16424294458605</v>
      </c>
      <c r="O60" s="2">
        <v>4.8856605275137603</v>
      </c>
      <c r="P60" s="2">
        <v>5.15392440013352</v>
      </c>
      <c r="Q60" s="2">
        <v>4.7549094048341596</v>
      </c>
      <c r="R60" s="2">
        <v>3.8321737794478898</v>
      </c>
      <c r="S60" s="2">
        <v>4.8860465478022803</v>
      </c>
      <c r="T60" s="2"/>
      <c r="U60" s="63"/>
    </row>
    <row r="61" spans="1:21" ht="40.5">
      <c r="A61" s="74"/>
      <c r="B61" s="86"/>
      <c r="C61" s="86"/>
      <c r="D61" s="74"/>
      <c r="E61" s="74"/>
      <c r="F61" s="8" t="s">
        <v>94</v>
      </c>
      <c r="G61" s="1" t="s">
        <v>91</v>
      </c>
      <c r="H61" s="9" t="s">
        <v>36</v>
      </c>
      <c r="I61" s="2"/>
      <c r="J61" s="2"/>
      <c r="K61" s="2"/>
      <c r="L61" s="2"/>
      <c r="M61" s="2">
        <v>1340</v>
      </c>
      <c r="N61" s="2">
        <v>1571</v>
      </c>
      <c r="O61" s="2">
        <v>1858</v>
      </c>
      <c r="P61" s="2">
        <v>1859</v>
      </c>
      <c r="Q61" s="2">
        <v>1833</v>
      </c>
      <c r="R61" s="2">
        <v>1588</v>
      </c>
      <c r="S61" s="2">
        <v>1386</v>
      </c>
      <c r="T61" s="2"/>
      <c r="U61" s="63"/>
    </row>
    <row r="62" spans="1:21" ht="40.5">
      <c r="A62" s="74"/>
      <c r="B62" s="86"/>
      <c r="C62" s="86"/>
      <c r="D62" s="74"/>
      <c r="E62" s="74"/>
      <c r="F62" s="8" t="s">
        <v>95</v>
      </c>
      <c r="G62" s="1" t="s">
        <v>91</v>
      </c>
      <c r="H62" s="9" t="s">
        <v>36</v>
      </c>
      <c r="I62" s="2"/>
      <c r="J62" s="2"/>
      <c r="K62" s="2"/>
      <c r="L62" s="2"/>
      <c r="M62" s="2">
        <v>1950</v>
      </c>
      <c r="N62" s="2">
        <v>2805</v>
      </c>
      <c r="O62" s="2">
        <v>3229</v>
      </c>
      <c r="P62" s="2">
        <v>3376</v>
      </c>
      <c r="Q62" s="2">
        <v>3478</v>
      </c>
      <c r="R62" s="2">
        <v>3329</v>
      </c>
      <c r="S62" s="2">
        <v>4079</v>
      </c>
      <c r="T62" s="2"/>
      <c r="U62" s="63"/>
    </row>
    <row r="63" spans="1:21" ht="27">
      <c r="A63" s="74"/>
      <c r="B63" s="85" t="s">
        <v>96</v>
      </c>
      <c r="C63" s="85" t="s">
        <v>19</v>
      </c>
      <c r="D63" s="74" t="s">
        <v>97</v>
      </c>
      <c r="E63" s="74" t="s">
        <v>8</v>
      </c>
      <c r="F63" s="8" t="s">
        <v>98</v>
      </c>
      <c r="G63" s="1"/>
      <c r="H63" s="9" t="s">
        <v>8</v>
      </c>
      <c r="I63" s="2"/>
      <c r="J63" s="2"/>
      <c r="K63" s="2"/>
      <c r="L63" s="2"/>
      <c r="M63" s="2"/>
      <c r="N63" s="2"/>
      <c r="O63" s="2">
        <v>11.970088543763101</v>
      </c>
      <c r="P63" s="2">
        <v>11.1867814195331</v>
      </c>
      <c r="Q63" s="2">
        <v>11.5172185892109</v>
      </c>
      <c r="R63" s="2">
        <v>12.4375121044887</v>
      </c>
      <c r="S63" s="2">
        <v>13.227691549089901</v>
      </c>
      <c r="T63" s="2"/>
      <c r="U63" s="63"/>
    </row>
    <row r="64" spans="1:21" ht="27">
      <c r="A64" s="74"/>
      <c r="B64" s="85"/>
      <c r="C64" s="85"/>
      <c r="D64" s="74"/>
      <c r="E64" s="74"/>
      <c r="F64" s="8" t="s">
        <v>99</v>
      </c>
      <c r="G64" s="1"/>
      <c r="H64" s="9" t="s">
        <v>8</v>
      </c>
      <c r="I64" s="2"/>
      <c r="J64" s="2"/>
      <c r="K64" s="2"/>
      <c r="L64" s="2"/>
      <c r="M64" s="2"/>
      <c r="N64" s="2"/>
      <c r="O64" s="2">
        <v>12.8014963804677</v>
      </c>
      <c r="P64" s="2">
        <v>12.203358468164</v>
      </c>
      <c r="Q64" s="2">
        <v>11.921945049896101</v>
      </c>
      <c r="R64" s="2">
        <v>11.0384204451919</v>
      </c>
      <c r="S64" s="2">
        <v>8.5489806312328405</v>
      </c>
      <c r="T64" s="2"/>
      <c r="U64" s="63"/>
    </row>
    <row r="65" spans="1:21" ht="54">
      <c r="A65" s="74"/>
      <c r="B65" s="85"/>
      <c r="C65" s="85"/>
      <c r="D65" s="74"/>
      <c r="E65" s="74"/>
      <c r="F65" s="5" t="s">
        <v>100</v>
      </c>
      <c r="G65" s="14" t="s">
        <v>61</v>
      </c>
      <c r="H65" s="6" t="s">
        <v>101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3"/>
    </row>
    <row r="66" spans="1:21" ht="54">
      <c r="A66" s="74"/>
      <c r="B66" s="85"/>
      <c r="C66" s="85"/>
      <c r="D66" s="74"/>
      <c r="E66" s="74"/>
      <c r="F66" s="5" t="s">
        <v>102</v>
      </c>
      <c r="G66" s="14" t="s">
        <v>61</v>
      </c>
      <c r="H66" s="6" t="s">
        <v>101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3"/>
    </row>
    <row r="67" spans="1:21" ht="54">
      <c r="A67" s="74"/>
      <c r="B67" s="85"/>
      <c r="C67" s="85"/>
      <c r="D67" s="74"/>
      <c r="E67" s="74"/>
      <c r="F67" s="5" t="s">
        <v>103</v>
      </c>
      <c r="G67" s="14" t="s">
        <v>61</v>
      </c>
      <c r="H67" s="6" t="s">
        <v>101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3"/>
    </row>
    <row r="68" spans="1:21" ht="67.5">
      <c r="A68" s="74"/>
      <c r="B68" s="85"/>
      <c r="C68" s="85"/>
      <c r="D68" s="74"/>
      <c r="E68" s="74"/>
      <c r="F68" s="5" t="s">
        <v>104</v>
      </c>
      <c r="G68" s="14" t="s">
        <v>61</v>
      </c>
      <c r="H68" s="6" t="s">
        <v>101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3"/>
    </row>
    <row r="69" spans="1:21" ht="81">
      <c r="A69" s="74"/>
      <c r="B69" s="85"/>
      <c r="C69" s="85"/>
      <c r="D69" s="74"/>
      <c r="E69" s="74"/>
      <c r="F69" s="5" t="s">
        <v>105</v>
      </c>
      <c r="G69" s="14" t="s">
        <v>61</v>
      </c>
      <c r="H69" s="6" t="s">
        <v>36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3"/>
    </row>
    <row r="70" spans="1:21" ht="54">
      <c r="A70" s="74"/>
      <c r="B70" s="85"/>
      <c r="C70" s="85"/>
      <c r="D70" s="74"/>
      <c r="E70" s="74"/>
      <c r="F70" s="5" t="s">
        <v>106</v>
      </c>
      <c r="G70" s="14" t="s">
        <v>61</v>
      </c>
      <c r="H70" s="6" t="s">
        <v>36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3"/>
    </row>
    <row r="71" spans="1:21" ht="54">
      <c r="A71" s="74"/>
      <c r="B71" s="85"/>
      <c r="C71" s="85"/>
      <c r="D71" s="77" t="s">
        <v>107</v>
      </c>
      <c r="E71" s="77" t="s">
        <v>8</v>
      </c>
      <c r="F71" s="5" t="s">
        <v>108</v>
      </c>
      <c r="G71" s="14" t="s">
        <v>61</v>
      </c>
      <c r="H71" s="6" t="s">
        <v>101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3"/>
    </row>
    <row r="72" spans="1:21" ht="54">
      <c r="A72" s="74"/>
      <c r="B72" s="85"/>
      <c r="C72" s="85"/>
      <c r="D72" s="77"/>
      <c r="E72" s="77"/>
      <c r="F72" s="5" t="s">
        <v>109</v>
      </c>
      <c r="G72" s="14" t="s">
        <v>61</v>
      </c>
      <c r="H72" s="6" t="s">
        <v>101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3"/>
    </row>
    <row r="73" spans="1:21" ht="67.5">
      <c r="A73" s="74"/>
      <c r="B73" s="85"/>
      <c r="C73" s="85"/>
      <c r="D73" s="77"/>
      <c r="E73" s="77"/>
      <c r="F73" s="5" t="s">
        <v>110</v>
      </c>
      <c r="G73" s="14" t="s">
        <v>61</v>
      </c>
      <c r="H73" s="6" t="s">
        <v>101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3"/>
    </row>
    <row r="74" spans="1:21" ht="67.5">
      <c r="A74" s="74"/>
      <c r="B74" s="85"/>
      <c r="C74" s="85"/>
      <c r="D74" s="77"/>
      <c r="E74" s="77"/>
      <c r="F74" s="5" t="s">
        <v>111</v>
      </c>
      <c r="G74" s="14" t="s">
        <v>61</v>
      </c>
      <c r="H74" s="6" t="s">
        <v>101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3"/>
    </row>
    <row r="75" spans="1:21" ht="67.5">
      <c r="A75" s="74"/>
      <c r="B75" s="85"/>
      <c r="C75" s="85"/>
      <c r="D75" s="77" t="s">
        <v>112</v>
      </c>
      <c r="E75" s="77" t="s">
        <v>19</v>
      </c>
      <c r="F75" s="5" t="s">
        <v>113</v>
      </c>
      <c r="G75" s="14" t="s">
        <v>61</v>
      </c>
      <c r="H75" s="6" t="s">
        <v>101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3"/>
    </row>
    <row r="76" spans="1:21" ht="67.5">
      <c r="A76" s="74"/>
      <c r="B76" s="85"/>
      <c r="C76" s="85"/>
      <c r="D76" s="77"/>
      <c r="E76" s="77"/>
      <c r="F76" s="5" t="s">
        <v>114</v>
      </c>
      <c r="G76" s="14" t="s">
        <v>61</v>
      </c>
      <c r="H76" s="6" t="s">
        <v>115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3"/>
    </row>
    <row r="77" spans="1:21" ht="54">
      <c r="A77" s="74"/>
      <c r="B77" s="85"/>
      <c r="C77" s="85"/>
      <c r="D77" s="77"/>
      <c r="E77" s="77"/>
      <c r="F77" s="12" t="s">
        <v>116</v>
      </c>
      <c r="G77" s="14" t="s">
        <v>61</v>
      </c>
      <c r="H77" s="20" t="s">
        <v>115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3"/>
    </row>
    <row r="78" spans="1:21" ht="40.5">
      <c r="A78" s="74"/>
      <c r="B78" s="85"/>
      <c r="C78" s="85"/>
      <c r="D78" s="77"/>
      <c r="E78" s="77"/>
      <c r="F78" s="12" t="s">
        <v>117</v>
      </c>
      <c r="G78" s="14" t="s">
        <v>61</v>
      </c>
      <c r="H78" s="20" t="s">
        <v>115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3"/>
    </row>
    <row r="79" spans="1:21" ht="67.5">
      <c r="A79" s="74"/>
      <c r="B79" s="85"/>
      <c r="C79" s="85"/>
      <c r="D79" s="77"/>
      <c r="E79" s="77"/>
      <c r="F79" s="5" t="s">
        <v>118</v>
      </c>
      <c r="G79" s="14" t="s">
        <v>61</v>
      </c>
      <c r="H79" s="20" t="s">
        <v>115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3"/>
    </row>
    <row r="80" spans="1:21" ht="67.5">
      <c r="A80" s="74"/>
      <c r="B80" s="85"/>
      <c r="C80" s="85"/>
      <c r="D80" s="77" t="s">
        <v>119</v>
      </c>
      <c r="E80" s="77" t="s">
        <v>19</v>
      </c>
      <c r="F80" s="5" t="s">
        <v>120</v>
      </c>
      <c r="G80" s="14" t="s">
        <v>61</v>
      </c>
      <c r="H80" s="6" t="s">
        <v>115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3"/>
    </row>
    <row r="81" spans="1:21" ht="67.5">
      <c r="A81" s="74"/>
      <c r="B81" s="85"/>
      <c r="C81" s="85"/>
      <c r="D81" s="77"/>
      <c r="E81" s="77"/>
      <c r="F81" s="5" t="s">
        <v>121</v>
      </c>
      <c r="G81" s="14" t="s">
        <v>61</v>
      </c>
      <c r="H81" s="6" t="s">
        <v>115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3"/>
    </row>
    <row r="82" spans="1:21" ht="54">
      <c r="A82" s="74"/>
      <c r="B82" s="85"/>
      <c r="C82" s="85"/>
      <c r="D82" s="77"/>
      <c r="E82" s="77"/>
      <c r="F82" s="5" t="s">
        <v>122</v>
      </c>
      <c r="G82" s="14" t="s">
        <v>61</v>
      </c>
      <c r="H82" s="6" t="s">
        <v>115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3"/>
    </row>
    <row r="83" spans="1:21" ht="67.5">
      <c r="A83" s="74"/>
      <c r="B83" s="85"/>
      <c r="C83" s="85"/>
      <c r="D83" s="77"/>
      <c r="E83" s="77"/>
      <c r="F83" s="5" t="s">
        <v>123</v>
      </c>
      <c r="G83" s="14" t="s">
        <v>61</v>
      </c>
      <c r="H83" s="6" t="s">
        <v>115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3"/>
    </row>
    <row r="84" spans="1:21" ht="27">
      <c r="A84" s="74"/>
      <c r="B84" s="85" t="s">
        <v>124</v>
      </c>
      <c r="C84" s="85" t="s">
        <v>19</v>
      </c>
      <c r="D84" s="85" t="s">
        <v>125</v>
      </c>
      <c r="E84" s="85" t="s">
        <v>19</v>
      </c>
      <c r="F84" s="21" t="s">
        <v>126</v>
      </c>
      <c r="G84" s="22" t="s">
        <v>127</v>
      </c>
      <c r="H84" s="11" t="s">
        <v>8</v>
      </c>
      <c r="I84" s="2"/>
      <c r="J84" s="2"/>
      <c r="K84" s="2"/>
      <c r="L84" s="2">
        <v>189</v>
      </c>
      <c r="M84" s="2">
        <v>231</v>
      </c>
      <c r="N84" s="2">
        <v>282</v>
      </c>
      <c r="O84" s="2">
        <v>350</v>
      </c>
      <c r="P84" s="2">
        <v>604</v>
      </c>
      <c r="Q84" s="2">
        <v>2321</v>
      </c>
      <c r="R84" s="2">
        <v>1093</v>
      </c>
      <c r="S84" s="2">
        <v>1380</v>
      </c>
      <c r="T84" s="2"/>
      <c r="U84" s="63"/>
    </row>
    <row r="85" spans="1:21" ht="40.5">
      <c r="A85" s="74"/>
      <c r="B85" s="85"/>
      <c r="C85" s="85"/>
      <c r="D85" s="85"/>
      <c r="E85" s="85"/>
      <c r="F85" s="21" t="s">
        <v>128</v>
      </c>
      <c r="G85" s="22" t="s">
        <v>11</v>
      </c>
      <c r="H85" s="11" t="s">
        <v>8</v>
      </c>
      <c r="I85" s="2">
        <v>2697.5372000000002</v>
      </c>
      <c r="J85" s="2">
        <v>3245.3582999999999</v>
      </c>
      <c r="K85" s="2">
        <v>3891.5882000000001</v>
      </c>
      <c r="L85" s="2">
        <v>4735.3802999999998</v>
      </c>
      <c r="M85" s="2">
        <v>6301.9763999999996</v>
      </c>
      <c r="N85" s="2">
        <v>7659.2065000000002</v>
      </c>
      <c r="O85" s="2">
        <v>8638.4994000000006</v>
      </c>
      <c r="P85" s="2">
        <v>9434.8924000000006</v>
      </c>
      <c r="Q85" s="2">
        <v>10969.558800000001</v>
      </c>
      <c r="R85" s="2">
        <v>11370.308499999999</v>
      </c>
      <c r="S85" s="2">
        <v>12533.0268</v>
      </c>
      <c r="T85" s="2">
        <v>14673.78</v>
      </c>
      <c r="U85" s="63"/>
    </row>
    <row r="86" spans="1:21" ht="40.5">
      <c r="A86" s="74"/>
      <c r="B86" s="85"/>
      <c r="C86" s="85"/>
      <c r="D86" s="85"/>
      <c r="E86" s="85"/>
      <c r="F86" s="21" t="s">
        <v>129</v>
      </c>
      <c r="G86" s="22" t="s">
        <v>11</v>
      </c>
      <c r="H86" s="11" t="s">
        <v>8</v>
      </c>
      <c r="I86" s="2">
        <v>2039.4792</v>
      </c>
      <c r="J86" s="2">
        <v>2577.9441999999999</v>
      </c>
      <c r="K86" s="2">
        <v>3097.0553</v>
      </c>
      <c r="L86" s="2">
        <v>3748.3209000000002</v>
      </c>
      <c r="M86" s="2">
        <v>4873.5325999999995</v>
      </c>
      <c r="N86" s="2">
        <v>5886.2263000000003</v>
      </c>
      <c r="O86" s="2">
        <v>6947.75</v>
      </c>
      <c r="P86" s="2">
        <v>7946.5532000000003</v>
      </c>
      <c r="Q86" s="2">
        <v>8860.7438999999995</v>
      </c>
      <c r="R86" s="2">
        <v>9720.0532000000003</v>
      </c>
      <c r="S86" s="2">
        <v>10771.852800000001</v>
      </c>
      <c r="T86" s="2">
        <v>12955.3</v>
      </c>
      <c r="U86" s="63"/>
    </row>
    <row r="87" spans="1:21" ht="40.5">
      <c r="A87" s="74"/>
      <c r="B87" s="85"/>
      <c r="C87" s="85"/>
      <c r="D87" s="85"/>
      <c r="E87" s="85"/>
      <c r="F87" s="21" t="s">
        <v>130</v>
      </c>
      <c r="G87" s="22" t="s">
        <v>11</v>
      </c>
      <c r="H87" s="11" t="s">
        <v>8</v>
      </c>
      <c r="I87" s="2">
        <v>1343.1016</v>
      </c>
      <c r="J87" s="2">
        <v>1567.6197</v>
      </c>
      <c r="K87" s="2">
        <v>1702.0382999999999</v>
      </c>
      <c r="L87" s="2">
        <v>2123.3636999999999</v>
      </c>
      <c r="M87" s="2">
        <v>2527.8658</v>
      </c>
      <c r="N87" s="2">
        <v>2912.3256000000001</v>
      </c>
      <c r="O87" s="2">
        <v>3198.5099</v>
      </c>
      <c r="P87" s="2">
        <v>3757.6007</v>
      </c>
      <c r="Q87" s="2">
        <v>4140.5946000000004</v>
      </c>
      <c r="R87" s="2">
        <v>4435.8963999999996</v>
      </c>
      <c r="S87" s="2">
        <v>5023.5905000000002</v>
      </c>
      <c r="T87" s="2"/>
      <c r="U87" s="63"/>
    </row>
    <row r="88" spans="1:21" ht="27">
      <c r="A88" s="74"/>
      <c r="B88" s="85"/>
      <c r="C88" s="85"/>
      <c r="D88" s="85"/>
      <c r="E88" s="85"/>
      <c r="F88" s="19" t="s">
        <v>131</v>
      </c>
      <c r="G88" s="23" t="s">
        <v>61</v>
      </c>
      <c r="H88" s="19" t="s">
        <v>101</v>
      </c>
      <c r="I88" s="2">
        <v>1.8444962901773401E-2</v>
      </c>
      <c r="J88" s="2">
        <v>1.90106434446057E-2</v>
      </c>
      <c r="K88" s="2">
        <v>2.0693277086844299E-2</v>
      </c>
      <c r="L88" s="2">
        <v>2.3338498168831101E-2</v>
      </c>
      <c r="M88" s="2">
        <v>2.3756322274803399E-2</v>
      </c>
      <c r="N88" s="2">
        <v>2.7152742848369001E-2</v>
      </c>
      <c r="O88" s="2">
        <v>2.2027767700586499E-2</v>
      </c>
      <c r="P88" s="2">
        <v>2.1950929251955902E-2</v>
      </c>
      <c r="Q88" s="2">
        <v>2.23548440278971E-2</v>
      </c>
      <c r="R88" s="2">
        <v>2.33708885079555E-2</v>
      </c>
      <c r="S88" s="2">
        <v>2.6248963717477401E-2</v>
      </c>
      <c r="T88" s="2"/>
      <c r="U88" s="63"/>
    </row>
    <row r="89" spans="1:21" ht="27">
      <c r="A89" s="74"/>
      <c r="B89" s="85"/>
      <c r="C89" s="85"/>
      <c r="D89" s="85"/>
      <c r="E89" s="85"/>
      <c r="F89" s="19" t="s">
        <v>132</v>
      </c>
      <c r="G89" s="23" t="s">
        <v>87</v>
      </c>
      <c r="H89" s="19" t="s">
        <v>101</v>
      </c>
      <c r="I89" s="2">
        <v>669.04347356629</v>
      </c>
      <c r="J89" s="2">
        <v>807.52488724011801</v>
      </c>
      <c r="K89" s="2">
        <v>1023.80110555548</v>
      </c>
      <c r="L89" s="2">
        <v>1348.8864961395</v>
      </c>
      <c r="M89" s="2">
        <v>1511.4310805851201</v>
      </c>
      <c r="N89" s="2">
        <v>2014.72683463412</v>
      </c>
      <c r="O89" s="2">
        <v>1901.54627068219</v>
      </c>
      <c r="P89" s="2">
        <v>2082.8538385571001</v>
      </c>
      <c r="Q89" s="2"/>
      <c r="R89" s="2"/>
      <c r="S89" s="2"/>
      <c r="T89" s="2"/>
      <c r="U89" s="63"/>
    </row>
    <row r="90" spans="1:21" ht="27">
      <c r="A90" s="74"/>
      <c r="B90" s="85"/>
      <c r="C90" s="85"/>
      <c r="D90" s="86" t="s">
        <v>133</v>
      </c>
      <c r="E90" s="86" t="s">
        <v>8</v>
      </c>
      <c r="F90" s="19" t="s">
        <v>134</v>
      </c>
      <c r="G90" s="23" t="s">
        <v>87</v>
      </c>
      <c r="H90" s="19" t="s">
        <v>8</v>
      </c>
      <c r="I90" s="2">
        <v>36272.421751629801</v>
      </c>
      <c r="J90" s="2">
        <v>42477.514745523004</v>
      </c>
      <c r="K90" s="2">
        <v>49475.059037718202</v>
      </c>
      <c r="L90" s="2">
        <v>57796.627974158298</v>
      </c>
      <c r="M90" s="2">
        <v>63622.267079117097</v>
      </c>
      <c r="N90" s="2">
        <v>74199.7538106961</v>
      </c>
      <c r="O90" s="2">
        <v>86324.964768516104</v>
      </c>
      <c r="P90" s="2">
        <v>94886.818441707001</v>
      </c>
      <c r="Q90" s="2"/>
      <c r="R90" s="2"/>
      <c r="S90" s="2"/>
      <c r="T90" s="2"/>
      <c r="U90" s="63"/>
    </row>
    <row r="91" spans="1:21" ht="40.5">
      <c r="A91" s="74"/>
      <c r="B91" s="85"/>
      <c r="C91" s="85"/>
      <c r="D91" s="86"/>
      <c r="E91" s="86"/>
      <c r="F91" s="2" t="s">
        <v>135</v>
      </c>
      <c r="G91" s="23" t="s">
        <v>13</v>
      </c>
      <c r="H91" s="3" t="s">
        <v>8</v>
      </c>
      <c r="I91" s="2"/>
      <c r="J91" s="2">
        <v>8936.34585924364</v>
      </c>
      <c r="K91" s="2">
        <v>10045.6325629196</v>
      </c>
      <c r="L91" s="2">
        <v>11225.941252397901</v>
      </c>
      <c r="M91" s="2">
        <v>12258.4430744088</v>
      </c>
      <c r="N91" s="2">
        <v>13492.4130362873</v>
      </c>
      <c r="O91" s="2">
        <v>14989.7547366773</v>
      </c>
      <c r="P91" s="2">
        <v>16065.2855657778</v>
      </c>
      <c r="Q91" s="2">
        <v>18097.9685188697</v>
      </c>
      <c r="R91" s="2">
        <v>19653</v>
      </c>
      <c r="S91" s="2">
        <v>21326</v>
      </c>
      <c r="T91" s="2"/>
      <c r="U91" s="63"/>
    </row>
    <row r="92" spans="1:21" ht="40.5">
      <c r="A92" s="74"/>
      <c r="B92" s="85"/>
      <c r="C92" s="85"/>
      <c r="D92" s="86"/>
      <c r="E92" s="86"/>
      <c r="F92" s="19" t="s">
        <v>136</v>
      </c>
      <c r="G92" s="24" t="s">
        <v>137</v>
      </c>
      <c r="H92" s="19" t="s">
        <v>19</v>
      </c>
      <c r="I92" s="2"/>
      <c r="J92" s="2">
        <v>6.5720302116416196</v>
      </c>
      <c r="K92" s="2">
        <v>7.9385459194106502</v>
      </c>
      <c r="L92" s="2">
        <v>11.3363798243275</v>
      </c>
      <c r="M92" s="2">
        <v>15.389646908749199</v>
      </c>
      <c r="N92" s="2">
        <v>17.215974625189499</v>
      </c>
      <c r="O92" s="2">
        <v>19.4088417975886</v>
      </c>
      <c r="P92" s="2">
        <v>23.893471594157699</v>
      </c>
      <c r="Q92" s="2">
        <v>29.0948115259758</v>
      </c>
      <c r="R92" s="2">
        <v>31.4724414671354</v>
      </c>
      <c r="S92" s="2">
        <v>47.298713861712599</v>
      </c>
      <c r="T92" s="2"/>
      <c r="U92" s="63"/>
    </row>
    <row r="93" spans="1:21" ht="40.5">
      <c r="A93" s="74"/>
      <c r="B93" s="85"/>
      <c r="C93" s="85"/>
      <c r="D93" s="86"/>
      <c r="E93" s="86"/>
      <c r="F93" s="21" t="s">
        <v>138</v>
      </c>
      <c r="G93" s="24" t="s">
        <v>11</v>
      </c>
      <c r="H93" s="11" t="s">
        <v>8</v>
      </c>
      <c r="I93" s="2">
        <v>870.10569999999996</v>
      </c>
      <c r="J93" s="2">
        <v>1016.3457</v>
      </c>
      <c r="K93" s="2">
        <v>1216.2246</v>
      </c>
      <c r="L93" s="2">
        <v>1492.2153000000001</v>
      </c>
      <c r="M93" s="2">
        <v>1730.2230999999999</v>
      </c>
      <c r="N93" s="2">
        <v>1961.1331</v>
      </c>
      <c r="O93" s="2">
        <v>2302.3703</v>
      </c>
      <c r="P93" s="2">
        <v>2635.6179999999999</v>
      </c>
      <c r="Q93" s="2">
        <v>2986.8132999999998</v>
      </c>
      <c r="R93" s="2">
        <v>3361.7217000000001</v>
      </c>
      <c r="S93" s="2">
        <v>3713.69</v>
      </c>
      <c r="T93" s="2">
        <v>4104.93</v>
      </c>
      <c r="U93" s="63"/>
    </row>
    <row r="94" spans="1:21" ht="27">
      <c r="A94" s="74"/>
      <c r="B94" s="85"/>
      <c r="C94" s="85"/>
      <c r="D94" s="86"/>
      <c r="E94" s="86"/>
      <c r="F94" s="25" t="s">
        <v>139</v>
      </c>
      <c r="G94" s="26" t="s">
        <v>140</v>
      </c>
      <c r="H94" s="25" t="s">
        <v>36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63"/>
    </row>
    <row r="95" spans="1:21" ht="27">
      <c r="A95" s="74"/>
      <c r="B95" s="85"/>
      <c r="C95" s="85"/>
      <c r="D95" s="74" t="s">
        <v>141</v>
      </c>
      <c r="E95" s="74" t="s">
        <v>8</v>
      </c>
      <c r="F95" s="1" t="s">
        <v>142</v>
      </c>
      <c r="G95" s="23" t="s">
        <v>11</v>
      </c>
      <c r="H95" s="19" t="s">
        <v>36</v>
      </c>
      <c r="I95" s="2"/>
      <c r="J95" s="2">
        <v>142.321126801731</v>
      </c>
      <c r="K95" s="2">
        <v>157.66170251903699</v>
      </c>
      <c r="L95" s="2">
        <v>237.15253442971499</v>
      </c>
      <c r="M95" s="2">
        <v>324.97505688692002</v>
      </c>
      <c r="N95" s="2">
        <v>383.30911923297299</v>
      </c>
      <c r="O95" s="2">
        <v>409.53502469586198</v>
      </c>
      <c r="P95" s="2">
        <v>456.21721170247002</v>
      </c>
      <c r="Q95" s="2">
        <v>629.17019231465599</v>
      </c>
      <c r="R95" s="2">
        <v>750.447862985239</v>
      </c>
      <c r="S95" s="2">
        <v>920.23003561931705</v>
      </c>
      <c r="T95" s="2"/>
      <c r="U95" s="63"/>
    </row>
    <row r="96" spans="1:21">
      <c r="A96" s="74"/>
      <c r="B96" s="85"/>
      <c r="C96" s="85"/>
      <c r="D96" s="74"/>
      <c r="E96" s="74"/>
      <c r="F96" s="21" t="s">
        <v>143</v>
      </c>
      <c r="G96" s="23" t="s">
        <v>144</v>
      </c>
      <c r="H96" s="11" t="s">
        <v>19</v>
      </c>
      <c r="I96" s="2">
        <v>630</v>
      </c>
      <c r="J96" s="2">
        <v>770</v>
      </c>
      <c r="K96" s="2">
        <v>946.6</v>
      </c>
      <c r="L96" s="2">
        <v>1037.7</v>
      </c>
      <c r="M96" s="2">
        <v>1027.5999999999999</v>
      </c>
      <c r="N96" s="2">
        <v>1201</v>
      </c>
      <c r="O96" s="2">
        <v>1302</v>
      </c>
      <c r="P96" s="2">
        <v>1450</v>
      </c>
      <c r="Q96" s="2">
        <v>1552</v>
      </c>
      <c r="R96" s="2">
        <v>1658</v>
      </c>
      <c r="S96" s="2">
        <v>1743</v>
      </c>
      <c r="T96" s="2"/>
      <c r="U96" s="63"/>
    </row>
    <row r="97" spans="1:21" ht="40.5">
      <c r="A97" s="74"/>
      <c r="B97" s="85"/>
      <c r="C97" s="85"/>
      <c r="D97" s="74"/>
      <c r="E97" s="74"/>
      <c r="F97" s="21" t="s">
        <v>145</v>
      </c>
      <c r="G97" s="23" t="s">
        <v>11</v>
      </c>
      <c r="H97" s="11" t="s">
        <v>146</v>
      </c>
      <c r="I97" s="2">
        <v>1403.296</v>
      </c>
      <c r="J97" s="2">
        <v>1485.6894</v>
      </c>
      <c r="K97" s="2">
        <v>1635.3635999999999</v>
      </c>
      <c r="L97" s="2">
        <v>2019.0098</v>
      </c>
      <c r="M97" s="2">
        <v>2458.8888999999999</v>
      </c>
      <c r="N97" s="2">
        <v>3022.4785000000002</v>
      </c>
      <c r="O97" s="2">
        <v>3502.5382</v>
      </c>
      <c r="P97" s="2">
        <v>4153.9146000000001</v>
      </c>
      <c r="Q97" s="2">
        <v>5027.8648999999996</v>
      </c>
      <c r="R97" s="2">
        <v>5766.0308000000005</v>
      </c>
      <c r="S97" s="2">
        <v>6555.7</v>
      </c>
      <c r="T97" s="2">
        <v>7454.7</v>
      </c>
      <c r="U97" s="63"/>
    </row>
    <row r="98" spans="1:21" ht="27">
      <c r="A98" s="74"/>
      <c r="B98" s="85"/>
      <c r="C98" s="85"/>
      <c r="D98" s="74"/>
      <c r="E98" s="74"/>
      <c r="F98" s="28" t="s">
        <v>147</v>
      </c>
      <c r="G98" s="26" t="s">
        <v>148</v>
      </c>
      <c r="H98" s="29" t="s">
        <v>19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2555</v>
      </c>
      <c r="T98" s="27"/>
      <c r="U98" s="63"/>
    </row>
    <row r="99" spans="1:21" ht="40.5">
      <c r="A99" s="74"/>
      <c r="B99" s="85"/>
      <c r="C99" s="85"/>
      <c r="D99" s="74"/>
      <c r="E99" s="74"/>
      <c r="F99" s="21" t="s">
        <v>149</v>
      </c>
      <c r="G99" s="24" t="s">
        <v>150</v>
      </c>
      <c r="H99" s="11" t="s">
        <v>19</v>
      </c>
      <c r="I99" s="2">
        <v>11.8</v>
      </c>
      <c r="J99" s="2">
        <v>11.8</v>
      </c>
      <c r="K99" s="2">
        <v>13.3</v>
      </c>
      <c r="L99" s="2">
        <v>14.5</v>
      </c>
      <c r="M99" s="2">
        <v>14.5</v>
      </c>
      <c r="N99" s="2">
        <v>14.6</v>
      </c>
      <c r="O99" s="2">
        <v>14.6</v>
      </c>
      <c r="P99" s="2">
        <v>14.6</v>
      </c>
      <c r="Q99" s="2">
        <v>14.6</v>
      </c>
      <c r="R99" s="2">
        <v>14.6</v>
      </c>
      <c r="S99" s="2">
        <v>14.6</v>
      </c>
      <c r="T99" s="2"/>
      <c r="U99" s="63"/>
    </row>
    <row r="100" spans="1:21" ht="24">
      <c r="A100" s="74"/>
      <c r="B100" s="85"/>
      <c r="C100" s="85"/>
      <c r="D100" s="74"/>
      <c r="E100" s="74"/>
      <c r="F100" s="19" t="s">
        <v>151</v>
      </c>
      <c r="G100" s="24" t="s">
        <v>152</v>
      </c>
      <c r="H100" s="19" t="s">
        <v>153</v>
      </c>
      <c r="I100" s="2">
        <v>130</v>
      </c>
      <c r="J100" s="2">
        <v>128.49</v>
      </c>
      <c r="K100" s="2">
        <v>130.9</v>
      </c>
      <c r="L100" s="2">
        <v>145.19999999999999</v>
      </c>
      <c r="M100" s="2">
        <v>144.80000000000001</v>
      </c>
      <c r="N100" s="2">
        <v>146.80000000000001</v>
      </c>
      <c r="O100" s="2">
        <v>146.4</v>
      </c>
      <c r="P100" s="2">
        <v>147</v>
      </c>
      <c r="Q100" s="2">
        <v>147</v>
      </c>
      <c r="R100" s="2">
        <v>147</v>
      </c>
      <c r="S100" s="2"/>
      <c r="T100" s="2"/>
      <c r="U100" s="63"/>
    </row>
    <row r="101" spans="1:21" ht="54">
      <c r="A101" s="74"/>
      <c r="B101" s="85"/>
      <c r="C101" s="85"/>
      <c r="D101" s="74"/>
      <c r="E101" s="74"/>
      <c r="F101" s="19" t="s">
        <v>154</v>
      </c>
      <c r="G101" s="24" t="s">
        <v>29</v>
      </c>
      <c r="H101" s="19" t="s">
        <v>153</v>
      </c>
      <c r="I101" s="2">
        <v>552</v>
      </c>
      <c r="J101" s="2">
        <v>810</v>
      </c>
      <c r="K101" s="2">
        <v>1101</v>
      </c>
      <c r="L101" s="2">
        <v>1278</v>
      </c>
      <c r="M101" s="2">
        <v>1425</v>
      </c>
      <c r="N101" s="2">
        <v>1537</v>
      </c>
      <c r="O101" s="2">
        <v>1693</v>
      </c>
      <c r="P101" s="2">
        <v>1881</v>
      </c>
      <c r="Q101" s="2">
        <v>2056</v>
      </c>
      <c r="R101" s="2">
        <v>2301</v>
      </c>
      <c r="S101" s="2"/>
      <c r="T101" s="2"/>
      <c r="U101" s="63"/>
    </row>
    <row r="102" spans="1:21" ht="54">
      <c r="A102" s="74"/>
      <c r="B102" s="85"/>
      <c r="C102" s="85"/>
      <c r="D102" s="74"/>
      <c r="E102" s="74"/>
      <c r="F102" s="19" t="s">
        <v>155</v>
      </c>
      <c r="G102" s="24" t="s">
        <v>156</v>
      </c>
      <c r="H102" s="19" t="s">
        <v>153</v>
      </c>
      <c r="I102" s="2">
        <v>2299</v>
      </c>
      <c r="J102" s="2">
        <v>2790</v>
      </c>
      <c r="K102" s="2">
        <v>2781</v>
      </c>
      <c r="L102" s="2">
        <v>3225</v>
      </c>
      <c r="M102" s="2">
        <v>3772</v>
      </c>
      <c r="N102" s="2">
        <v>5031</v>
      </c>
      <c r="O102" s="2">
        <v>5697</v>
      </c>
      <c r="P102" s="2">
        <v>6126</v>
      </c>
      <c r="Q102" s="2">
        <v>6266</v>
      </c>
      <c r="R102" s="2">
        <v>5564</v>
      </c>
      <c r="S102" s="2"/>
      <c r="T102" s="2"/>
      <c r="U102" s="63"/>
    </row>
    <row r="103" spans="1:21" ht="42.75">
      <c r="A103" s="81" t="s">
        <v>445</v>
      </c>
      <c r="B103" s="79" t="s">
        <v>157</v>
      </c>
      <c r="C103" s="79" t="s">
        <v>158</v>
      </c>
      <c r="D103" s="79" t="s">
        <v>159</v>
      </c>
      <c r="E103" s="79" t="s">
        <v>158</v>
      </c>
      <c r="F103" s="30" t="s">
        <v>160</v>
      </c>
      <c r="G103" s="30" t="s">
        <v>162</v>
      </c>
      <c r="H103" s="30" t="s">
        <v>161</v>
      </c>
      <c r="I103" s="30"/>
      <c r="J103" s="30"/>
      <c r="K103" s="30"/>
      <c r="L103" s="30"/>
      <c r="M103" s="30"/>
      <c r="N103" s="31">
        <v>5</v>
      </c>
      <c r="O103" s="31">
        <v>5</v>
      </c>
      <c r="P103" s="31">
        <v>5</v>
      </c>
      <c r="Q103" s="31">
        <v>5</v>
      </c>
      <c r="R103" s="31">
        <v>5</v>
      </c>
      <c r="S103" s="31">
        <v>5</v>
      </c>
      <c r="U103" t="s">
        <v>192</v>
      </c>
    </row>
    <row r="104" spans="1:21" ht="28.5">
      <c r="A104" s="82"/>
      <c r="B104" s="79"/>
      <c r="C104" s="79"/>
      <c r="D104" s="79"/>
      <c r="E104" s="79"/>
      <c r="F104" s="30" t="s">
        <v>163</v>
      </c>
      <c r="G104" s="30" t="s">
        <v>162</v>
      </c>
      <c r="H104" s="30" t="s">
        <v>158</v>
      </c>
      <c r="I104" s="30"/>
      <c r="J104" s="30"/>
      <c r="K104" s="30"/>
      <c r="L104" s="30"/>
      <c r="M104" s="30"/>
      <c r="N104" s="31">
        <v>35</v>
      </c>
      <c r="O104" s="31">
        <v>35</v>
      </c>
      <c r="P104" s="31">
        <v>35</v>
      </c>
      <c r="Q104" s="31">
        <v>35</v>
      </c>
      <c r="R104" s="31">
        <v>35</v>
      </c>
      <c r="S104" s="31">
        <v>35</v>
      </c>
    </row>
    <row r="105" spans="1:21" ht="42.75">
      <c r="A105" s="82"/>
      <c r="B105" s="79"/>
      <c r="C105" s="79"/>
      <c r="D105" s="79"/>
      <c r="E105" s="79"/>
      <c r="F105" s="32" t="s">
        <v>164</v>
      </c>
      <c r="G105" s="32" t="s">
        <v>165</v>
      </c>
      <c r="H105" s="32" t="s">
        <v>161</v>
      </c>
      <c r="I105" s="32"/>
      <c r="J105" s="32"/>
      <c r="K105" s="32"/>
      <c r="L105" s="32"/>
      <c r="M105" s="32"/>
      <c r="N105" s="64"/>
      <c r="O105" s="64"/>
      <c r="P105" s="64"/>
      <c r="Q105" s="64"/>
      <c r="R105" s="64"/>
      <c r="S105" s="64"/>
    </row>
    <row r="106" spans="1:21" ht="42.75">
      <c r="A106" s="82"/>
      <c r="B106" s="79"/>
      <c r="C106" s="79"/>
      <c r="D106" s="79"/>
      <c r="E106" s="79"/>
      <c r="F106" s="30" t="s">
        <v>166</v>
      </c>
      <c r="G106" s="30" t="s">
        <v>165</v>
      </c>
      <c r="H106" s="30" t="s">
        <v>161</v>
      </c>
      <c r="I106" s="30"/>
      <c r="J106" s="30"/>
      <c r="K106" s="30"/>
      <c r="L106" s="30"/>
      <c r="M106" s="30"/>
      <c r="N106" s="31">
        <v>580</v>
      </c>
      <c r="O106" s="31">
        <v>610</v>
      </c>
      <c r="P106" s="31">
        <v>620</v>
      </c>
      <c r="Q106" s="31">
        <v>611</v>
      </c>
      <c r="R106" s="31">
        <v>630</v>
      </c>
      <c r="S106" s="31">
        <v>641</v>
      </c>
    </row>
    <row r="107" spans="1:21" ht="42.75">
      <c r="A107" s="82"/>
      <c r="B107" s="79"/>
      <c r="C107" s="79"/>
      <c r="D107" s="79"/>
      <c r="E107" s="79"/>
      <c r="F107" s="30" t="s">
        <v>167</v>
      </c>
      <c r="G107" s="30" t="s">
        <v>165</v>
      </c>
      <c r="H107" s="30" t="s">
        <v>168</v>
      </c>
      <c r="I107" s="30"/>
      <c r="J107" s="30"/>
      <c r="K107" s="30"/>
      <c r="L107" s="30"/>
      <c r="M107" s="30"/>
      <c r="N107" s="31">
        <v>812</v>
      </c>
      <c r="O107" s="31">
        <v>901</v>
      </c>
      <c r="P107" s="31">
        <v>920</v>
      </c>
      <c r="Q107" s="31">
        <v>945</v>
      </c>
      <c r="R107" s="31">
        <v>1141</v>
      </c>
      <c r="S107" s="31">
        <v>1320</v>
      </c>
      <c r="U107" s="63"/>
    </row>
    <row r="108" spans="1:21" ht="42.75">
      <c r="A108" s="82"/>
      <c r="B108" s="79"/>
      <c r="C108" s="79"/>
      <c r="D108" s="79"/>
      <c r="E108" s="79"/>
      <c r="F108" s="30" t="s">
        <v>169</v>
      </c>
      <c r="G108" s="30" t="s">
        <v>165</v>
      </c>
      <c r="H108" s="30" t="s">
        <v>168</v>
      </c>
      <c r="I108" s="30"/>
      <c r="J108" s="30"/>
      <c r="K108" s="30"/>
      <c r="L108" s="30"/>
      <c r="M108" s="30"/>
      <c r="N108" s="31">
        <v>4010</v>
      </c>
      <c r="O108" s="31">
        <v>4400</v>
      </c>
      <c r="P108" s="31">
        <v>4800</v>
      </c>
      <c r="Q108" s="31">
        <v>4910</v>
      </c>
      <c r="R108" s="31">
        <v>5023</v>
      </c>
      <c r="S108" s="31">
        <v>5300</v>
      </c>
      <c r="U108" s="63"/>
    </row>
    <row r="109" spans="1:21" ht="42.75">
      <c r="A109" s="82"/>
      <c r="B109" s="79"/>
      <c r="C109" s="79"/>
      <c r="D109" s="79" t="s">
        <v>170</v>
      </c>
      <c r="E109" s="79" t="s">
        <v>158</v>
      </c>
      <c r="F109" s="30" t="s">
        <v>171</v>
      </c>
      <c r="G109" s="30" t="s">
        <v>162</v>
      </c>
      <c r="H109" s="30" t="s">
        <v>158</v>
      </c>
      <c r="I109" s="30"/>
      <c r="J109" s="30"/>
      <c r="K109" s="30"/>
      <c r="L109" s="30"/>
      <c r="M109" s="30"/>
      <c r="N109" s="65">
        <v>43</v>
      </c>
      <c r="O109" s="65">
        <v>51</v>
      </c>
      <c r="P109" s="65">
        <v>58</v>
      </c>
      <c r="Q109" s="65">
        <v>69</v>
      </c>
      <c r="R109" s="65">
        <v>72</v>
      </c>
      <c r="S109" s="65">
        <v>78</v>
      </c>
      <c r="U109" t="s">
        <v>192</v>
      </c>
    </row>
    <row r="110" spans="1:21" ht="42.75">
      <c r="A110" s="82"/>
      <c r="B110" s="79"/>
      <c r="C110" s="79"/>
      <c r="D110" s="79"/>
      <c r="E110" s="79"/>
      <c r="F110" s="30" t="s">
        <v>172</v>
      </c>
      <c r="G110" s="30" t="s">
        <v>162</v>
      </c>
      <c r="H110" s="30" t="s">
        <v>158</v>
      </c>
      <c r="I110" s="30"/>
      <c r="J110" s="30"/>
      <c r="K110" s="30"/>
      <c r="L110" s="30"/>
      <c r="M110" s="30"/>
      <c r="N110" s="65">
        <v>12</v>
      </c>
      <c r="O110" s="65">
        <v>14</v>
      </c>
      <c r="P110" s="65">
        <v>14</v>
      </c>
      <c r="Q110" s="65">
        <v>15</v>
      </c>
      <c r="R110" s="65">
        <v>18</v>
      </c>
      <c r="S110" s="65">
        <v>19</v>
      </c>
      <c r="U110" t="s">
        <v>192</v>
      </c>
    </row>
    <row r="111" spans="1:21" ht="42.75">
      <c r="A111" s="82"/>
      <c r="B111" s="79"/>
      <c r="C111" s="79"/>
      <c r="D111" s="79" t="s">
        <v>173</v>
      </c>
      <c r="E111" s="79" t="s">
        <v>161</v>
      </c>
      <c r="F111" s="30" t="s">
        <v>174</v>
      </c>
      <c r="G111" s="30" t="s">
        <v>165</v>
      </c>
      <c r="H111" s="30" t="s">
        <v>158</v>
      </c>
      <c r="I111" s="30"/>
      <c r="J111" s="30"/>
      <c r="K111" s="30"/>
      <c r="L111" s="30"/>
      <c r="M111" s="30"/>
      <c r="N111" s="66">
        <v>28</v>
      </c>
      <c r="O111" s="66">
        <v>28</v>
      </c>
      <c r="P111" s="66">
        <v>28</v>
      </c>
      <c r="Q111" s="66">
        <v>28</v>
      </c>
      <c r="R111" s="66">
        <v>28</v>
      </c>
      <c r="S111" s="66">
        <v>28</v>
      </c>
      <c r="U111" t="s">
        <v>192</v>
      </c>
    </row>
    <row r="112" spans="1:21" ht="42.75">
      <c r="A112" s="82"/>
      <c r="B112" s="79"/>
      <c r="C112" s="79"/>
      <c r="D112" s="79"/>
      <c r="E112" s="79"/>
      <c r="F112" s="30" t="s">
        <v>175</v>
      </c>
      <c r="G112" s="30" t="s">
        <v>165</v>
      </c>
      <c r="H112" s="30" t="s">
        <v>158</v>
      </c>
      <c r="I112" s="30"/>
      <c r="J112" s="30"/>
      <c r="K112" s="30"/>
      <c r="L112" s="30"/>
      <c r="M112" s="30"/>
      <c r="N112" s="65">
        <v>11</v>
      </c>
      <c r="O112" s="65">
        <v>11</v>
      </c>
      <c r="P112" s="65">
        <v>12</v>
      </c>
      <c r="Q112" s="65">
        <v>12</v>
      </c>
      <c r="R112" s="65">
        <v>12</v>
      </c>
      <c r="S112" s="65">
        <v>12</v>
      </c>
      <c r="U112" t="s">
        <v>192</v>
      </c>
    </row>
    <row r="113" spans="1:21" ht="57">
      <c r="A113" s="82"/>
      <c r="B113" s="79"/>
      <c r="C113" s="79"/>
      <c r="D113" s="79"/>
      <c r="E113" s="79"/>
      <c r="F113" s="30" t="s">
        <v>176</v>
      </c>
      <c r="G113" s="30" t="s">
        <v>165</v>
      </c>
      <c r="H113" s="30" t="s">
        <v>161</v>
      </c>
      <c r="I113" s="30"/>
      <c r="J113" s="30"/>
      <c r="K113" s="30"/>
      <c r="L113" s="30"/>
      <c r="M113" s="30"/>
      <c r="N113" s="31">
        <v>13</v>
      </c>
      <c r="O113" s="31">
        <v>13</v>
      </c>
      <c r="P113" s="31">
        <v>13</v>
      </c>
      <c r="Q113" s="31">
        <v>13</v>
      </c>
      <c r="R113" s="31">
        <v>13</v>
      </c>
      <c r="S113" s="31">
        <v>13</v>
      </c>
      <c r="U113" t="s">
        <v>192</v>
      </c>
    </row>
    <row r="114" spans="1:21" ht="28.5">
      <c r="A114" s="82"/>
      <c r="B114" s="79" t="s">
        <v>177</v>
      </c>
      <c r="C114" s="79" t="s">
        <v>161</v>
      </c>
      <c r="D114" s="79" t="s">
        <v>178</v>
      </c>
      <c r="E114" s="79" t="s">
        <v>158</v>
      </c>
      <c r="F114" s="30" t="s">
        <v>179</v>
      </c>
      <c r="G114" s="30" t="s">
        <v>180</v>
      </c>
      <c r="H114" s="30" t="s">
        <v>158</v>
      </c>
      <c r="I114" s="30"/>
      <c r="J114" s="30"/>
      <c r="K114" s="30"/>
      <c r="L114" s="30"/>
      <c r="M114" s="30"/>
      <c r="N114" s="31">
        <v>22.136492966553927</v>
      </c>
      <c r="O114" s="31">
        <v>29.662558024409766</v>
      </c>
      <c r="P114" s="31">
        <v>34.453574478101451</v>
      </c>
      <c r="Q114" s="31">
        <v>39.954902760104417</v>
      </c>
      <c r="R114" s="31">
        <v>46.71081293526278</v>
      </c>
      <c r="S114" s="31">
        <v>53.615771878072771</v>
      </c>
      <c r="U114" t="s">
        <v>192</v>
      </c>
    </row>
    <row r="115" spans="1:21" ht="28.5">
      <c r="A115" s="82"/>
      <c r="B115" s="79"/>
      <c r="C115" s="79"/>
      <c r="D115" s="79"/>
      <c r="E115" s="79"/>
      <c r="F115" s="30" t="s">
        <v>181</v>
      </c>
      <c r="G115" s="30" t="s">
        <v>180</v>
      </c>
      <c r="H115" s="30" t="s">
        <v>158</v>
      </c>
      <c r="I115" s="30"/>
      <c r="J115" s="30"/>
      <c r="K115" s="30"/>
      <c r="L115" s="30"/>
      <c r="M115" s="30"/>
      <c r="N115" s="31">
        <v>2.3139191254237552</v>
      </c>
      <c r="O115" s="31">
        <v>3.6821531155757947</v>
      </c>
      <c r="P115" s="31">
        <v>4.1975922596924198</v>
      </c>
      <c r="Q115" s="31">
        <v>4.796306411120991</v>
      </c>
      <c r="R115" s="31">
        <v>5.2612761036808866</v>
      </c>
      <c r="S115" s="31">
        <v>5.5382890855457232</v>
      </c>
      <c r="U115" t="s">
        <v>192</v>
      </c>
    </row>
    <row r="116" spans="1:21" ht="28.5">
      <c r="A116" s="82"/>
      <c r="B116" s="79"/>
      <c r="C116" s="79"/>
      <c r="D116" s="79"/>
      <c r="E116" s="79"/>
      <c r="F116" s="30" t="s">
        <v>182</v>
      </c>
      <c r="G116" s="30" t="s">
        <v>180</v>
      </c>
      <c r="H116" s="30" t="s">
        <v>158</v>
      </c>
      <c r="I116" s="30"/>
      <c r="J116" s="30"/>
      <c r="K116" s="30"/>
      <c r="L116" s="30"/>
      <c r="M116" s="30"/>
      <c r="N116" s="31">
        <v>1.1637652071984181</v>
      </c>
      <c r="O116" s="31">
        <v>1.5019308760901267</v>
      </c>
      <c r="P116" s="31">
        <v>2.8930303276695102</v>
      </c>
      <c r="Q116" s="31">
        <v>3.7964793532803465</v>
      </c>
      <c r="R116" s="31">
        <v>3.620767503086662</v>
      </c>
      <c r="S116" s="31">
        <v>2.6951032448377581</v>
      </c>
      <c r="U116" t="s">
        <v>192</v>
      </c>
    </row>
    <row r="117" spans="1:21" ht="57">
      <c r="A117" s="82"/>
      <c r="B117" s="79"/>
      <c r="C117" s="79"/>
      <c r="D117" s="79"/>
      <c r="E117" s="79"/>
      <c r="F117" s="30" t="s">
        <v>183</v>
      </c>
      <c r="G117" s="30" t="s">
        <v>184</v>
      </c>
      <c r="H117" s="30" t="s">
        <v>161</v>
      </c>
      <c r="I117" s="30"/>
      <c r="J117" s="30"/>
      <c r="K117" s="30"/>
      <c r="L117" s="30"/>
      <c r="M117" s="30"/>
      <c r="N117" s="31">
        <v>0.42056707227254642</v>
      </c>
      <c r="O117" s="31">
        <v>0.56515620631413399</v>
      </c>
      <c r="P117" s="31">
        <v>0.53592065775656306</v>
      </c>
      <c r="Q117" s="31">
        <v>0.6100661479699464</v>
      </c>
      <c r="R117" s="31">
        <v>0.60991477051873033</v>
      </c>
      <c r="S117" s="31">
        <v>0.57681255161634815</v>
      </c>
      <c r="U117" t="s">
        <v>192</v>
      </c>
    </row>
    <row r="118" spans="1:21" ht="28.5">
      <c r="A118" s="82"/>
      <c r="B118" s="79"/>
      <c r="C118" s="79"/>
      <c r="D118" s="79" t="s">
        <v>185</v>
      </c>
      <c r="E118" s="79" t="s">
        <v>158</v>
      </c>
      <c r="F118" s="30" t="s">
        <v>186</v>
      </c>
      <c r="G118" s="30" t="s">
        <v>162</v>
      </c>
      <c r="H118" s="30" t="s">
        <v>158</v>
      </c>
      <c r="I118" s="30"/>
      <c r="J118" s="30"/>
      <c r="K118" s="30"/>
      <c r="L118" s="30"/>
      <c r="M118" s="30"/>
      <c r="N118" s="31">
        <v>95</v>
      </c>
      <c r="O118" s="31">
        <v>69</v>
      </c>
      <c r="P118" s="31">
        <v>61</v>
      </c>
      <c r="Q118" s="31">
        <v>87</v>
      </c>
      <c r="R118" s="31">
        <v>83</v>
      </c>
      <c r="S118" s="31">
        <v>130</v>
      </c>
      <c r="U118" t="s">
        <v>192</v>
      </c>
    </row>
    <row r="119" spans="1:21" ht="28.5">
      <c r="A119" s="82"/>
      <c r="B119" s="79"/>
      <c r="C119" s="79"/>
      <c r="D119" s="79"/>
      <c r="E119" s="79"/>
      <c r="F119" s="30" t="s">
        <v>187</v>
      </c>
      <c r="G119" s="30" t="s">
        <v>165</v>
      </c>
      <c r="H119" s="30" t="s">
        <v>158</v>
      </c>
      <c r="I119" s="30"/>
      <c r="J119" s="30"/>
      <c r="K119" s="30"/>
      <c r="L119" s="30"/>
      <c r="M119" s="30"/>
      <c r="N119" s="31">
        <v>820</v>
      </c>
      <c r="O119" s="31">
        <v>910</v>
      </c>
      <c r="P119" s="31">
        <v>993</v>
      </c>
      <c r="Q119" s="31">
        <v>1211</v>
      </c>
      <c r="R119" s="31">
        <v>1087</v>
      </c>
      <c r="S119" s="31">
        <v>1207</v>
      </c>
      <c r="U119" t="s">
        <v>192</v>
      </c>
    </row>
    <row r="120" spans="1:21" ht="42.75">
      <c r="A120" s="82"/>
      <c r="B120" s="79"/>
      <c r="C120" s="79"/>
      <c r="D120" s="79"/>
      <c r="E120" s="79"/>
      <c r="F120" s="34" t="s">
        <v>188</v>
      </c>
      <c r="G120" s="30" t="s">
        <v>162</v>
      </c>
      <c r="H120" s="30" t="s">
        <v>161</v>
      </c>
      <c r="I120" s="30"/>
      <c r="J120" s="30"/>
      <c r="K120" s="30"/>
      <c r="L120" s="30"/>
      <c r="M120" s="30"/>
      <c r="N120" s="31"/>
      <c r="O120" s="31"/>
      <c r="P120" s="31"/>
      <c r="Q120" s="31"/>
      <c r="R120" s="31"/>
      <c r="S120" s="31"/>
      <c r="U120" t="s">
        <v>444</v>
      </c>
    </row>
    <row r="121" spans="1:21" ht="42.75">
      <c r="A121" s="82"/>
      <c r="B121" s="79"/>
      <c r="C121" s="79"/>
      <c r="D121" s="79" t="s">
        <v>189</v>
      </c>
      <c r="E121" s="79" t="s">
        <v>161</v>
      </c>
      <c r="F121" s="34" t="s">
        <v>190</v>
      </c>
      <c r="G121" s="30" t="s">
        <v>191</v>
      </c>
      <c r="H121" s="30" t="s">
        <v>168</v>
      </c>
      <c r="I121" s="30"/>
      <c r="J121" s="30"/>
      <c r="K121" s="30"/>
      <c r="L121" s="30"/>
      <c r="M121" s="30"/>
      <c r="N121" s="31"/>
      <c r="O121" s="31"/>
      <c r="P121" s="31"/>
      <c r="Q121" s="31"/>
      <c r="R121" s="31"/>
      <c r="S121" s="31"/>
      <c r="U121" t="s">
        <v>192</v>
      </c>
    </row>
    <row r="122" spans="1:21" ht="42.75">
      <c r="A122" s="82"/>
      <c r="B122" s="79"/>
      <c r="C122" s="79"/>
      <c r="D122" s="79"/>
      <c r="E122" s="79"/>
      <c r="F122" s="34" t="s">
        <v>193</v>
      </c>
      <c r="G122" s="30" t="s">
        <v>191</v>
      </c>
      <c r="H122" s="30" t="s">
        <v>168</v>
      </c>
      <c r="I122" s="30"/>
      <c r="J122" s="30"/>
      <c r="K122" s="30"/>
      <c r="L122" s="30"/>
      <c r="M122" s="30"/>
      <c r="N122" s="31"/>
      <c r="O122" s="31"/>
      <c r="P122" s="31"/>
      <c r="Q122" s="31"/>
      <c r="R122" s="31"/>
      <c r="S122" s="31"/>
      <c r="U122" t="s">
        <v>192</v>
      </c>
    </row>
    <row r="123" spans="1:21" ht="28.5">
      <c r="A123" s="82"/>
      <c r="B123" s="79"/>
      <c r="C123" s="79"/>
      <c r="D123" s="79"/>
      <c r="E123" s="79"/>
      <c r="F123" s="34" t="s">
        <v>194</v>
      </c>
      <c r="G123" s="30" t="s">
        <v>191</v>
      </c>
      <c r="H123" s="30" t="s">
        <v>168</v>
      </c>
      <c r="I123" s="30"/>
      <c r="J123" s="30"/>
      <c r="K123" s="30"/>
      <c r="L123" s="30"/>
      <c r="M123" s="30"/>
      <c r="N123" s="31"/>
      <c r="O123" s="31"/>
      <c r="P123" s="31"/>
      <c r="Q123" s="31"/>
      <c r="R123" s="31"/>
      <c r="S123" s="31"/>
      <c r="U123" t="s">
        <v>192</v>
      </c>
    </row>
    <row r="124" spans="1:21" ht="42.75">
      <c r="A124" s="82"/>
      <c r="B124" s="79"/>
      <c r="C124" s="79"/>
      <c r="D124" s="79"/>
      <c r="E124" s="79"/>
      <c r="F124" s="34" t="s">
        <v>195</v>
      </c>
      <c r="G124" s="30" t="s">
        <v>191</v>
      </c>
      <c r="H124" s="30" t="s">
        <v>168</v>
      </c>
      <c r="I124" s="30"/>
      <c r="J124" s="30"/>
      <c r="K124" s="30"/>
      <c r="L124" s="30"/>
      <c r="M124" s="30"/>
      <c r="N124" s="31"/>
      <c r="O124" s="31"/>
      <c r="P124" s="31"/>
      <c r="Q124" s="31"/>
      <c r="R124" s="31"/>
      <c r="S124" s="31"/>
      <c r="U124" t="s">
        <v>192</v>
      </c>
    </row>
    <row r="125" spans="1:21" ht="42.75">
      <c r="A125" s="82"/>
      <c r="B125" s="79"/>
      <c r="C125" s="79"/>
      <c r="D125" s="79"/>
      <c r="E125" s="79"/>
      <c r="F125" s="30" t="s">
        <v>196</v>
      </c>
      <c r="G125" s="30" t="s">
        <v>191</v>
      </c>
      <c r="H125" s="30" t="s">
        <v>158</v>
      </c>
      <c r="I125" s="30"/>
      <c r="J125" s="30"/>
      <c r="K125" s="30"/>
      <c r="L125" s="30"/>
      <c r="M125" s="30"/>
      <c r="N125" s="31"/>
      <c r="O125" s="31">
        <v>33980.375135392816</v>
      </c>
      <c r="P125" s="31">
        <v>29211.166162797323</v>
      </c>
      <c r="Q125" s="31">
        <v>28467.337431240732</v>
      </c>
      <c r="R125" s="31">
        <v>35878.059365074754</v>
      </c>
      <c r="S125" s="31"/>
      <c r="T125" s="31"/>
    </row>
    <row r="126" spans="1:21" ht="42.75">
      <c r="A126" s="82"/>
      <c r="B126" s="79"/>
      <c r="C126" s="79"/>
      <c r="D126" s="79"/>
      <c r="E126" s="79"/>
      <c r="F126" s="30" t="s">
        <v>197</v>
      </c>
      <c r="G126" s="30" t="s">
        <v>191</v>
      </c>
      <c r="H126" s="30" t="s">
        <v>158</v>
      </c>
      <c r="I126" s="30"/>
      <c r="J126" s="30"/>
      <c r="K126" s="30"/>
      <c r="L126" s="30"/>
      <c r="M126" s="30"/>
      <c r="N126" s="31"/>
      <c r="O126" s="31">
        <v>34171.61925393188</v>
      </c>
      <c r="P126" s="31">
        <v>27848.338429068517</v>
      </c>
      <c r="Q126" s="31">
        <v>26698.511446782522</v>
      </c>
      <c r="R126" s="31">
        <v>33063.468275690531</v>
      </c>
      <c r="S126" s="31"/>
      <c r="T126" s="31"/>
    </row>
    <row r="127" spans="1:21" ht="57">
      <c r="A127" s="82"/>
      <c r="B127" s="79"/>
      <c r="C127" s="79"/>
      <c r="D127" s="79"/>
      <c r="E127" s="79"/>
      <c r="F127" s="30" t="s">
        <v>198</v>
      </c>
      <c r="G127" s="30" t="s">
        <v>191</v>
      </c>
      <c r="H127" s="30" t="s">
        <v>161</v>
      </c>
      <c r="I127" s="30"/>
      <c r="J127" s="30"/>
      <c r="K127" s="30"/>
      <c r="L127" s="30"/>
      <c r="M127" s="30"/>
      <c r="N127" s="31"/>
      <c r="O127" s="31">
        <v>12240.624864607271</v>
      </c>
      <c r="P127" s="31">
        <v>10235.833837202676</v>
      </c>
      <c r="Q127" s="31">
        <v>10046.66256875926</v>
      </c>
      <c r="R127" s="31">
        <v>14820.940634925251</v>
      </c>
      <c r="S127" s="31"/>
      <c r="T127" s="31"/>
    </row>
    <row r="128" spans="1:21" ht="42.75">
      <c r="A128" s="82"/>
      <c r="B128" s="79" t="s">
        <v>199</v>
      </c>
      <c r="C128" s="79" t="s">
        <v>158</v>
      </c>
      <c r="D128" s="80" t="s">
        <v>200</v>
      </c>
      <c r="E128" s="80" t="s">
        <v>158</v>
      </c>
      <c r="F128" s="32" t="s">
        <v>201</v>
      </c>
      <c r="G128" s="32" t="s">
        <v>202</v>
      </c>
      <c r="H128" s="32" t="s">
        <v>158</v>
      </c>
      <c r="I128" s="32"/>
      <c r="J128" s="32"/>
      <c r="K128" s="32"/>
      <c r="L128" s="32"/>
      <c r="M128" s="32"/>
      <c r="N128" s="33"/>
      <c r="O128" s="33"/>
      <c r="P128" s="33"/>
      <c r="Q128" s="33"/>
      <c r="R128" s="33"/>
      <c r="S128" s="33"/>
      <c r="T128" s="33"/>
      <c r="U128" s="33" t="s">
        <v>192</v>
      </c>
    </row>
    <row r="129" spans="1:21" ht="57">
      <c r="A129" s="82"/>
      <c r="B129" s="79"/>
      <c r="C129" s="79"/>
      <c r="D129" s="80"/>
      <c r="E129" s="80"/>
      <c r="F129" s="32" t="s">
        <v>203</v>
      </c>
      <c r="G129" s="32" t="s">
        <v>202</v>
      </c>
      <c r="H129" s="32" t="s">
        <v>204</v>
      </c>
      <c r="I129" s="32"/>
      <c r="J129" s="32"/>
      <c r="K129" s="32"/>
      <c r="L129" s="32"/>
      <c r="M129" s="32"/>
      <c r="N129" s="33"/>
      <c r="O129" s="33"/>
      <c r="P129" s="33"/>
      <c r="Q129" s="33"/>
      <c r="R129" s="33"/>
      <c r="S129" s="33"/>
      <c r="T129" s="33"/>
      <c r="U129" s="33" t="s">
        <v>192</v>
      </c>
    </row>
    <row r="130" spans="1:21" ht="42.75">
      <c r="A130" s="82"/>
      <c r="B130" s="79"/>
      <c r="C130" s="79"/>
      <c r="D130" s="79" t="s">
        <v>205</v>
      </c>
      <c r="E130" s="79" t="s">
        <v>206</v>
      </c>
      <c r="F130" s="30" t="s">
        <v>207</v>
      </c>
      <c r="G130" s="30" t="s">
        <v>208</v>
      </c>
      <c r="H130" s="30" t="s">
        <v>206</v>
      </c>
      <c r="I130" s="30"/>
      <c r="J130" s="30"/>
      <c r="K130" s="30"/>
      <c r="L130" s="30"/>
      <c r="M130" s="30"/>
      <c r="N130" s="31">
        <v>0</v>
      </c>
      <c r="O130" s="31">
        <v>261.85738008637384</v>
      </c>
      <c r="P130" s="31">
        <v>354.29649592708518</v>
      </c>
      <c r="Q130" s="31">
        <v>460.54086435141852</v>
      </c>
      <c r="R130" s="31">
        <v>695.03204616891423</v>
      </c>
      <c r="S130" s="31">
        <v>1275.9783677482794</v>
      </c>
      <c r="T130" s="31"/>
      <c r="U130" s="33" t="s">
        <v>192</v>
      </c>
    </row>
    <row r="131" spans="1:21" ht="28.5">
      <c r="A131" s="82"/>
      <c r="B131" s="79"/>
      <c r="C131" s="79"/>
      <c r="D131" s="79"/>
      <c r="E131" s="79"/>
      <c r="F131" s="32" t="s">
        <v>209</v>
      </c>
      <c r="G131" s="32" t="s">
        <v>208</v>
      </c>
      <c r="H131" s="32" t="s">
        <v>204</v>
      </c>
      <c r="I131" s="32"/>
      <c r="J131" s="32"/>
      <c r="K131" s="32"/>
      <c r="L131" s="32"/>
      <c r="M131" s="32"/>
      <c r="N131" s="33"/>
      <c r="O131" s="33"/>
      <c r="P131" s="33"/>
      <c r="Q131" s="33"/>
      <c r="R131" s="33"/>
      <c r="S131" s="33"/>
      <c r="T131" s="33"/>
      <c r="U131" s="33" t="s">
        <v>192</v>
      </c>
    </row>
    <row r="132" spans="1:21" ht="42.75">
      <c r="A132" s="82"/>
      <c r="B132" s="79"/>
      <c r="C132" s="79"/>
      <c r="D132" s="79"/>
      <c r="E132" s="79"/>
      <c r="F132" s="30" t="s">
        <v>210</v>
      </c>
      <c r="G132" s="30" t="s">
        <v>208</v>
      </c>
      <c r="H132" s="30" t="s">
        <v>204</v>
      </c>
      <c r="I132" s="30"/>
      <c r="J132" s="30"/>
      <c r="K132" s="30"/>
      <c r="L132" s="30"/>
      <c r="M132" s="30"/>
      <c r="N132" s="31">
        <v>0</v>
      </c>
      <c r="O132" s="31">
        <v>1233.6135782571287</v>
      </c>
      <c r="P132" s="31">
        <v>2837.1875687088173</v>
      </c>
      <c r="Q132" s="31">
        <v>7850.9093150393892</v>
      </c>
      <c r="R132" s="31">
        <v>9702.0552282775916</v>
      </c>
      <c r="S132" s="31">
        <v>11096.816125860374</v>
      </c>
      <c r="T132" s="31"/>
      <c r="U132" s="33" t="s">
        <v>192</v>
      </c>
    </row>
    <row r="133" spans="1:21" ht="57">
      <c r="A133" s="82"/>
      <c r="B133" s="79"/>
      <c r="C133" s="79"/>
      <c r="D133" s="79" t="s">
        <v>211</v>
      </c>
      <c r="E133" s="79" t="s">
        <v>204</v>
      </c>
      <c r="F133" s="30" t="s">
        <v>212</v>
      </c>
      <c r="G133" s="30" t="s">
        <v>208</v>
      </c>
      <c r="H133" s="30" t="s">
        <v>206</v>
      </c>
      <c r="I133" s="30"/>
      <c r="J133" s="30"/>
      <c r="K133" s="30"/>
      <c r="L133" s="30"/>
      <c r="M133" s="30"/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/>
      <c r="U133" s="63"/>
    </row>
    <row r="134" spans="1:21" ht="42.75">
      <c r="A134" s="82"/>
      <c r="B134" s="79"/>
      <c r="C134" s="79"/>
      <c r="D134" s="79"/>
      <c r="E134" s="79"/>
      <c r="F134" s="30" t="s">
        <v>213</v>
      </c>
      <c r="G134" s="30" t="s">
        <v>208</v>
      </c>
      <c r="H134" s="30" t="s">
        <v>206</v>
      </c>
      <c r="I134" s="30"/>
      <c r="J134" s="30"/>
      <c r="K134" s="30"/>
      <c r="L134" s="30"/>
      <c r="M134" s="30"/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/>
      <c r="U134" s="63"/>
    </row>
    <row r="135" spans="1:21" ht="42.75">
      <c r="A135" s="82"/>
      <c r="B135" s="79"/>
      <c r="C135" s="79"/>
      <c r="D135" s="79"/>
      <c r="E135" s="79"/>
      <c r="F135" s="30" t="s">
        <v>214</v>
      </c>
      <c r="G135" s="30" t="s">
        <v>208</v>
      </c>
      <c r="H135" s="30" t="s">
        <v>206</v>
      </c>
      <c r="I135" s="30"/>
      <c r="J135" s="30"/>
      <c r="K135" s="30"/>
      <c r="L135" s="30"/>
      <c r="M135" s="30"/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63"/>
    </row>
    <row r="136" spans="1:21" ht="57">
      <c r="A136" s="82"/>
      <c r="B136" s="79"/>
      <c r="C136" s="79"/>
      <c r="D136" s="79"/>
      <c r="E136" s="79"/>
      <c r="F136" s="30" t="s">
        <v>215</v>
      </c>
      <c r="G136" s="30" t="s">
        <v>208</v>
      </c>
      <c r="H136" s="30" t="s">
        <v>204</v>
      </c>
      <c r="I136" s="30"/>
      <c r="J136" s="30"/>
      <c r="K136" s="30"/>
      <c r="L136" s="30"/>
      <c r="M136" s="30"/>
      <c r="N136" s="31">
        <v>2</v>
      </c>
      <c r="O136" s="31">
        <v>1</v>
      </c>
      <c r="P136" s="31">
        <v>1</v>
      </c>
      <c r="Q136" s="31">
        <v>0</v>
      </c>
      <c r="R136" s="31">
        <v>0</v>
      </c>
      <c r="S136" s="31">
        <v>0</v>
      </c>
      <c r="T136" s="31">
        <v>0</v>
      </c>
      <c r="U136" s="63"/>
    </row>
    <row r="137" spans="1:21" ht="57">
      <c r="A137" s="82"/>
      <c r="B137" s="79"/>
      <c r="C137" s="79"/>
      <c r="D137" s="79"/>
      <c r="E137" s="79"/>
      <c r="F137" s="30" t="s">
        <v>216</v>
      </c>
      <c r="G137" s="30" t="s">
        <v>208</v>
      </c>
      <c r="H137" s="30" t="s">
        <v>217</v>
      </c>
      <c r="I137" s="30"/>
      <c r="J137" s="30"/>
      <c r="K137" s="30"/>
      <c r="L137" s="30"/>
      <c r="M137" s="30"/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/>
      <c r="U137" s="63"/>
    </row>
    <row r="138" spans="1:21" ht="28.5">
      <c r="A138" s="82"/>
      <c r="B138" s="79"/>
      <c r="C138" s="79"/>
      <c r="D138" s="79" t="s">
        <v>218</v>
      </c>
      <c r="E138" s="79" t="s">
        <v>217</v>
      </c>
      <c r="F138" s="30" t="s">
        <v>219</v>
      </c>
      <c r="G138" s="30" t="s">
        <v>220</v>
      </c>
      <c r="H138" s="30" t="s">
        <v>206</v>
      </c>
      <c r="I138" s="30"/>
      <c r="J138" s="30"/>
      <c r="K138" s="30"/>
      <c r="L138" s="30"/>
      <c r="M138" s="30"/>
      <c r="N138" s="31">
        <v>1264.3435585168372</v>
      </c>
      <c r="O138" s="31">
        <v>1070.5191120627151</v>
      </c>
      <c r="P138" s="31">
        <v>1220.0446202362241</v>
      </c>
      <c r="Q138" s="31">
        <v>1390.8238654529036</v>
      </c>
      <c r="R138" s="31">
        <v>1606.2787576779799</v>
      </c>
      <c r="S138" s="31">
        <v>1755.6228318584072</v>
      </c>
      <c r="T138" s="31"/>
      <c r="U138" s="31" t="s">
        <v>192</v>
      </c>
    </row>
    <row r="139" spans="1:21" ht="28.5">
      <c r="A139" s="82"/>
      <c r="B139" s="79"/>
      <c r="C139" s="79"/>
      <c r="D139" s="79"/>
      <c r="E139" s="79"/>
      <c r="F139" s="34" t="s">
        <v>221</v>
      </c>
      <c r="G139" s="30"/>
      <c r="H139" s="30" t="s">
        <v>204</v>
      </c>
      <c r="I139" s="30"/>
      <c r="J139" s="30"/>
      <c r="K139" s="30"/>
      <c r="L139" s="30"/>
      <c r="M139" s="30"/>
      <c r="N139" s="65">
        <v>0</v>
      </c>
      <c r="O139" s="65">
        <v>0</v>
      </c>
      <c r="P139" s="65">
        <v>0</v>
      </c>
      <c r="Q139" s="65">
        <v>0</v>
      </c>
      <c r="R139" s="65">
        <v>1</v>
      </c>
      <c r="S139" s="65">
        <v>2</v>
      </c>
      <c r="T139" s="65"/>
      <c r="U139" s="31" t="s">
        <v>192</v>
      </c>
    </row>
    <row r="140" spans="1:21" ht="42.75">
      <c r="A140" s="82"/>
      <c r="B140" s="79"/>
      <c r="C140" s="79"/>
      <c r="D140" s="79"/>
      <c r="E140" s="79"/>
      <c r="F140" s="34" t="s">
        <v>222</v>
      </c>
      <c r="G140" s="30" t="s">
        <v>220</v>
      </c>
      <c r="H140" s="30" t="s">
        <v>204</v>
      </c>
      <c r="I140" s="30"/>
      <c r="J140" s="30"/>
      <c r="K140" s="30"/>
      <c r="L140" s="30"/>
      <c r="M140" s="30"/>
      <c r="N140" s="31"/>
      <c r="O140" s="31"/>
      <c r="P140" s="31"/>
      <c r="Q140" s="31"/>
      <c r="R140" s="31"/>
      <c r="S140" s="31"/>
      <c r="T140" s="31"/>
      <c r="U140" s="31" t="s">
        <v>444</v>
      </c>
    </row>
    <row r="141" spans="1:21" ht="42.75">
      <c r="A141" s="82"/>
      <c r="B141" s="79" t="s">
        <v>223</v>
      </c>
      <c r="C141" s="79" t="s">
        <v>19</v>
      </c>
      <c r="D141" s="79" t="s">
        <v>224</v>
      </c>
      <c r="E141" s="79" t="s">
        <v>8</v>
      </c>
      <c r="F141" s="32" t="s">
        <v>225</v>
      </c>
      <c r="G141" s="37" t="s">
        <v>208</v>
      </c>
      <c r="H141" s="36" t="s">
        <v>8</v>
      </c>
      <c r="I141" s="36"/>
      <c r="J141" s="36"/>
      <c r="K141" s="36"/>
      <c r="L141" s="36"/>
      <c r="M141" s="36"/>
      <c r="N141" s="33"/>
      <c r="O141" s="33"/>
      <c r="P141" s="33"/>
      <c r="Q141" s="33"/>
      <c r="R141" s="33"/>
      <c r="S141" s="33"/>
      <c r="T141" s="33"/>
      <c r="U141" s="31" t="s">
        <v>444</v>
      </c>
    </row>
    <row r="142" spans="1:21" ht="42.75">
      <c r="A142" s="82"/>
      <c r="B142" s="79"/>
      <c r="C142" s="79"/>
      <c r="D142" s="79"/>
      <c r="E142" s="79"/>
      <c r="F142" s="30" t="s">
        <v>226</v>
      </c>
      <c r="G142" s="35" t="s">
        <v>227</v>
      </c>
      <c r="H142" s="38" t="s">
        <v>19</v>
      </c>
      <c r="I142" s="38"/>
      <c r="J142" s="38"/>
      <c r="K142" s="38"/>
      <c r="L142" s="38"/>
      <c r="M142" s="38"/>
      <c r="N142" s="31">
        <v>3.6841222153805671</v>
      </c>
      <c r="O142" s="31">
        <v>4.7872604729447206</v>
      </c>
      <c r="P142" s="31">
        <v>5.9526503984570542</v>
      </c>
      <c r="Q142" s="31">
        <v>8.4519986607913182</v>
      </c>
      <c r="R142" s="31">
        <v>14.689346981356277</v>
      </c>
      <c r="S142" s="31">
        <v>22.098859390363817</v>
      </c>
      <c r="T142" s="31"/>
      <c r="U142" s="31" t="s">
        <v>192</v>
      </c>
    </row>
    <row r="143" spans="1:21" ht="28.5">
      <c r="A143" s="82"/>
      <c r="B143" s="79"/>
      <c r="C143" s="79"/>
      <c r="D143" s="79" t="s">
        <v>228</v>
      </c>
      <c r="E143" s="79" t="s">
        <v>19</v>
      </c>
      <c r="F143" s="30" t="s">
        <v>229</v>
      </c>
      <c r="G143" s="35" t="s">
        <v>208</v>
      </c>
      <c r="H143" s="38" t="s">
        <v>8</v>
      </c>
      <c r="I143" s="38"/>
      <c r="J143" s="38"/>
      <c r="K143" s="38"/>
      <c r="L143" s="38"/>
      <c r="M143" s="38"/>
      <c r="N143" s="65">
        <v>35</v>
      </c>
      <c r="O143" s="65">
        <v>39</v>
      </c>
      <c r="P143" s="65">
        <v>41</v>
      </c>
      <c r="Q143" s="65">
        <v>44</v>
      </c>
      <c r="R143" s="65">
        <v>45</v>
      </c>
      <c r="S143" s="65">
        <v>45</v>
      </c>
      <c r="T143" s="65"/>
      <c r="U143" s="31" t="s">
        <v>192</v>
      </c>
    </row>
    <row r="144" spans="1:21" ht="42.75">
      <c r="A144" s="82"/>
      <c r="B144" s="79"/>
      <c r="C144" s="79"/>
      <c r="D144" s="79"/>
      <c r="E144" s="79"/>
      <c r="F144" s="34" t="s">
        <v>230</v>
      </c>
      <c r="G144" s="35" t="s">
        <v>220</v>
      </c>
      <c r="H144" s="38" t="s">
        <v>19</v>
      </c>
      <c r="I144" s="38"/>
      <c r="J144" s="38"/>
      <c r="K144" s="38"/>
      <c r="L144" s="38"/>
      <c r="M144" s="38"/>
      <c r="N144" s="31"/>
      <c r="O144" s="31"/>
      <c r="P144" s="31"/>
      <c r="Q144" s="31"/>
      <c r="R144" s="31"/>
      <c r="S144" s="31"/>
      <c r="T144" s="31"/>
      <c r="U144" s="31" t="s">
        <v>192</v>
      </c>
    </row>
    <row r="145" spans="1:21" ht="42.75">
      <c r="A145" s="83"/>
      <c r="B145" s="79"/>
      <c r="C145" s="79"/>
      <c r="D145" s="79"/>
      <c r="E145" s="79"/>
      <c r="F145" s="34" t="s">
        <v>231</v>
      </c>
      <c r="G145" s="35" t="s">
        <v>220</v>
      </c>
      <c r="H145" s="38" t="s">
        <v>8</v>
      </c>
      <c r="I145" s="38"/>
      <c r="J145" s="38"/>
      <c r="K145" s="38"/>
      <c r="L145" s="38"/>
      <c r="M145" s="38"/>
      <c r="N145" s="67">
        <v>28.4</v>
      </c>
      <c r="O145" s="67">
        <v>28.8</v>
      </c>
      <c r="P145" s="67">
        <v>26</v>
      </c>
      <c r="Q145" s="67">
        <v>25.3</v>
      </c>
      <c r="R145" s="67">
        <v>28.1</v>
      </c>
      <c r="S145" s="65" t="s">
        <v>232</v>
      </c>
      <c r="T145" s="65"/>
      <c r="U145" s="31" t="s">
        <v>192</v>
      </c>
    </row>
    <row r="146" spans="1:21" ht="27">
      <c r="A146" s="76" t="s">
        <v>233</v>
      </c>
      <c r="B146" s="74" t="s">
        <v>234</v>
      </c>
      <c r="C146" s="76" t="s">
        <v>235</v>
      </c>
      <c r="D146" s="75" t="s">
        <v>236</v>
      </c>
      <c r="E146" s="76" t="s">
        <v>235</v>
      </c>
      <c r="F146" s="27" t="s">
        <v>237</v>
      </c>
      <c r="G146" s="27" t="s">
        <v>156</v>
      </c>
      <c r="H146" s="27" t="s">
        <v>19</v>
      </c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ht="27">
      <c r="A147" s="76"/>
      <c r="B147" s="74"/>
      <c r="C147" s="76"/>
      <c r="D147" s="75"/>
      <c r="E147" s="76"/>
      <c r="F147" s="2" t="s">
        <v>238</v>
      </c>
      <c r="G147" s="2" t="s">
        <v>156</v>
      </c>
      <c r="H147" s="2" t="s">
        <v>8</v>
      </c>
      <c r="I147" s="2"/>
      <c r="J147" s="2"/>
      <c r="K147" s="2"/>
      <c r="L147" s="2"/>
      <c r="M147" s="2"/>
      <c r="N147" s="2">
        <v>85.596100000000007</v>
      </c>
      <c r="O147" s="2">
        <v>86.707999999999998</v>
      </c>
      <c r="P147" s="2">
        <v>85.231800000000007</v>
      </c>
      <c r="Q147" s="2">
        <v>83.81</v>
      </c>
      <c r="R147" s="2">
        <v>82.670299999999997</v>
      </c>
      <c r="S147" s="2"/>
      <c r="T147" s="2"/>
      <c r="U147" s="63"/>
    </row>
    <row r="148" spans="1:21" ht="27">
      <c r="A148" s="76"/>
      <c r="B148" s="74"/>
      <c r="C148" s="76"/>
      <c r="D148" s="75"/>
      <c r="E148" s="76"/>
      <c r="F148" s="5" t="s">
        <v>239</v>
      </c>
      <c r="G148" s="5" t="s">
        <v>240</v>
      </c>
      <c r="H148" s="5" t="s">
        <v>48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3"/>
    </row>
    <row r="149" spans="1:21" ht="27">
      <c r="A149" s="76"/>
      <c r="B149" s="74"/>
      <c r="C149" s="76"/>
      <c r="D149" s="75"/>
      <c r="E149" s="76"/>
      <c r="F149" s="5" t="s">
        <v>241</v>
      </c>
      <c r="G149" s="5" t="s">
        <v>242</v>
      </c>
      <c r="H149" s="5" t="s">
        <v>48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3"/>
    </row>
    <row r="150" spans="1:21" ht="27">
      <c r="A150" s="76"/>
      <c r="B150" s="74"/>
      <c r="C150" s="76"/>
      <c r="D150" s="78" t="s">
        <v>243</v>
      </c>
      <c r="E150" s="77" t="s">
        <v>244</v>
      </c>
      <c r="F150" s="12" t="s">
        <v>245</v>
      </c>
      <c r="G150" s="5" t="s">
        <v>246</v>
      </c>
      <c r="H150" s="5" t="s">
        <v>15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3"/>
    </row>
    <row r="151" spans="1:21" ht="27">
      <c r="A151" s="76"/>
      <c r="B151" s="74"/>
      <c r="C151" s="76"/>
      <c r="D151" s="78"/>
      <c r="E151" s="77"/>
      <c r="F151" s="12" t="s">
        <v>247</v>
      </c>
      <c r="G151" s="5" t="s">
        <v>246</v>
      </c>
      <c r="H151" s="5" t="s">
        <v>15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3"/>
    </row>
    <row r="152" spans="1:21" ht="27">
      <c r="A152" s="76"/>
      <c r="B152" s="74"/>
      <c r="C152" s="76"/>
      <c r="D152" s="78"/>
      <c r="E152" s="77"/>
      <c r="F152" s="12" t="s">
        <v>248</v>
      </c>
      <c r="G152" s="5" t="s">
        <v>246</v>
      </c>
      <c r="H152" s="5" t="s">
        <v>15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3"/>
    </row>
    <row r="153" spans="1:21" ht="27">
      <c r="A153" s="76"/>
      <c r="B153" s="74"/>
      <c r="C153" s="76"/>
      <c r="D153" s="78"/>
      <c r="E153" s="77"/>
      <c r="F153" s="12" t="s">
        <v>249</v>
      </c>
      <c r="G153" s="5" t="s">
        <v>246</v>
      </c>
      <c r="H153" s="5" t="s">
        <v>15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3"/>
    </row>
    <row r="154" spans="1:21" ht="27">
      <c r="A154" s="76"/>
      <c r="B154" s="74"/>
      <c r="C154" s="76"/>
      <c r="D154" s="77" t="s">
        <v>250</v>
      </c>
      <c r="E154" s="77" t="s">
        <v>244</v>
      </c>
      <c r="F154" s="12" t="s">
        <v>251</v>
      </c>
      <c r="G154" s="12" t="s">
        <v>156</v>
      </c>
      <c r="H154" s="5" t="s">
        <v>48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3"/>
    </row>
    <row r="155" spans="1:21" ht="27">
      <c r="A155" s="76"/>
      <c r="B155" s="74"/>
      <c r="C155" s="76"/>
      <c r="D155" s="77"/>
      <c r="E155" s="77"/>
      <c r="F155" s="5" t="s">
        <v>252</v>
      </c>
      <c r="G155" s="12" t="s">
        <v>156</v>
      </c>
      <c r="H155" s="5" t="s">
        <v>48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3"/>
    </row>
    <row r="156" spans="1:21" ht="27">
      <c r="A156" s="76"/>
      <c r="B156" s="74"/>
      <c r="C156" s="76"/>
      <c r="D156" s="77"/>
      <c r="E156" s="77"/>
      <c r="F156" s="12" t="s">
        <v>253</v>
      </c>
      <c r="G156" s="12" t="s">
        <v>156</v>
      </c>
      <c r="H156" s="5" t="s">
        <v>48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3"/>
    </row>
    <row r="157" spans="1:21" ht="27">
      <c r="A157" s="76"/>
      <c r="B157" s="74"/>
      <c r="C157" s="76"/>
      <c r="D157" s="75" t="s">
        <v>254</v>
      </c>
      <c r="E157" s="76" t="s">
        <v>235</v>
      </c>
      <c r="F157" s="1" t="s">
        <v>255</v>
      </c>
      <c r="G157" s="1" t="s">
        <v>256</v>
      </c>
      <c r="H157" s="2" t="s">
        <v>19</v>
      </c>
      <c r="I157" s="2"/>
      <c r="J157" s="2"/>
      <c r="K157" s="2"/>
      <c r="L157" s="2"/>
      <c r="M157" s="2"/>
      <c r="N157" s="2">
        <v>1.22</v>
      </c>
      <c r="O157" s="2">
        <v>1.22</v>
      </c>
      <c r="P157" s="2">
        <v>1.22</v>
      </c>
      <c r="Q157" s="2">
        <v>1.22</v>
      </c>
      <c r="R157" s="2">
        <v>1.22</v>
      </c>
      <c r="S157" s="2">
        <v>1.22</v>
      </c>
      <c r="T157" s="2">
        <v>1.22</v>
      </c>
      <c r="U157" s="63"/>
    </row>
    <row r="158" spans="1:21" ht="27">
      <c r="A158" s="76"/>
      <c r="B158" s="74"/>
      <c r="C158" s="76"/>
      <c r="D158" s="75"/>
      <c r="E158" s="76"/>
      <c r="F158" s="21" t="s">
        <v>257</v>
      </c>
      <c r="G158" s="1" t="s">
        <v>258</v>
      </c>
      <c r="H158" s="2" t="s">
        <v>8</v>
      </c>
      <c r="I158" s="2"/>
      <c r="J158" s="2"/>
      <c r="K158" s="2"/>
      <c r="L158" s="2"/>
      <c r="M158" s="2"/>
      <c r="N158" s="2">
        <v>130.1</v>
      </c>
      <c r="O158" s="2">
        <v>130.1</v>
      </c>
      <c r="P158" s="2">
        <v>130.1</v>
      </c>
      <c r="Q158" s="2">
        <v>84.62</v>
      </c>
      <c r="R158" s="2">
        <v>84.62</v>
      </c>
      <c r="S158" s="2">
        <v>84.62</v>
      </c>
      <c r="T158" s="2"/>
      <c r="U158" s="63"/>
    </row>
    <row r="159" spans="1:21">
      <c r="A159" s="76"/>
      <c r="B159" s="74"/>
      <c r="C159" s="76"/>
      <c r="D159" s="75"/>
      <c r="E159" s="76"/>
      <c r="F159" s="1" t="s">
        <v>259</v>
      </c>
      <c r="G159" s="1" t="s">
        <v>91</v>
      </c>
      <c r="H159" s="2" t="s">
        <v>8</v>
      </c>
      <c r="I159" s="2"/>
      <c r="J159" s="2"/>
      <c r="K159" s="2"/>
      <c r="L159" s="2"/>
      <c r="M159" s="2"/>
      <c r="N159" s="2">
        <v>74</v>
      </c>
      <c r="O159" s="2">
        <v>74</v>
      </c>
      <c r="P159" s="2">
        <v>74</v>
      </c>
      <c r="Q159" s="2">
        <v>74</v>
      </c>
      <c r="R159" s="2">
        <v>74</v>
      </c>
      <c r="S159" s="2">
        <v>74</v>
      </c>
      <c r="T159" s="2">
        <v>74</v>
      </c>
      <c r="U159" s="63"/>
    </row>
    <row r="160" spans="1:21">
      <c r="A160" s="76"/>
      <c r="B160" s="74"/>
      <c r="C160" s="76"/>
      <c r="D160" s="75"/>
      <c r="E160" s="76"/>
      <c r="F160" s="21" t="s">
        <v>260</v>
      </c>
      <c r="G160" s="1" t="s">
        <v>261</v>
      </c>
      <c r="H160" s="2" t="s">
        <v>8</v>
      </c>
      <c r="I160" s="2"/>
      <c r="J160" s="2"/>
      <c r="K160" s="2"/>
      <c r="L160" s="2"/>
      <c r="M160" s="2"/>
      <c r="N160" s="2">
        <v>816.98</v>
      </c>
      <c r="O160" s="2">
        <v>816.98</v>
      </c>
      <c r="P160" s="2">
        <v>816.98</v>
      </c>
      <c r="Q160" s="2">
        <v>816.98</v>
      </c>
      <c r="R160" s="2">
        <v>816.98</v>
      </c>
      <c r="S160" s="2">
        <v>816.98</v>
      </c>
      <c r="T160" s="2">
        <v>816.98</v>
      </c>
      <c r="U160" s="63"/>
    </row>
    <row r="161" spans="1:21" ht="40.5">
      <c r="A161" s="76"/>
      <c r="B161" s="74"/>
      <c r="C161" s="76"/>
      <c r="D161" s="75"/>
      <c r="E161" s="76"/>
      <c r="F161" s="2" t="s">
        <v>262</v>
      </c>
      <c r="G161" s="1" t="s">
        <v>261</v>
      </c>
      <c r="H161" s="2" t="s">
        <v>8</v>
      </c>
      <c r="I161" s="2"/>
      <c r="J161" s="2"/>
      <c r="K161" s="2"/>
      <c r="L161" s="2"/>
      <c r="M161" s="2"/>
      <c r="N161" s="2">
        <v>18.748999999999999</v>
      </c>
      <c r="O161" s="2">
        <v>19.5</v>
      </c>
      <c r="P161" s="2">
        <v>20.943999999999999</v>
      </c>
      <c r="Q161" s="2">
        <v>20.943999999999999</v>
      </c>
      <c r="R161" s="2">
        <v>21.696000000000002</v>
      </c>
      <c r="S161" s="2"/>
      <c r="T161" s="2"/>
      <c r="U161" s="63"/>
    </row>
    <row r="162" spans="1:21" ht="40.5">
      <c r="A162" s="76"/>
      <c r="B162" s="74"/>
      <c r="C162" s="76"/>
      <c r="D162" s="75"/>
      <c r="E162" s="76"/>
      <c r="F162" s="1" t="s">
        <v>263</v>
      </c>
      <c r="G162" s="1" t="s">
        <v>91</v>
      </c>
      <c r="H162" s="2" t="s">
        <v>8</v>
      </c>
      <c r="I162" s="2"/>
      <c r="J162" s="2"/>
      <c r="K162" s="2"/>
      <c r="L162" s="2"/>
      <c r="M162" s="2"/>
      <c r="N162" s="2">
        <v>73</v>
      </c>
      <c r="O162" s="2">
        <v>75</v>
      </c>
      <c r="P162" s="2">
        <v>79</v>
      </c>
      <c r="Q162" s="2">
        <v>82</v>
      </c>
      <c r="R162" s="2">
        <v>84</v>
      </c>
      <c r="S162" s="2"/>
      <c r="T162" s="2"/>
      <c r="U162" s="63"/>
    </row>
    <row r="163" spans="1:21" ht="27">
      <c r="A163" s="76"/>
      <c r="B163" s="74"/>
      <c r="C163" s="76"/>
      <c r="D163" s="75"/>
      <c r="E163" s="76"/>
      <c r="F163" s="1" t="s">
        <v>264</v>
      </c>
      <c r="G163" s="1" t="s">
        <v>265</v>
      </c>
      <c r="H163" s="2" t="s">
        <v>19</v>
      </c>
      <c r="I163" s="2"/>
      <c r="J163" s="2"/>
      <c r="K163" s="2"/>
      <c r="L163" s="2"/>
      <c r="M163" s="2"/>
      <c r="N163" s="2">
        <v>108</v>
      </c>
      <c r="O163" s="2">
        <v>109</v>
      </c>
      <c r="P163" s="2">
        <v>109</v>
      </c>
      <c r="Q163" s="2">
        <v>121</v>
      </c>
      <c r="R163" s="2">
        <v>133</v>
      </c>
      <c r="S163" s="2">
        <v>144</v>
      </c>
      <c r="T163" s="2">
        <f>127+17+2</f>
        <v>146</v>
      </c>
      <c r="U163" s="63"/>
    </row>
    <row r="164" spans="1:21" ht="27">
      <c r="A164" s="76"/>
      <c r="B164" s="75" t="s">
        <v>266</v>
      </c>
      <c r="C164" s="76" t="s">
        <v>235</v>
      </c>
      <c r="D164" s="75" t="s">
        <v>267</v>
      </c>
      <c r="E164" s="76" t="s">
        <v>244</v>
      </c>
      <c r="F164" s="1" t="s">
        <v>268</v>
      </c>
      <c r="G164" s="2" t="s">
        <v>269</v>
      </c>
      <c r="H164" s="2" t="s">
        <v>8</v>
      </c>
      <c r="I164" s="2"/>
      <c r="J164" s="2"/>
      <c r="K164" s="2"/>
      <c r="L164" s="2"/>
      <c r="M164" s="2"/>
      <c r="N164" s="39">
        <v>1.6881659512344001</v>
      </c>
      <c r="O164" s="39">
        <v>1.25479229946448</v>
      </c>
      <c r="P164" s="39">
        <v>-0.85276170993228195</v>
      </c>
      <c r="Q164" s="39">
        <v>-1.76172549312572</v>
      </c>
      <c r="R164" s="39">
        <v>-0.91806988955277502</v>
      </c>
      <c r="S164" s="2"/>
      <c r="T164" s="2"/>
      <c r="U164" s="63"/>
    </row>
    <row r="165" spans="1:21" ht="27">
      <c r="A165" s="76"/>
      <c r="B165" s="75"/>
      <c r="C165" s="76"/>
      <c r="D165" s="75"/>
      <c r="E165" s="76"/>
      <c r="F165" s="1" t="s">
        <v>270</v>
      </c>
      <c r="G165" s="2" t="s">
        <v>269</v>
      </c>
      <c r="H165" s="2" t="s">
        <v>8</v>
      </c>
      <c r="I165" s="2"/>
      <c r="J165" s="2"/>
      <c r="K165" s="2"/>
      <c r="L165" s="2"/>
      <c r="M165" s="2"/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63"/>
    </row>
    <row r="166" spans="1:21" ht="40.5">
      <c r="A166" s="76"/>
      <c r="B166" s="75"/>
      <c r="C166" s="76"/>
      <c r="D166" s="75"/>
      <c r="E166" s="76"/>
      <c r="F166" s="1" t="s">
        <v>271</v>
      </c>
      <c r="G166" s="2" t="s">
        <v>269</v>
      </c>
      <c r="H166" s="2" t="s">
        <v>8</v>
      </c>
      <c r="I166" s="2"/>
      <c r="J166" s="2"/>
      <c r="K166" s="2"/>
      <c r="L166" s="2"/>
      <c r="M166" s="2"/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63"/>
    </row>
    <row r="167" spans="1:21" ht="27">
      <c r="A167" s="76"/>
      <c r="B167" s="75"/>
      <c r="C167" s="76"/>
      <c r="D167" s="75"/>
      <c r="E167" s="76"/>
      <c r="F167" s="27" t="s">
        <v>272</v>
      </c>
      <c r="G167" s="27" t="s">
        <v>269</v>
      </c>
      <c r="H167" s="27" t="s">
        <v>8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63"/>
    </row>
    <row r="168" spans="1:21" ht="40.5">
      <c r="A168" s="76"/>
      <c r="B168" s="75"/>
      <c r="C168" s="76"/>
      <c r="D168" s="77" t="s">
        <v>273</v>
      </c>
      <c r="E168" s="77" t="s">
        <v>244</v>
      </c>
      <c r="F168" s="5" t="s">
        <v>274</v>
      </c>
      <c r="G168" s="5" t="s">
        <v>269</v>
      </c>
      <c r="H168" s="5" t="s">
        <v>15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3"/>
    </row>
    <row r="169" spans="1:21" ht="40.5">
      <c r="A169" s="76"/>
      <c r="B169" s="75"/>
      <c r="C169" s="76"/>
      <c r="D169" s="77"/>
      <c r="E169" s="77"/>
      <c r="F169" s="5" t="s">
        <v>275</v>
      </c>
      <c r="G169" s="5" t="s">
        <v>269</v>
      </c>
      <c r="H169" s="5" t="s">
        <v>15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3"/>
    </row>
    <row r="170" spans="1:21" ht="40.5">
      <c r="A170" s="76"/>
      <c r="B170" s="75"/>
      <c r="C170" s="76"/>
      <c r="D170" s="77"/>
      <c r="E170" s="77"/>
      <c r="F170" s="5" t="s">
        <v>276</v>
      </c>
      <c r="G170" s="5" t="s">
        <v>269</v>
      </c>
      <c r="H170" s="5" t="s">
        <v>15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3"/>
    </row>
    <row r="171" spans="1:21" ht="40.5">
      <c r="A171" s="76"/>
      <c r="B171" s="75"/>
      <c r="C171" s="76"/>
      <c r="D171" s="77"/>
      <c r="E171" s="77"/>
      <c r="F171" s="5" t="s">
        <v>277</v>
      </c>
      <c r="G171" s="5" t="s">
        <v>269</v>
      </c>
      <c r="H171" s="5" t="s">
        <v>15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3"/>
    </row>
    <row r="172" spans="1:21" ht="54">
      <c r="A172" s="76"/>
      <c r="B172" s="75" t="s">
        <v>278</v>
      </c>
      <c r="C172" s="76" t="s">
        <v>235</v>
      </c>
      <c r="D172" s="75" t="s">
        <v>279</v>
      </c>
      <c r="E172" s="76" t="s">
        <v>244</v>
      </c>
      <c r="F172" s="1" t="s">
        <v>280</v>
      </c>
      <c r="G172" s="1" t="s">
        <v>281</v>
      </c>
      <c r="H172" s="2" t="s">
        <v>8</v>
      </c>
      <c r="I172" s="2"/>
      <c r="J172" s="2"/>
      <c r="K172" s="2"/>
      <c r="L172" s="2"/>
      <c r="M172" s="2"/>
      <c r="N172" s="40">
        <v>60.166699999999999</v>
      </c>
      <c r="O172" s="40">
        <f>(22+100+54+107+74)/5</f>
        <v>71.400000000000006</v>
      </c>
      <c r="P172" s="40">
        <v>32.166699999999999</v>
      </c>
      <c r="Q172" s="40">
        <v>57.57</v>
      </c>
      <c r="R172" s="2">
        <f>0.0061*10000</f>
        <v>61.000000000000007</v>
      </c>
      <c r="S172" s="40" t="s">
        <v>282</v>
      </c>
      <c r="T172" s="2"/>
      <c r="U172" s="63"/>
    </row>
    <row r="173" spans="1:21" ht="27">
      <c r="A173" s="76"/>
      <c r="B173" s="75"/>
      <c r="C173" s="76"/>
      <c r="D173" s="75"/>
      <c r="E173" s="76"/>
      <c r="F173" s="5" t="s">
        <v>283</v>
      </c>
      <c r="G173" s="5" t="s">
        <v>281</v>
      </c>
      <c r="H173" s="5" t="s">
        <v>15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3"/>
    </row>
    <row r="174" spans="1:21" ht="54">
      <c r="A174" s="76"/>
      <c r="B174" s="75"/>
      <c r="C174" s="76"/>
      <c r="D174" s="75"/>
      <c r="E174" s="76"/>
      <c r="F174" s="1" t="s">
        <v>284</v>
      </c>
      <c r="G174" s="2" t="s">
        <v>269</v>
      </c>
      <c r="H174" s="2" t="s">
        <v>19</v>
      </c>
      <c r="I174" s="2"/>
      <c r="J174" s="2"/>
      <c r="K174" s="2"/>
      <c r="L174" s="2"/>
      <c r="M174" s="2"/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41"/>
      <c r="U174" s="63"/>
    </row>
    <row r="175" spans="1:21" ht="54">
      <c r="A175" s="76"/>
      <c r="B175" s="75"/>
      <c r="C175" s="76"/>
      <c r="D175" s="75"/>
      <c r="E175" s="76"/>
      <c r="F175" s="1" t="s">
        <v>285</v>
      </c>
      <c r="G175" s="1" t="s">
        <v>91</v>
      </c>
      <c r="H175" s="2" t="s">
        <v>19</v>
      </c>
      <c r="I175" s="2"/>
      <c r="J175" s="2"/>
      <c r="K175" s="2"/>
      <c r="L175" s="2"/>
      <c r="M175" s="2"/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/>
      <c r="U175" s="63"/>
    </row>
    <row r="176" spans="1:21" ht="27">
      <c r="A176" s="76"/>
      <c r="B176" s="75"/>
      <c r="C176" s="76"/>
      <c r="D176" s="75" t="s">
        <v>286</v>
      </c>
      <c r="E176" s="76" t="s">
        <v>287</v>
      </c>
      <c r="F176" s="1" t="s">
        <v>288</v>
      </c>
      <c r="G176" s="1" t="s">
        <v>91</v>
      </c>
      <c r="H176" s="2" t="s">
        <v>19</v>
      </c>
      <c r="I176" s="2"/>
      <c r="J176" s="2"/>
      <c r="K176" s="2"/>
      <c r="L176" s="2"/>
      <c r="M176" s="2"/>
      <c r="N176" s="2">
        <v>39</v>
      </c>
      <c r="O176" s="2">
        <v>37</v>
      </c>
      <c r="P176" s="2">
        <v>36</v>
      </c>
      <c r="Q176" s="2">
        <v>36</v>
      </c>
      <c r="R176" s="2">
        <v>36</v>
      </c>
      <c r="S176" s="2">
        <v>34</v>
      </c>
      <c r="T176" s="2"/>
      <c r="U176" s="63"/>
    </row>
    <row r="177" spans="1:21" ht="54">
      <c r="A177" s="76"/>
      <c r="B177" s="75"/>
      <c r="C177" s="76"/>
      <c r="D177" s="75"/>
      <c r="E177" s="76"/>
      <c r="F177" s="5" t="s">
        <v>289</v>
      </c>
      <c r="G177" s="5" t="s">
        <v>269</v>
      </c>
      <c r="H177" s="5" t="s">
        <v>15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3"/>
    </row>
    <row r="178" spans="1:21" ht="27">
      <c r="A178" s="76"/>
      <c r="B178" s="75"/>
      <c r="C178" s="76"/>
      <c r="D178" s="75"/>
      <c r="E178" s="76"/>
      <c r="F178" s="1" t="s">
        <v>290</v>
      </c>
      <c r="G178" s="1" t="s">
        <v>156</v>
      </c>
      <c r="H178" s="2" t="s">
        <v>8</v>
      </c>
      <c r="I178" s="2"/>
      <c r="J178" s="2"/>
      <c r="K178" s="2"/>
      <c r="L178" s="2"/>
      <c r="M178" s="2"/>
      <c r="N178" s="2" t="s">
        <v>291</v>
      </c>
      <c r="O178" s="2" t="s">
        <v>292</v>
      </c>
      <c r="P178" s="2" t="s">
        <v>293</v>
      </c>
      <c r="Q178" s="2" t="s">
        <v>294</v>
      </c>
      <c r="R178" s="2">
        <v>2475.1999999999998</v>
      </c>
      <c r="S178" s="2"/>
      <c r="T178" s="2"/>
      <c r="U178" s="63"/>
    </row>
    <row r="179" spans="1:21" ht="40.5">
      <c r="A179" s="76"/>
      <c r="B179" s="75"/>
      <c r="C179" s="76"/>
      <c r="D179" s="75"/>
      <c r="E179" s="76"/>
      <c r="F179" s="1" t="s">
        <v>295</v>
      </c>
      <c r="G179" s="1" t="s">
        <v>156</v>
      </c>
      <c r="H179" s="2" t="s">
        <v>8</v>
      </c>
      <c r="I179" s="2"/>
      <c r="J179" s="2"/>
      <c r="K179" s="2"/>
      <c r="L179" s="2"/>
      <c r="M179" s="2"/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/>
      <c r="T179" s="2"/>
      <c r="U179" s="63"/>
    </row>
    <row r="180" spans="1:21" ht="27">
      <c r="A180" s="76"/>
      <c r="B180" s="75"/>
      <c r="C180" s="76"/>
      <c r="D180" s="75"/>
      <c r="E180" s="76"/>
      <c r="F180" s="1" t="s">
        <v>296</v>
      </c>
      <c r="G180" s="1" t="s">
        <v>297</v>
      </c>
      <c r="H180" s="2" t="s">
        <v>8</v>
      </c>
      <c r="I180" s="2"/>
      <c r="J180" s="2"/>
      <c r="K180" s="2"/>
      <c r="L180" s="2"/>
      <c r="M180" s="2"/>
      <c r="N180" s="2">
        <v>2558</v>
      </c>
      <c r="O180" s="2">
        <v>2438</v>
      </c>
      <c r="P180" s="2">
        <v>2266</v>
      </c>
      <c r="Q180" s="2">
        <v>2128.6999999999998</v>
      </c>
      <c r="R180" s="2">
        <v>2084.9</v>
      </c>
      <c r="S180" s="2"/>
      <c r="T180" s="2"/>
      <c r="U180" s="63"/>
    </row>
    <row r="181" spans="1:21">
      <c r="A181" s="76"/>
      <c r="B181" s="75"/>
      <c r="C181" s="76"/>
      <c r="D181" s="75"/>
      <c r="E181" s="76"/>
      <c r="F181" s="1" t="s">
        <v>298</v>
      </c>
      <c r="G181" s="1" t="s">
        <v>156</v>
      </c>
      <c r="H181" s="2" t="s">
        <v>15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63"/>
    </row>
    <row r="182" spans="1:21" ht="27">
      <c r="A182" s="76"/>
      <c r="B182" s="75"/>
      <c r="C182" s="76"/>
      <c r="D182" s="75"/>
      <c r="E182" s="76"/>
      <c r="F182" s="1" t="s">
        <v>299</v>
      </c>
      <c r="G182" s="1" t="s">
        <v>300</v>
      </c>
      <c r="H182" s="2" t="s">
        <v>19</v>
      </c>
      <c r="I182" s="2"/>
      <c r="J182" s="2"/>
      <c r="K182" s="2"/>
      <c r="L182" s="2"/>
      <c r="M182" s="2"/>
      <c r="N182" s="2">
        <v>70.75</v>
      </c>
      <c r="O182" s="2">
        <v>202.97</v>
      </c>
      <c r="P182" s="2">
        <v>275.5</v>
      </c>
      <c r="Q182" s="2">
        <v>162</v>
      </c>
      <c r="R182" s="2">
        <v>183.21</v>
      </c>
      <c r="S182" s="2">
        <v>61.62</v>
      </c>
      <c r="T182" s="2"/>
      <c r="U182" s="63"/>
    </row>
    <row r="183" spans="1:21" ht="54">
      <c r="A183" s="76"/>
      <c r="B183" s="75"/>
      <c r="C183" s="76"/>
      <c r="D183" s="75"/>
      <c r="E183" s="76"/>
      <c r="F183" s="1" t="s">
        <v>301</v>
      </c>
      <c r="G183" s="2" t="s">
        <v>269</v>
      </c>
      <c r="H183" s="2" t="s">
        <v>19</v>
      </c>
      <c r="I183" s="2"/>
      <c r="J183" s="2"/>
      <c r="K183" s="2"/>
      <c r="L183" s="2"/>
      <c r="M183" s="2"/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41"/>
      <c r="U183" s="63"/>
    </row>
    <row r="184" spans="1:21" ht="40.5">
      <c r="A184" s="76"/>
      <c r="B184" s="75"/>
      <c r="C184" s="76"/>
      <c r="D184" s="75"/>
      <c r="E184" s="76"/>
      <c r="F184" s="1" t="s">
        <v>302</v>
      </c>
      <c r="G184" s="1" t="s">
        <v>11</v>
      </c>
      <c r="H184" s="2" t="s">
        <v>19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63"/>
    </row>
    <row r="185" spans="1:21" ht="27">
      <c r="A185" s="76"/>
      <c r="B185" s="75"/>
      <c r="C185" s="76"/>
      <c r="D185" s="75" t="s">
        <v>303</v>
      </c>
      <c r="E185" s="76" t="s">
        <v>287</v>
      </c>
      <c r="F185" s="1" t="s">
        <v>304</v>
      </c>
      <c r="G185" s="1" t="s">
        <v>240</v>
      </c>
      <c r="H185" s="2" t="s">
        <v>19</v>
      </c>
      <c r="I185" s="2"/>
      <c r="J185" s="2"/>
      <c r="K185" s="2"/>
      <c r="L185" s="2"/>
      <c r="M185" s="2"/>
      <c r="N185" s="2">
        <v>3</v>
      </c>
      <c r="O185" s="2">
        <v>3</v>
      </c>
      <c r="P185" s="2">
        <v>3</v>
      </c>
      <c r="Q185" s="2">
        <v>3</v>
      </c>
      <c r="R185" s="2">
        <v>3</v>
      </c>
      <c r="S185" s="2">
        <v>1</v>
      </c>
      <c r="T185" s="41"/>
      <c r="U185" s="63"/>
    </row>
    <row r="186" spans="1:21" ht="27">
      <c r="A186" s="76"/>
      <c r="B186" s="75"/>
      <c r="C186" s="76"/>
      <c r="D186" s="75"/>
      <c r="E186" s="76"/>
      <c r="F186" s="21" t="s">
        <v>305</v>
      </c>
      <c r="G186" s="1" t="s">
        <v>306</v>
      </c>
      <c r="H186" s="2" t="s">
        <v>8</v>
      </c>
      <c r="I186" s="2"/>
      <c r="J186" s="2"/>
      <c r="K186" s="2"/>
      <c r="L186" s="2"/>
      <c r="M186" s="2"/>
      <c r="N186" s="2">
        <v>2</v>
      </c>
      <c r="O186" s="2">
        <v>2</v>
      </c>
      <c r="P186" s="2">
        <v>3</v>
      </c>
      <c r="Q186" s="2">
        <v>2</v>
      </c>
      <c r="R186" s="2">
        <v>2</v>
      </c>
      <c r="S186" s="2">
        <v>1</v>
      </c>
      <c r="T186" s="41"/>
      <c r="U186" s="63"/>
    </row>
    <row r="187" spans="1:21" ht="27">
      <c r="A187" s="76"/>
      <c r="B187" s="75"/>
      <c r="C187" s="76"/>
      <c r="D187" s="75"/>
      <c r="E187" s="76"/>
      <c r="F187" s="27" t="s">
        <v>307</v>
      </c>
      <c r="G187" s="27" t="s">
        <v>308</v>
      </c>
      <c r="H187" s="27" t="s">
        <v>19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42"/>
      <c r="U187" s="63"/>
    </row>
    <row r="188" spans="1:21" ht="27">
      <c r="A188" s="76"/>
      <c r="B188" s="75"/>
      <c r="C188" s="76"/>
      <c r="D188" s="75"/>
      <c r="E188" s="76"/>
      <c r="F188" s="27" t="s">
        <v>309</v>
      </c>
      <c r="G188" s="27" t="s">
        <v>310</v>
      </c>
      <c r="H188" s="27" t="s">
        <v>19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63"/>
    </row>
    <row r="189" spans="1:21" ht="40.5">
      <c r="A189" s="76"/>
      <c r="B189" s="75"/>
      <c r="C189" s="76"/>
      <c r="D189" s="75"/>
      <c r="E189" s="76"/>
      <c r="F189" s="27" t="s">
        <v>311</v>
      </c>
      <c r="G189" s="27" t="s">
        <v>312</v>
      </c>
      <c r="H189" s="27" t="s">
        <v>8</v>
      </c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63"/>
    </row>
    <row r="190" spans="1:21" ht="40.5">
      <c r="A190" s="76"/>
      <c r="B190" s="75"/>
      <c r="C190" s="76"/>
      <c r="D190" s="75"/>
      <c r="E190" s="76"/>
      <c r="F190" s="28" t="s">
        <v>313</v>
      </c>
      <c r="G190" s="27" t="s">
        <v>11</v>
      </c>
      <c r="H190" s="27" t="s">
        <v>8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63"/>
    </row>
    <row r="191" spans="1:21" ht="40.5">
      <c r="A191" s="76"/>
      <c r="B191" s="75"/>
      <c r="C191" s="76"/>
      <c r="D191" s="75" t="s">
        <v>314</v>
      </c>
      <c r="E191" s="76" t="s">
        <v>315</v>
      </c>
      <c r="F191" s="21" t="s">
        <v>316</v>
      </c>
      <c r="G191" s="1" t="s">
        <v>156</v>
      </c>
      <c r="H191" s="2" t="s">
        <v>8</v>
      </c>
      <c r="I191" s="2"/>
      <c r="J191" s="2"/>
      <c r="K191" s="2"/>
      <c r="L191" s="2"/>
      <c r="M191" s="2"/>
      <c r="N191" s="39">
        <v>11.133900000000001</v>
      </c>
      <c r="O191" s="2">
        <v>9.74</v>
      </c>
      <c r="P191" s="2">
        <v>20.07</v>
      </c>
      <c r="Q191" s="43" t="s">
        <v>317</v>
      </c>
      <c r="R191" s="2">
        <v>28.2</v>
      </c>
      <c r="S191" s="2"/>
      <c r="T191" s="2"/>
      <c r="U191" s="63"/>
    </row>
    <row r="192" spans="1:21" ht="40.5">
      <c r="A192" s="76"/>
      <c r="B192" s="75"/>
      <c r="C192" s="76"/>
      <c r="D192" s="75"/>
      <c r="E192" s="76"/>
      <c r="F192" s="21" t="s">
        <v>318</v>
      </c>
      <c r="G192" s="1" t="s">
        <v>156</v>
      </c>
      <c r="H192" s="2" t="s">
        <v>8</v>
      </c>
      <c r="I192" s="2"/>
      <c r="J192" s="2"/>
      <c r="K192" s="2"/>
      <c r="L192" s="2"/>
      <c r="M192" s="2"/>
      <c r="N192" s="44">
        <v>907.47450000000003</v>
      </c>
      <c r="O192" s="2">
        <v>881.92</v>
      </c>
      <c r="P192" s="2">
        <v>841.02</v>
      </c>
      <c r="Q192" s="2">
        <v>791.15</v>
      </c>
      <c r="R192" s="2">
        <v>842.4</v>
      </c>
      <c r="S192" s="2"/>
      <c r="T192" s="2"/>
      <c r="U192" s="63"/>
    </row>
    <row r="193" spans="1:21" ht="27">
      <c r="A193" s="76"/>
      <c r="B193" s="75"/>
      <c r="C193" s="76"/>
      <c r="D193" s="75"/>
      <c r="E193" s="76"/>
      <c r="F193" s="1" t="s">
        <v>319</v>
      </c>
      <c r="G193" s="2" t="s">
        <v>156</v>
      </c>
      <c r="H193" s="2" t="s">
        <v>8</v>
      </c>
      <c r="I193" s="2"/>
      <c r="J193" s="2"/>
      <c r="K193" s="2"/>
      <c r="L193" s="2"/>
      <c r="M193" s="2"/>
      <c r="N193" s="2"/>
      <c r="O193" s="2"/>
      <c r="P193" s="2"/>
      <c r="Q193" s="43" t="s">
        <v>320</v>
      </c>
      <c r="R193" s="2">
        <v>47501.2</v>
      </c>
      <c r="S193" s="2"/>
      <c r="T193" s="2"/>
      <c r="U193" s="63"/>
    </row>
    <row r="194" spans="1:21" ht="40.5">
      <c r="A194" s="76"/>
      <c r="B194" s="75"/>
      <c r="C194" s="76"/>
      <c r="D194" s="75"/>
      <c r="E194" s="76"/>
      <c r="F194" s="21" t="s">
        <v>321</v>
      </c>
      <c r="G194" s="1" t="s">
        <v>91</v>
      </c>
      <c r="H194" s="2" t="s">
        <v>8</v>
      </c>
      <c r="I194" s="2"/>
      <c r="J194" s="2"/>
      <c r="K194" s="2"/>
      <c r="L194" s="2"/>
      <c r="M194" s="2"/>
      <c r="N194" s="2">
        <v>14</v>
      </c>
      <c r="O194" s="2">
        <v>6</v>
      </c>
      <c r="P194" s="2">
        <v>5</v>
      </c>
      <c r="Q194" s="2">
        <v>4</v>
      </c>
      <c r="R194" s="2">
        <v>2</v>
      </c>
      <c r="S194" s="2"/>
      <c r="T194" s="2"/>
      <c r="U194" s="63"/>
    </row>
    <row r="195" spans="1:21" ht="40.5">
      <c r="A195" s="76"/>
      <c r="B195" s="75"/>
      <c r="C195" s="76"/>
      <c r="D195" s="75"/>
      <c r="E195" s="76"/>
      <c r="F195" s="21" t="s">
        <v>322</v>
      </c>
      <c r="G195" s="1" t="s">
        <v>91</v>
      </c>
      <c r="H195" s="2" t="s">
        <v>8</v>
      </c>
      <c r="I195" s="2"/>
      <c r="J195" s="2"/>
      <c r="K195" s="2"/>
      <c r="L195" s="2"/>
      <c r="M195" s="2"/>
      <c r="N195" s="2">
        <v>11</v>
      </c>
      <c r="O195" s="2">
        <v>6</v>
      </c>
      <c r="P195" s="2">
        <v>5</v>
      </c>
      <c r="Q195" s="2">
        <v>3</v>
      </c>
      <c r="R195" s="2">
        <v>2</v>
      </c>
      <c r="S195" s="2"/>
      <c r="T195" s="2"/>
      <c r="U195" s="63"/>
    </row>
    <row r="196" spans="1:21" ht="27">
      <c r="A196" s="76"/>
      <c r="B196" s="75" t="s">
        <v>323</v>
      </c>
      <c r="C196" s="76" t="s">
        <v>315</v>
      </c>
      <c r="D196" s="75" t="s">
        <v>324</v>
      </c>
      <c r="E196" s="76" t="s">
        <v>315</v>
      </c>
      <c r="F196" s="1" t="s">
        <v>325</v>
      </c>
      <c r="G196" s="21" t="s">
        <v>240</v>
      </c>
      <c r="H196" s="2" t="s">
        <v>8</v>
      </c>
      <c r="I196" s="2"/>
      <c r="J196" s="2"/>
      <c r="K196" s="2"/>
      <c r="L196" s="2"/>
      <c r="M196" s="2"/>
      <c r="N196" s="2"/>
      <c r="O196" s="2">
        <v>174</v>
      </c>
      <c r="P196" s="2">
        <v>219</v>
      </c>
      <c r="Q196" s="2">
        <v>218</v>
      </c>
      <c r="R196" s="2">
        <f>147+95+214</f>
        <v>456</v>
      </c>
      <c r="S196" s="2">
        <f>108+75+215</f>
        <v>398</v>
      </c>
      <c r="T196" s="2"/>
      <c r="U196" s="63"/>
    </row>
    <row r="197" spans="1:21" ht="27">
      <c r="A197" s="76"/>
      <c r="B197" s="75"/>
      <c r="C197" s="76"/>
      <c r="D197" s="75"/>
      <c r="E197" s="76"/>
      <c r="F197" s="1" t="s">
        <v>326</v>
      </c>
      <c r="G197" s="21"/>
      <c r="H197" s="2" t="s">
        <v>8</v>
      </c>
      <c r="I197" s="2"/>
      <c r="J197" s="2"/>
      <c r="K197" s="2"/>
      <c r="L197" s="2"/>
      <c r="M197" s="2"/>
      <c r="N197" s="2"/>
      <c r="O197" s="44">
        <v>2.5499999999999998</v>
      </c>
      <c r="P197" s="44">
        <v>2.4500000000000002</v>
      </c>
      <c r="Q197" s="44" t="s">
        <v>327</v>
      </c>
      <c r="R197" s="44">
        <v>2.1954549999999999</v>
      </c>
      <c r="S197" s="44">
        <v>2.7517</v>
      </c>
      <c r="T197" s="2"/>
      <c r="U197" s="63"/>
    </row>
    <row r="198" spans="1:21" ht="27">
      <c r="A198" s="76"/>
      <c r="B198" s="75"/>
      <c r="C198" s="76"/>
      <c r="D198" s="75"/>
      <c r="E198" s="76"/>
      <c r="F198" s="1" t="s">
        <v>328</v>
      </c>
      <c r="G198" s="21"/>
      <c r="H198" s="2" t="s">
        <v>8</v>
      </c>
      <c r="I198" s="2"/>
      <c r="J198" s="2"/>
      <c r="K198" s="2"/>
      <c r="L198" s="2"/>
      <c r="M198" s="2"/>
      <c r="N198" s="2"/>
      <c r="O198" s="44">
        <v>2.11</v>
      </c>
      <c r="P198" s="44">
        <v>2.23</v>
      </c>
      <c r="Q198" s="44">
        <v>2.78</v>
      </c>
      <c r="R198" s="44">
        <v>2.5340910000000001</v>
      </c>
      <c r="S198" s="44">
        <v>2.5853999999999999</v>
      </c>
      <c r="T198" s="2"/>
      <c r="U198" s="63"/>
    </row>
    <row r="199" spans="1:21" ht="40.5">
      <c r="A199" s="76"/>
      <c r="B199" s="75"/>
      <c r="C199" s="76"/>
      <c r="D199" s="75"/>
      <c r="E199" s="76"/>
      <c r="F199" s="1" t="s">
        <v>329</v>
      </c>
      <c r="G199" s="21"/>
      <c r="H199" s="2" t="s">
        <v>8</v>
      </c>
      <c r="I199" s="2"/>
      <c r="J199" s="2"/>
      <c r="K199" s="2"/>
      <c r="L199" s="2"/>
      <c r="M199" s="2"/>
      <c r="N199" s="2"/>
      <c r="O199" s="44">
        <v>2.15</v>
      </c>
      <c r="P199" s="44">
        <v>2.38</v>
      </c>
      <c r="Q199" s="44">
        <v>2.0099999999999998</v>
      </c>
      <c r="R199" s="44">
        <v>2.888636</v>
      </c>
      <c r="S199" s="44">
        <v>2.9016999999999999</v>
      </c>
      <c r="T199" s="2"/>
      <c r="U199" s="63"/>
    </row>
    <row r="200" spans="1:21" ht="27">
      <c r="A200" s="76"/>
      <c r="B200" s="75"/>
      <c r="C200" s="76"/>
      <c r="D200" s="78" t="s">
        <v>330</v>
      </c>
      <c r="E200" s="77" t="s">
        <v>287</v>
      </c>
      <c r="F200" s="5" t="s">
        <v>331</v>
      </c>
      <c r="G200" s="5" t="s">
        <v>89</v>
      </c>
      <c r="H200" s="5" t="s">
        <v>15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3"/>
    </row>
    <row r="201" spans="1:21" ht="27">
      <c r="A201" s="76"/>
      <c r="B201" s="75"/>
      <c r="C201" s="76"/>
      <c r="D201" s="78"/>
      <c r="E201" s="77"/>
      <c r="F201" s="5" t="s">
        <v>332</v>
      </c>
      <c r="G201" s="5" t="s">
        <v>89</v>
      </c>
      <c r="H201" s="5" t="s">
        <v>15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3"/>
    </row>
    <row r="202" spans="1:21" ht="27">
      <c r="A202" s="76"/>
      <c r="B202" s="75"/>
      <c r="C202" s="76"/>
      <c r="D202" s="78"/>
      <c r="E202" s="77"/>
      <c r="F202" s="5" t="s">
        <v>333</v>
      </c>
      <c r="G202" s="5" t="s">
        <v>89</v>
      </c>
      <c r="H202" s="5" t="s">
        <v>15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3"/>
    </row>
    <row r="203" spans="1:21" ht="27">
      <c r="A203" s="76"/>
      <c r="B203" s="75"/>
      <c r="C203" s="76"/>
      <c r="D203" s="78"/>
      <c r="E203" s="77"/>
      <c r="F203" s="5" t="s">
        <v>334</v>
      </c>
      <c r="G203" s="5" t="s">
        <v>89</v>
      </c>
      <c r="H203" s="5" t="s">
        <v>15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3"/>
    </row>
    <row r="204" spans="1:21" ht="27">
      <c r="A204" s="76"/>
      <c r="B204" s="75"/>
      <c r="C204" s="76"/>
      <c r="D204" s="75" t="s">
        <v>335</v>
      </c>
      <c r="E204" s="76" t="s">
        <v>315</v>
      </c>
      <c r="F204" s="2" t="s">
        <v>336</v>
      </c>
      <c r="G204" s="21" t="s">
        <v>91</v>
      </c>
      <c r="H204" s="2" t="s">
        <v>8</v>
      </c>
      <c r="I204" s="2"/>
      <c r="J204" s="2"/>
      <c r="K204" s="2"/>
      <c r="L204" s="2"/>
      <c r="M204" s="2"/>
      <c r="N204" s="2">
        <v>4</v>
      </c>
      <c r="O204" s="2">
        <v>4</v>
      </c>
      <c r="P204" s="2">
        <v>4</v>
      </c>
      <c r="Q204" s="2">
        <v>4</v>
      </c>
      <c r="R204" s="2">
        <v>5</v>
      </c>
      <c r="S204" s="2">
        <v>6</v>
      </c>
      <c r="T204" s="2"/>
      <c r="U204" s="63"/>
    </row>
    <row r="205" spans="1:21" ht="27">
      <c r="A205" s="76"/>
      <c r="B205" s="75"/>
      <c r="C205" s="76"/>
      <c r="D205" s="75"/>
      <c r="E205" s="76"/>
      <c r="F205" s="21" t="s">
        <v>337</v>
      </c>
      <c r="G205" s="21" t="s">
        <v>281</v>
      </c>
      <c r="H205" s="2" t="s">
        <v>8</v>
      </c>
      <c r="I205" s="2"/>
      <c r="J205" s="2"/>
      <c r="K205" s="2"/>
      <c r="L205" s="2"/>
      <c r="M205" s="2"/>
      <c r="N205" s="2">
        <v>146.88999999999999</v>
      </c>
      <c r="O205" s="2">
        <v>146.88999999999999</v>
      </c>
      <c r="P205" s="2">
        <v>146.88999999999999</v>
      </c>
      <c r="Q205" s="2">
        <v>146.88999999999999</v>
      </c>
      <c r="R205" s="2">
        <v>605.44000000000005</v>
      </c>
      <c r="S205" s="2">
        <v>640.82000000000005</v>
      </c>
      <c r="T205" s="2"/>
      <c r="U205" s="63"/>
    </row>
    <row r="206" spans="1:21" ht="54">
      <c r="A206" s="76"/>
      <c r="B206" s="75"/>
      <c r="C206" s="76"/>
      <c r="D206" s="75"/>
      <c r="E206" s="76"/>
      <c r="F206" s="21" t="s">
        <v>338</v>
      </c>
      <c r="G206" s="2" t="s">
        <v>269</v>
      </c>
      <c r="H206" s="2" t="s">
        <v>8</v>
      </c>
      <c r="I206" s="2"/>
      <c r="J206" s="2"/>
      <c r="K206" s="2"/>
      <c r="L206" s="2"/>
      <c r="M206" s="2"/>
      <c r="N206" s="2">
        <f>(N205/12200)*100</f>
        <v>1.2040163934426229</v>
      </c>
      <c r="O206" s="2">
        <f t="shared" ref="O206:S206" si="0">(O205/12200)*100</f>
        <v>1.2040163934426229</v>
      </c>
      <c r="P206" s="2">
        <f t="shared" si="0"/>
        <v>1.2040163934426229</v>
      </c>
      <c r="Q206" s="2">
        <f t="shared" si="0"/>
        <v>1.2040163934426229</v>
      </c>
      <c r="R206" s="2">
        <f t="shared" si="0"/>
        <v>4.9626229508196733</v>
      </c>
      <c r="S206" s="2">
        <f t="shared" si="0"/>
        <v>5.2526229508196725</v>
      </c>
      <c r="T206" s="2"/>
      <c r="U206" s="63"/>
    </row>
    <row r="207" spans="1:21" ht="27">
      <c r="A207" s="76"/>
      <c r="B207" s="75"/>
      <c r="C207" s="76"/>
      <c r="D207" s="75"/>
      <c r="E207" s="76"/>
      <c r="F207" s="5" t="s">
        <v>339</v>
      </c>
      <c r="G207" s="5" t="s">
        <v>340</v>
      </c>
      <c r="H207" s="5" t="s">
        <v>8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>
        <v>14.3</v>
      </c>
      <c r="T207" s="5"/>
      <c r="U207" s="63"/>
    </row>
    <row r="208" spans="1:21" ht="27">
      <c r="A208" s="76"/>
      <c r="B208" s="75"/>
      <c r="C208" s="76"/>
      <c r="D208" s="75"/>
      <c r="E208" s="76"/>
      <c r="F208" s="5" t="s">
        <v>341</v>
      </c>
      <c r="G208" s="5" t="s">
        <v>342</v>
      </c>
      <c r="H208" s="5" t="s">
        <v>8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>
        <v>16.399999999999999</v>
      </c>
      <c r="T208" s="16"/>
      <c r="U208" s="63"/>
    </row>
    <row r="209" spans="1:21" ht="94.5">
      <c r="A209" s="74" t="s">
        <v>343</v>
      </c>
      <c r="B209" s="74" t="s">
        <v>344</v>
      </c>
      <c r="C209" s="74" t="s">
        <v>287</v>
      </c>
      <c r="D209" s="74" t="s">
        <v>345</v>
      </c>
      <c r="E209" s="74" t="s">
        <v>8</v>
      </c>
      <c r="F209" s="1" t="s">
        <v>346</v>
      </c>
      <c r="G209" s="45" t="s">
        <v>347</v>
      </c>
      <c r="H209" s="1" t="s">
        <v>348</v>
      </c>
      <c r="I209" s="1">
        <v>6</v>
      </c>
      <c r="J209" s="1">
        <v>6</v>
      </c>
      <c r="K209" s="1">
        <v>6</v>
      </c>
      <c r="L209" s="1">
        <v>6</v>
      </c>
      <c r="M209" s="1">
        <v>6</v>
      </c>
      <c r="N209" s="1">
        <v>6</v>
      </c>
      <c r="O209" s="1">
        <v>6</v>
      </c>
      <c r="P209" s="1">
        <v>6</v>
      </c>
      <c r="Q209" s="1">
        <v>6</v>
      </c>
      <c r="R209" s="21">
        <v>6</v>
      </c>
      <c r="S209" s="1">
        <v>6</v>
      </c>
      <c r="T209" s="1">
        <v>6</v>
      </c>
      <c r="U209" s="1" t="s">
        <v>349</v>
      </c>
    </row>
    <row r="210" spans="1:21" ht="94.5">
      <c r="A210" s="74"/>
      <c r="B210" s="74"/>
      <c r="C210" s="74"/>
      <c r="D210" s="74"/>
      <c r="E210" s="74"/>
      <c r="F210" s="1" t="s">
        <v>350</v>
      </c>
      <c r="G210" s="45" t="s">
        <v>347</v>
      </c>
      <c r="H210" s="1" t="s">
        <v>19</v>
      </c>
      <c r="I210" s="1">
        <v>13</v>
      </c>
      <c r="J210" s="1">
        <v>13</v>
      </c>
      <c r="K210" s="1">
        <v>13</v>
      </c>
      <c r="L210" s="1">
        <v>13</v>
      </c>
      <c r="M210" s="1">
        <v>13</v>
      </c>
      <c r="N210" s="1">
        <v>13</v>
      </c>
      <c r="O210" s="1">
        <v>13</v>
      </c>
      <c r="P210" s="1">
        <v>13</v>
      </c>
      <c r="Q210" s="1">
        <v>13</v>
      </c>
      <c r="R210" s="21">
        <v>13</v>
      </c>
      <c r="S210" s="1">
        <v>13</v>
      </c>
      <c r="T210" s="1">
        <v>13</v>
      </c>
      <c r="U210" s="1" t="s">
        <v>349</v>
      </c>
    </row>
    <row r="211" spans="1:21" ht="94.5">
      <c r="A211" s="74"/>
      <c r="B211" s="74"/>
      <c r="C211" s="74"/>
      <c r="D211" s="74"/>
      <c r="E211" s="74"/>
      <c r="F211" s="1" t="s">
        <v>351</v>
      </c>
      <c r="G211" s="45" t="s">
        <v>347</v>
      </c>
      <c r="H211" s="1" t="s">
        <v>19</v>
      </c>
      <c r="I211" s="1">
        <v>10</v>
      </c>
      <c r="J211" s="1">
        <v>10</v>
      </c>
      <c r="K211" s="1">
        <v>10</v>
      </c>
      <c r="L211" s="1">
        <v>10</v>
      </c>
      <c r="M211" s="1">
        <v>10</v>
      </c>
      <c r="N211" s="1">
        <v>10</v>
      </c>
      <c r="O211" s="1">
        <v>10</v>
      </c>
      <c r="P211" s="1">
        <v>10</v>
      </c>
      <c r="Q211" s="1">
        <v>10</v>
      </c>
      <c r="R211" s="21">
        <v>10</v>
      </c>
      <c r="S211" s="1">
        <v>10</v>
      </c>
      <c r="T211" s="1">
        <v>10</v>
      </c>
      <c r="U211" s="1" t="s">
        <v>349</v>
      </c>
    </row>
    <row r="212" spans="1:21" ht="94.5">
      <c r="A212" s="74"/>
      <c r="B212" s="74"/>
      <c r="C212" s="74"/>
      <c r="D212" s="74" t="s">
        <v>352</v>
      </c>
      <c r="E212" s="74" t="s">
        <v>8</v>
      </c>
      <c r="F212" s="1" t="s">
        <v>353</v>
      </c>
      <c r="G212" s="45" t="s">
        <v>354</v>
      </c>
      <c r="H212" s="1" t="s">
        <v>355</v>
      </c>
      <c r="I212" s="1">
        <v>11</v>
      </c>
      <c r="J212" s="1">
        <v>11</v>
      </c>
      <c r="K212" s="1">
        <v>11</v>
      </c>
      <c r="L212" s="1">
        <v>11</v>
      </c>
      <c r="M212" s="1">
        <v>11</v>
      </c>
      <c r="N212" s="1">
        <v>11</v>
      </c>
      <c r="O212" s="1">
        <v>11</v>
      </c>
      <c r="P212" s="1">
        <v>11</v>
      </c>
      <c r="Q212" s="1">
        <v>11</v>
      </c>
      <c r="R212" s="21">
        <v>11</v>
      </c>
      <c r="S212" s="1">
        <v>11</v>
      </c>
      <c r="T212" s="1">
        <v>11</v>
      </c>
      <c r="U212" s="1" t="s">
        <v>349</v>
      </c>
    </row>
    <row r="213" spans="1:21" ht="94.5">
      <c r="A213" s="74"/>
      <c r="B213" s="74"/>
      <c r="C213" s="74"/>
      <c r="D213" s="74"/>
      <c r="E213" s="74"/>
      <c r="F213" s="1" t="s">
        <v>356</v>
      </c>
      <c r="G213" s="45" t="s">
        <v>354</v>
      </c>
      <c r="H213" s="1" t="s">
        <v>19</v>
      </c>
      <c r="I213" s="1">
        <v>61</v>
      </c>
      <c r="J213" s="1">
        <v>61</v>
      </c>
      <c r="K213" s="1">
        <v>61</v>
      </c>
      <c r="L213" s="1">
        <v>61</v>
      </c>
      <c r="M213" s="1">
        <v>61</v>
      </c>
      <c r="N213" s="1">
        <v>61</v>
      </c>
      <c r="O213" s="1">
        <v>61</v>
      </c>
      <c r="P213" s="1">
        <v>61</v>
      </c>
      <c r="Q213" s="1">
        <v>61</v>
      </c>
      <c r="R213" s="21">
        <v>61</v>
      </c>
      <c r="S213" s="1">
        <v>61</v>
      </c>
      <c r="T213" s="1">
        <v>61</v>
      </c>
      <c r="U213" s="1" t="s">
        <v>349</v>
      </c>
    </row>
    <row r="214" spans="1:21" ht="94.5">
      <c r="A214" s="74"/>
      <c r="B214" s="74"/>
      <c r="C214" s="74"/>
      <c r="D214" s="74"/>
      <c r="E214" s="74"/>
      <c r="F214" s="1" t="s">
        <v>357</v>
      </c>
      <c r="G214" s="45" t="s">
        <v>354</v>
      </c>
      <c r="H214" s="1" t="s">
        <v>19</v>
      </c>
      <c r="I214" s="1">
        <v>26</v>
      </c>
      <c r="J214" s="1">
        <v>26</v>
      </c>
      <c r="K214" s="1">
        <v>26</v>
      </c>
      <c r="L214" s="1">
        <v>26</v>
      </c>
      <c r="M214" s="1">
        <v>26</v>
      </c>
      <c r="N214" s="1">
        <v>26</v>
      </c>
      <c r="O214" s="1">
        <v>26</v>
      </c>
      <c r="P214" s="1">
        <v>26</v>
      </c>
      <c r="Q214" s="1">
        <v>26</v>
      </c>
      <c r="R214" s="21">
        <v>26</v>
      </c>
      <c r="S214" s="1">
        <v>26</v>
      </c>
      <c r="T214" s="1">
        <v>26</v>
      </c>
      <c r="U214" s="1" t="s">
        <v>349</v>
      </c>
    </row>
    <row r="215" spans="1:21" ht="94.5">
      <c r="A215" s="74"/>
      <c r="B215" s="74"/>
      <c r="C215" s="74"/>
      <c r="D215" s="1" t="s">
        <v>358</v>
      </c>
      <c r="E215" s="1" t="s">
        <v>19</v>
      </c>
      <c r="F215" s="21" t="s">
        <v>359</v>
      </c>
      <c r="G215" s="45" t="s">
        <v>360</v>
      </c>
      <c r="H215" s="1" t="s">
        <v>8</v>
      </c>
      <c r="I215" s="1"/>
      <c r="J215" s="1">
        <v>2</v>
      </c>
      <c r="K215" s="1">
        <v>2</v>
      </c>
      <c r="L215" s="1">
        <v>2</v>
      </c>
      <c r="M215" s="1">
        <v>2</v>
      </c>
      <c r="N215" s="1">
        <v>2</v>
      </c>
      <c r="O215" s="1">
        <v>2</v>
      </c>
      <c r="P215" s="1">
        <v>2</v>
      </c>
      <c r="Q215" s="1">
        <v>2</v>
      </c>
      <c r="R215" s="21">
        <v>2</v>
      </c>
      <c r="S215" s="1">
        <v>2</v>
      </c>
      <c r="T215" s="1">
        <v>2</v>
      </c>
      <c r="U215" s="1" t="s">
        <v>349</v>
      </c>
    </row>
    <row r="216" spans="1:21" ht="40.5">
      <c r="A216" s="74"/>
      <c r="B216" s="74" t="s">
        <v>361</v>
      </c>
      <c r="C216" s="74" t="s">
        <v>362</v>
      </c>
      <c r="D216" s="1" t="s">
        <v>363</v>
      </c>
      <c r="E216" s="1" t="s">
        <v>19</v>
      </c>
      <c r="F216" s="21" t="s">
        <v>364</v>
      </c>
      <c r="G216" s="45" t="s">
        <v>360</v>
      </c>
      <c r="H216" s="1" t="s">
        <v>8</v>
      </c>
      <c r="I216" s="1">
        <v>0</v>
      </c>
      <c r="J216" s="1">
        <v>0</v>
      </c>
      <c r="K216" s="1">
        <v>0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2</v>
      </c>
      <c r="R216" s="21">
        <v>2</v>
      </c>
      <c r="S216" s="1">
        <v>2</v>
      </c>
      <c r="T216" s="1">
        <v>2</v>
      </c>
      <c r="U216" s="68" t="s">
        <v>365</v>
      </c>
    </row>
    <row r="217" spans="1:21" ht="27">
      <c r="A217" s="74"/>
      <c r="B217" s="74"/>
      <c r="C217" s="74"/>
      <c r="D217" s="74" t="s">
        <v>366</v>
      </c>
      <c r="E217" s="74" t="s">
        <v>19</v>
      </c>
      <c r="F217" s="46" t="s">
        <v>367</v>
      </c>
      <c r="G217" s="45"/>
      <c r="H217" s="1" t="s">
        <v>368</v>
      </c>
      <c r="I217" s="1"/>
      <c r="J217" s="1"/>
      <c r="K217" s="1"/>
      <c r="L217" s="1"/>
      <c r="M217" s="1"/>
      <c r="N217" s="47"/>
      <c r="O217" s="47"/>
      <c r="P217" s="47"/>
      <c r="Q217" s="47"/>
      <c r="R217" s="47"/>
      <c r="S217" s="47"/>
      <c r="T217" s="47"/>
      <c r="U217" s="68"/>
    </row>
    <row r="218" spans="1:21" ht="27">
      <c r="A218" s="74"/>
      <c r="B218" s="74"/>
      <c r="C218" s="74"/>
      <c r="D218" s="74"/>
      <c r="E218" s="74"/>
      <c r="F218" s="46" t="s">
        <v>369</v>
      </c>
      <c r="G218" s="45" t="s">
        <v>347</v>
      </c>
      <c r="H218" s="1" t="s">
        <v>15</v>
      </c>
      <c r="I218" s="1"/>
      <c r="J218" s="1"/>
      <c r="K218" s="1"/>
      <c r="L218" s="1"/>
      <c r="M218" s="1"/>
      <c r="N218" s="1"/>
      <c r="O218" s="1"/>
      <c r="P218" s="1"/>
      <c r="Q218" s="1"/>
      <c r="R218" s="21"/>
      <c r="S218" s="1"/>
      <c r="T218" s="1"/>
      <c r="U218" s="68"/>
    </row>
    <row r="219" spans="1:21" ht="94.5">
      <c r="A219" s="74"/>
      <c r="B219" s="74"/>
      <c r="C219" s="74"/>
      <c r="D219" s="74" t="s">
        <v>370</v>
      </c>
      <c r="E219" s="74" t="s">
        <v>206</v>
      </c>
      <c r="F219" s="1" t="s">
        <v>371</v>
      </c>
      <c r="G219" s="45" t="s">
        <v>347</v>
      </c>
      <c r="H219" s="1" t="s">
        <v>8</v>
      </c>
      <c r="I219" s="1">
        <v>25</v>
      </c>
      <c r="J219" s="1">
        <v>25</v>
      </c>
      <c r="K219" s="1">
        <v>25</v>
      </c>
      <c r="L219" s="1">
        <v>25</v>
      </c>
      <c r="M219" s="1">
        <v>25</v>
      </c>
      <c r="N219" s="1">
        <v>25</v>
      </c>
      <c r="O219" s="1">
        <v>25</v>
      </c>
      <c r="P219" s="1">
        <v>25</v>
      </c>
      <c r="Q219" s="1">
        <v>25</v>
      </c>
      <c r="R219" s="21">
        <v>25</v>
      </c>
      <c r="S219" s="1">
        <v>25</v>
      </c>
      <c r="T219" s="1">
        <v>25</v>
      </c>
      <c r="U219" s="1" t="s">
        <v>349</v>
      </c>
    </row>
    <row r="220" spans="1:21" ht="27">
      <c r="A220" s="74"/>
      <c r="B220" s="74"/>
      <c r="C220" s="74"/>
      <c r="D220" s="74"/>
      <c r="E220" s="74"/>
      <c r="F220" s="46" t="s">
        <v>372</v>
      </c>
      <c r="G220" s="45" t="s">
        <v>373</v>
      </c>
      <c r="H220" s="1" t="s">
        <v>19</v>
      </c>
      <c r="I220" s="1"/>
      <c r="J220" s="1"/>
      <c r="K220" s="1"/>
      <c r="L220" s="1"/>
      <c r="M220" s="1"/>
      <c r="N220" s="1"/>
      <c r="O220" s="1"/>
      <c r="P220" s="1"/>
      <c r="Q220" s="1"/>
      <c r="R220" s="21"/>
      <c r="S220" s="1"/>
      <c r="T220" s="1"/>
      <c r="U220" s="68"/>
    </row>
    <row r="221" spans="1:21" ht="94.5">
      <c r="A221" s="74"/>
      <c r="B221" s="74"/>
      <c r="C221" s="74"/>
      <c r="D221" s="74"/>
      <c r="E221" s="74"/>
      <c r="F221" s="1" t="s">
        <v>374</v>
      </c>
      <c r="G221" s="45" t="s">
        <v>375</v>
      </c>
      <c r="H221" s="1" t="s">
        <v>19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 t="s">
        <v>349</v>
      </c>
    </row>
    <row r="222" spans="1:21" ht="27">
      <c r="A222" s="74"/>
      <c r="B222" s="74"/>
      <c r="C222" s="74"/>
      <c r="D222" s="74"/>
      <c r="E222" s="74"/>
      <c r="F222" s="46" t="s">
        <v>376</v>
      </c>
      <c r="G222" s="45" t="s">
        <v>377</v>
      </c>
      <c r="H222" s="1" t="s">
        <v>378</v>
      </c>
      <c r="I222" s="1"/>
      <c r="J222" s="1"/>
      <c r="K222" s="1"/>
      <c r="L222" s="1"/>
      <c r="M222" s="1"/>
      <c r="N222" s="1"/>
      <c r="O222" s="1"/>
      <c r="P222" s="1"/>
      <c r="Q222" s="1"/>
      <c r="R222" s="21"/>
      <c r="S222" s="1"/>
      <c r="T222" s="1"/>
      <c r="U222" s="68"/>
    </row>
    <row r="223" spans="1:21" ht="94.5">
      <c r="A223" s="74"/>
      <c r="B223" s="74"/>
      <c r="C223" s="74"/>
      <c r="D223" s="74"/>
      <c r="E223" s="74"/>
      <c r="F223" s="1" t="s">
        <v>379</v>
      </c>
      <c r="G223" s="45" t="s">
        <v>380</v>
      </c>
      <c r="H223" s="1" t="s">
        <v>381</v>
      </c>
      <c r="I223" s="1"/>
      <c r="J223" s="1"/>
      <c r="K223" s="1"/>
      <c r="L223" s="1"/>
      <c r="M223" s="1"/>
      <c r="N223" s="1"/>
      <c r="O223" s="1"/>
      <c r="P223" s="1"/>
      <c r="Q223" s="1"/>
      <c r="R223" s="21">
        <v>10</v>
      </c>
      <c r="S223" s="1">
        <v>10</v>
      </c>
      <c r="T223" s="1">
        <v>10</v>
      </c>
      <c r="U223" s="1" t="s">
        <v>349</v>
      </c>
    </row>
    <row r="224" spans="1:21" ht="40.5">
      <c r="A224" s="74"/>
      <c r="B224" s="74" t="s">
        <v>382</v>
      </c>
      <c r="C224" s="74" t="s">
        <v>383</v>
      </c>
      <c r="D224" s="74" t="s">
        <v>384</v>
      </c>
      <c r="E224" s="74" t="s">
        <v>385</v>
      </c>
      <c r="F224" s="48" t="s">
        <v>386</v>
      </c>
      <c r="G224" s="45" t="s">
        <v>347</v>
      </c>
      <c r="H224" s="1" t="s">
        <v>8</v>
      </c>
      <c r="I224" s="1"/>
      <c r="J224" s="1"/>
      <c r="K224" s="1"/>
      <c r="L224" s="1"/>
      <c r="M224" s="1"/>
      <c r="N224" s="1"/>
      <c r="O224" s="1"/>
      <c r="P224" s="1"/>
      <c r="Q224" s="1"/>
      <c r="R224" s="21"/>
      <c r="S224" s="1"/>
      <c r="T224" s="1"/>
      <c r="U224" s="68"/>
    </row>
    <row r="225" spans="1:21" ht="40.5">
      <c r="A225" s="74"/>
      <c r="B225" s="74"/>
      <c r="C225" s="74"/>
      <c r="D225" s="74"/>
      <c r="E225" s="74"/>
      <c r="F225" s="21" t="s">
        <v>387</v>
      </c>
      <c r="G225" s="45" t="s">
        <v>388</v>
      </c>
      <c r="H225" s="1" t="s">
        <v>8</v>
      </c>
      <c r="I225" s="1">
        <v>2449</v>
      </c>
      <c r="J225" s="1">
        <v>2801</v>
      </c>
      <c r="K225" s="1">
        <v>3259</v>
      </c>
      <c r="L225" s="1">
        <v>3390</v>
      </c>
      <c r="M225" s="1">
        <v>3903.4</v>
      </c>
      <c r="N225" s="1">
        <v>4396.7</v>
      </c>
      <c r="O225" s="1">
        <v>4956.1000000000004</v>
      </c>
      <c r="P225" s="1">
        <v>5590.5</v>
      </c>
      <c r="Q225" s="1">
        <v>6161.3</v>
      </c>
      <c r="R225" s="1"/>
      <c r="S225" s="1"/>
      <c r="T225" s="1"/>
      <c r="U225" s="68" t="s">
        <v>389</v>
      </c>
    </row>
    <row r="226" spans="1:21" ht="40.5">
      <c r="A226" s="74"/>
      <c r="B226" s="74"/>
      <c r="C226" s="74"/>
      <c r="D226" s="74"/>
      <c r="E226" s="74"/>
      <c r="F226" s="21" t="s">
        <v>390</v>
      </c>
      <c r="G226" s="45" t="s">
        <v>388</v>
      </c>
      <c r="H226" s="1" t="s">
        <v>8</v>
      </c>
      <c r="I226" s="1">
        <v>68.440700000000007</v>
      </c>
      <c r="J226" s="1">
        <v>85.45</v>
      </c>
      <c r="K226" s="1">
        <v>108.0341</v>
      </c>
      <c r="L226" s="1">
        <v>80.13</v>
      </c>
      <c r="M226" s="1">
        <v>100.1</v>
      </c>
      <c r="N226" s="1">
        <v>108.1</v>
      </c>
      <c r="O226" s="1">
        <v>115.64</v>
      </c>
      <c r="P226" s="1">
        <v>127</v>
      </c>
      <c r="Q226" s="1">
        <v>123.6</v>
      </c>
      <c r="R226" s="1">
        <v>128.1</v>
      </c>
      <c r="S226" s="49"/>
      <c r="T226" s="1"/>
      <c r="U226" s="68" t="s">
        <v>389</v>
      </c>
    </row>
    <row r="227" spans="1:21" ht="94.5">
      <c r="A227" s="74"/>
      <c r="B227" s="74"/>
      <c r="C227" s="74"/>
      <c r="D227" s="74"/>
      <c r="E227" s="74"/>
      <c r="F227" s="21" t="s">
        <v>391</v>
      </c>
      <c r="G227" s="45" t="s">
        <v>392</v>
      </c>
      <c r="H227" s="1" t="s">
        <v>15</v>
      </c>
      <c r="I227" s="1">
        <v>10</v>
      </c>
      <c r="J227" s="1">
        <v>10</v>
      </c>
      <c r="K227" s="1">
        <v>10</v>
      </c>
      <c r="L227" s="1">
        <v>10</v>
      </c>
      <c r="M227" s="1">
        <v>10</v>
      </c>
      <c r="N227" s="1">
        <v>10</v>
      </c>
      <c r="O227" s="1">
        <v>10</v>
      </c>
      <c r="P227" s="1">
        <v>10</v>
      </c>
      <c r="Q227" s="1">
        <v>10</v>
      </c>
      <c r="R227" s="21">
        <v>10</v>
      </c>
      <c r="S227" s="1">
        <v>10</v>
      </c>
      <c r="T227" s="1">
        <v>10</v>
      </c>
      <c r="U227" s="1" t="s">
        <v>349</v>
      </c>
    </row>
    <row r="228" spans="1:21" ht="94.5">
      <c r="A228" s="74"/>
      <c r="B228" s="74"/>
      <c r="C228" s="74"/>
      <c r="D228" s="74"/>
      <c r="E228" s="74"/>
      <c r="F228" s="21" t="s">
        <v>393</v>
      </c>
      <c r="G228" s="45" t="s">
        <v>347</v>
      </c>
      <c r="H228" s="1" t="s">
        <v>19</v>
      </c>
      <c r="I228" s="1"/>
      <c r="J228" s="1"/>
      <c r="K228" s="1"/>
      <c r="L228" s="1"/>
      <c r="M228" s="1"/>
      <c r="N228" s="1"/>
      <c r="O228" s="1"/>
      <c r="P228" s="1"/>
      <c r="Q228" s="1"/>
      <c r="R228" s="21">
        <v>17</v>
      </c>
      <c r="S228" s="1"/>
      <c r="T228" s="1"/>
      <c r="U228" s="1" t="s">
        <v>349</v>
      </c>
    </row>
    <row r="229" spans="1:21" ht="94.5">
      <c r="A229" s="74"/>
      <c r="B229" s="74"/>
      <c r="C229" s="74"/>
      <c r="D229" s="75" t="s">
        <v>394</v>
      </c>
      <c r="E229" s="74" t="s">
        <v>15</v>
      </c>
      <c r="F229" s="21" t="s">
        <v>395</v>
      </c>
      <c r="G229" s="45"/>
      <c r="H229" s="1" t="s">
        <v>48</v>
      </c>
      <c r="I229" s="1">
        <v>4</v>
      </c>
      <c r="J229" s="1">
        <v>4</v>
      </c>
      <c r="K229" s="1">
        <v>4</v>
      </c>
      <c r="L229" s="1">
        <v>4</v>
      </c>
      <c r="M229" s="1">
        <v>4</v>
      </c>
      <c r="N229" s="21">
        <v>4</v>
      </c>
      <c r="O229" s="21">
        <v>4</v>
      </c>
      <c r="P229" s="21">
        <v>4</v>
      </c>
      <c r="Q229" s="21">
        <v>4</v>
      </c>
      <c r="R229" s="21">
        <v>4</v>
      </c>
      <c r="S229" s="21">
        <v>4</v>
      </c>
      <c r="T229" s="1">
        <v>4</v>
      </c>
      <c r="U229" s="1" t="s">
        <v>349</v>
      </c>
    </row>
    <row r="230" spans="1:21" ht="94.5">
      <c r="A230" s="74"/>
      <c r="B230" s="74"/>
      <c r="C230" s="74"/>
      <c r="D230" s="75"/>
      <c r="E230" s="74"/>
      <c r="F230" s="21" t="s">
        <v>396</v>
      </c>
      <c r="G230" s="45" t="s">
        <v>397</v>
      </c>
      <c r="H230" s="1" t="s">
        <v>15</v>
      </c>
      <c r="I230" s="1"/>
      <c r="J230" s="1"/>
      <c r="K230" s="1"/>
      <c r="L230" s="1"/>
      <c r="M230" s="1"/>
      <c r="N230" s="21"/>
      <c r="O230" s="21"/>
      <c r="P230" s="21"/>
      <c r="Q230" s="21"/>
      <c r="R230" s="21">
        <v>20</v>
      </c>
      <c r="S230" s="21"/>
      <c r="T230" s="1"/>
      <c r="U230" s="1" t="s">
        <v>349</v>
      </c>
    </row>
    <row r="231" spans="1:21" ht="94.5">
      <c r="A231" s="74"/>
      <c r="B231" s="74"/>
      <c r="C231" s="74"/>
      <c r="D231" s="75"/>
      <c r="E231" s="74"/>
      <c r="F231" s="1" t="s">
        <v>398</v>
      </c>
      <c r="G231" s="45" t="s">
        <v>397</v>
      </c>
      <c r="H231" s="1" t="s">
        <v>399</v>
      </c>
      <c r="I231" s="1"/>
      <c r="J231" s="1"/>
      <c r="K231" s="1"/>
      <c r="L231" s="1"/>
      <c r="M231" s="1"/>
      <c r="N231" s="1"/>
      <c r="O231" s="1"/>
      <c r="P231" s="1"/>
      <c r="Q231" s="1"/>
      <c r="R231" s="21">
        <v>6</v>
      </c>
      <c r="S231" s="21"/>
      <c r="T231" s="21"/>
      <c r="U231" s="1" t="s">
        <v>349</v>
      </c>
    </row>
    <row r="232" spans="1:21" ht="40.5">
      <c r="A232" s="69" t="s">
        <v>400</v>
      </c>
      <c r="B232" s="70" t="s">
        <v>401</v>
      </c>
      <c r="C232" s="70" t="s">
        <v>8</v>
      </c>
      <c r="D232" s="69" t="s">
        <v>402</v>
      </c>
      <c r="E232" s="69" t="s">
        <v>19</v>
      </c>
      <c r="F232" s="50" t="s">
        <v>403</v>
      </c>
      <c r="G232" s="51" t="s">
        <v>404</v>
      </c>
      <c r="H232" s="52" t="s">
        <v>8</v>
      </c>
      <c r="I232" s="51">
        <v>0</v>
      </c>
      <c r="J232" s="51">
        <v>3</v>
      </c>
      <c r="K232" s="51">
        <v>2</v>
      </c>
      <c r="L232" s="51">
        <v>2</v>
      </c>
      <c r="M232" s="51">
        <v>2</v>
      </c>
      <c r="N232" s="53">
        <v>1</v>
      </c>
      <c r="O232" s="53">
        <v>8</v>
      </c>
      <c r="P232" s="53">
        <v>6</v>
      </c>
      <c r="Q232" s="53">
        <v>7</v>
      </c>
      <c r="R232" s="53">
        <v>3</v>
      </c>
      <c r="S232" s="53">
        <v>0</v>
      </c>
      <c r="T232" s="53">
        <v>2</v>
      </c>
      <c r="U232" s="63"/>
    </row>
    <row r="233" spans="1:21" ht="27">
      <c r="A233" s="69"/>
      <c r="B233" s="70"/>
      <c r="C233" s="70"/>
      <c r="D233" s="69"/>
      <c r="E233" s="69"/>
      <c r="F233" s="50" t="s">
        <v>405</v>
      </c>
      <c r="G233" s="51" t="s">
        <v>404</v>
      </c>
      <c r="H233" s="52" t="s">
        <v>19</v>
      </c>
      <c r="I233" s="54">
        <v>0</v>
      </c>
      <c r="J233" s="54">
        <v>0</v>
      </c>
      <c r="K233" s="54">
        <v>0</v>
      </c>
      <c r="L233" s="54">
        <v>0</v>
      </c>
      <c r="M233" s="54">
        <v>0</v>
      </c>
      <c r="N233" s="55">
        <v>0</v>
      </c>
      <c r="O233" s="55">
        <v>15</v>
      </c>
      <c r="P233" s="55">
        <v>3</v>
      </c>
      <c r="Q233" s="55">
        <v>1</v>
      </c>
      <c r="R233" s="55">
        <v>2</v>
      </c>
      <c r="S233" s="55">
        <v>9</v>
      </c>
      <c r="T233" s="55">
        <v>10</v>
      </c>
      <c r="U233" s="63"/>
    </row>
    <row r="234" spans="1:21" ht="27">
      <c r="A234" s="69"/>
      <c r="B234" s="70"/>
      <c r="C234" s="70"/>
      <c r="D234" s="69"/>
      <c r="E234" s="69"/>
      <c r="F234" s="56" t="s">
        <v>406</v>
      </c>
      <c r="G234" s="57" t="s">
        <v>404</v>
      </c>
      <c r="H234" s="52" t="s">
        <v>8</v>
      </c>
      <c r="I234" s="57">
        <v>6</v>
      </c>
      <c r="J234" s="57">
        <v>6</v>
      </c>
      <c r="K234" s="57">
        <v>6</v>
      </c>
      <c r="L234" s="57">
        <v>6</v>
      </c>
      <c r="M234" s="57">
        <v>6</v>
      </c>
      <c r="N234" s="55">
        <v>6</v>
      </c>
      <c r="O234" s="55">
        <v>6</v>
      </c>
      <c r="P234" s="55">
        <v>6</v>
      </c>
      <c r="Q234" s="55">
        <v>6</v>
      </c>
      <c r="R234" s="55">
        <v>6</v>
      </c>
      <c r="S234" s="55">
        <v>6</v>
      </c>
      <c r="T234" s="55">
        <v>7</v>
      </c>
      <c r="U234" s="63"/>
    </row>
    <row r="235" spans="1:21" ht="40.5">
      <c r="A235" s="69"/>
      <c r="B235" s="70"/>
      <c r="C235" s="70"/>
      <c r="D235" s="69" t="s">
        <v>407</v>
      </c>
      <c r="E235" s="69" t="s">
        <v>8</v>
      </c>
      <c r="F235" s="56" t="s">
        <v>408</v>
      </c>
      <c r="G235" s="57" t="s">
        <v>404</v>
      </c>
      <c r="H235" s="52" t="s">
        <v>8</v>
      </c>
      <c r="I235" s="57">
        <v>4</v>
      </c>
      <c r="J235" s="57">
        <v>0</v>
      </c>
      <c r="K235" s="57">
        <v>1</v>
      </c>
      <c r="L235" s="57">
        <v>1</v>
      </c>
      <c r="M235" s="57">
        <v>0</v>
      </c>
      <c r="N235" s="55">
        <v>0</v>
      </c>
      <c r="O235" s="55">
        <v>0</v>
      </c>
      <c r="P235" s="55">
        <v>0</v>
      </c>
      <c r="Q235" s="55">
        <v>1</v>
      </c>
      <c r="R235" s="55">
        <v>2</v>
      </c>
      <c r="S235" s="55">
        <v>1</v>
      </c>
      <c r="T235" s="55">
        <v>1</v>
      </c>
      <c r="U235" s="63"/>
    </row>
    <row r="236" spans="1:21" ht="40.5">
      <c r="A236" s="69"/>
      <c r="B236" s="70"/>
      <c r="C236" s="70"/>
      <c r="D236" s="69"/>
      <c r="E236" s="69"/>
      <c r="F236" s="56" t="s">
        <v>409</v>
      </c>
      <c r="G236" s="57" t="s">
        <v>404</v>
      </c>
      <c r="H236" s="52" t="s">
        <v>8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5">
        <v>1</v>
      </c>
      <c r="O236" s="55">
        <v>0</v>
      </c>
      <c r="P236" s="55">
        <v>1</v>
      </c>
      <c r="Q236" s="55">
        <v>1</v>
      </c>
      <c r="R236" s="55">
        <v>2</v>
      </c>
      <c r="S236" s="55">
        <v>1</v>
      </c>
      <c r="T236" s="55">
        <v>0</v>
      </c>
      <c r="U236" s="63"/>
    </row>
    <row r="237" spans="1:21" ht="27">
      <c r="A237" s="69"/>
      <c r="B237" s="69" t="s">
        <v>410</v>
      </c>
      <c r="C237" s="69" t="s">
        <v>19</v>
      </c>
      <c r="D237" s="69" t="s">
        <v>411</v>
      </c>
      <c r="E237" s="69" t="s">
        <v>48</v>
      </c>
      <c r="F237" s="56" t="s">
        <v>412</v>
      </c>
      <c r="G237" s="57" t="s">
        <v>413</v>
      </c>
      <c r="H237" s="52" t="s">
        <v>15</v>
      </c>
      <c r="I237" s="57">
        <v>0</v>
      </c>
      <c r="J237" s="57">
        <v>0</v>
      </c>
      <c r="K237" s="57">
        <v>0</v>
      </c>
      <c r="L237" s="57">
        <v>0</v>
      </c>
      <c r="M237" s="57">
        <v>0</v>
      </c>
      <c r="N237" s="55">
        <v>0</v>
      </c>
      <c r="O237" s="55">
        <v>0</v>
      </c>
      <c r="P237" s="55">
        <v>0</v>
      </c>
      <c r="Q237" s="55">
        <v>0</v>
      </c>
      <c r="R237" s="55">
        <v>0</v>
      </c>
      <c r="S237" s="55">
        <v>0</v>
      </c>
      <c r="T237" s="55">
        <v>0</v>
      </c>
      <c r="U237" s="63"/>
    </row>
    <row r="238" spans="1:21" ht="27">
      <c r="A238" s="69"/>
      <c r="B238" s="69"/>
      <c r="C238" s="69"/>
      <c r="D238" s="69"/>
      <c r="E238" s="69"/>
      <c r="F238" s="56" t="s">
        <v>414</v>
      </c>
      <c r="G238" s="57" t="s">
        <v>413</v>
      </c>
      <c r="H238" s="52" t="s">
        <v>15</v>
      </c>
      <c r="I238" s="57">
        <v>0</v>
      </c>
      <c r="J238" s="57">
        <v>0</v>
      </c>
      <c r="K238" s="57">
        <v>0</v>
      </c>
      <c r="L238" s="57">
        <v>0</v>
      </c>
      <c r="M238" s="57">
        <v>0</v>
      </c>
      <c r="N238" s="55">
        <v>0</v>
      </c>
      <c r="O238" s="55">
        <v>0</v>
      </c>
      <c r="P238" s="55">
        <v>0</v>
      </c>
      <c r="Q238" s="55">
        <v>0</v>
      </c>
      <c r="R238" s="55">
        <v>0</v>
      </c>
      <c r="S238" s="53">
        <v>0</v>
      </c>
      <c r="T238" s="55">
        <v>0</v>
      </c>
      <c r="U238" s="63"/>
    </row>
    <row r="239" spans="1:21" ht="27">
      <c r="A239" s="69"/>
      <c r="B239" s="69"/>
      <c r="C239" s="69"/>
      <c r="D239" s="69"/>
      <c r="E239" s="69"/>
      <c r="F239" s="56" t="s">
        <v>415</v>
      </c>
      <c r="G239" s="57" t="s">
        <v>413</v>
      </c>
      <c r="H239" s="52" t="s">
        <v>15</v>
      </c>
      <c r="I239" s="57">
        <v>0</v>
      </c>
      <c r="J239" s="57">
        <v>0</v>
      </c>
      <c r="K239" s="57">
        <v>0</v>
      </c>
      <c r="L239" s="57">
        <v>0</v>
      </c>
      <c r="M239" s="57">
        <v>0</v>
      </c>
      <c r="N239" s="55">
        <v>0</v>
      </c>
      <c r="O239" s="55">
        <v>0</v>
      </c>
      <c r="P239" s="55">
        <v>0</v>
      </c>
      <c r="Q239" s="55">
        <v>0</v>
      </c>
      <c r="R239" s="55">
        <v>0</v>
      </c>
      <c r="S239" s="55">
        <v>0</v>
      </c>
      <c r="T239" s="55">
        <v>0</v>
      </c>
      <c r="U239" s="63"/>
    </row>
    <row r="240" spans="1:21" ht="27">
      <c r="A240" s="69"/>
      <c r="B240" s="69"/>
      <c r="C240" s="69"/>
      <c r="D240" s="69" t="s">
        <v>416</v>
      </c>
      <c r="E240" s="69" t="s">
        <v>19</v>
      </c>
      <c r="F240" s="56" t="s">
        <v>417</v>
      </c>
      <c r="G240" s="57" t="s">
        <v>404</v>
      </c>
      <c r="H240" s="52" t="s">
        <v>8</v>
      </c>
      <c r="I240" s="57">
        <v>3</v>
      </c>
      <c r="J240" s="57">
        <v>1</v>
      </c>
      <c r="K240" s="57">
        <v>4</v>
      </c>
      <c r="L240" s="57">
        <v>2</v>
      </c>
      <c r="M240" s="57">
        <v>3</v>
      </c>
      <c r="N240" s="55">
        <v>3</v>
      </c>
      <c r="O240" s="55">
        <v>3</v>
      </c>
      <c r="P240" s="55">
        <v>3</v>
      </c>
      <c r="Q240" s="55">
        <v>3</v>
      </c>
      <c r="R240" s="55">
        <v>3</v>
      </c>
      <c r="S240" s="55">
        <v>3</v>
      </c>
      <c r="T240" s="55">
        <v>3</v>
      </c>
      <c r="U240" s="63"/>
    </row>
    <row r="241" spans="1:21" ht="27">
      <c r="A241" s="69"/>
      <c r="B241" s="69"/>
      <c r="C241" s="69"/>
      <c r="D241" s="69"/>
      <c r="E241" s="69"/>
      <c r="F241" s="56" t="s">
        <v>418</v>
      </c>
      <c r="G241" s="57" t="s">
        <v>413</v>
      </c>
      <c r="H241" s="52" t="s">
        <v>8</v>
      </c>
      <c r="I241" s="57">
        <v>161</v>
      </c>
      <c r="J241" s="56">
        <v>460</v>
      </c>
      <c r="K241" s="56">
        <v>2200</v>
      </c>
      <c r="L241" s="57">
        <v>136</v>
      </c>
      <c r="M241" s="56">
        <v>320</v>
      </c>
      <c r="N241" s="55">
        <v>312</v>
      </c>
      <c r="O241" s="55">
        <v>1157</v>
      </c>
      <c r="P241" s="55">
        <v>1057</v>
      </c>
      <c r="Q241" s="55">
        <v>552</v>
      </c>
      <c r="R241" s="55">
        <v>86</v>
      </c>
      <c r="S241" s="55">
        <v>331</v>
      </c>
      <c r="T241" s="55"/>
      <c r="U241" s="63"/>
    </row>
    <row r="242" spans="1:21" ht="27">
      <c r="A242" s="69"/>
      <c r="B242" s="69"/>
      <c r="C242" s="69"/>
      <c r="D242" s="69"/>
      <c r="E242" s="69"/>
      <c r="F242" s="56" t="s">
        <v>419</v>
      </c>
      <c r="G242" s="57" t="s">
        <v>420</v>
      </c>
      <c r="H242" s="52" t="s">
        <v>19</v>
      </c>
      <c r="I242" s="57">
        <v>65</v>
      </c>
      <c r="J242" s="57">
        <v>48</v>
      </c>
      <c r="K242" s="57">
        <v>130</v>
      </c>
      <c r="L242" s="57">
        <v>10</v>
      </c>
      <c r="M242" s="57">
        <v>94</v>
      </c>
      <c r="N242" s="55">
        <v>19</v>
      </c>
      <c r="O242" s="55">
        <v>57</v>
      </c>
      <c r="P242" s="55">
        <v>14</v>
      </c>
      <c r="Q242" s="55">
        <v>11</v>
      </c>
      <c r="R242" s="55">
        <v>23</v>
      </c>
      <c r="S242" s="55">
        <v>2</v>
      </c>
      <c r="T242" s="55">
        <v>32</v>
      </c>
      <c r="U242" s="63"/>
    </row>
    <row r="243" spans="1:21" ht="40.5">
      <c r="A243" s="69"/>
      <c r="B243" s="69"/>
      <c r="C243" s="69"/>
      <c r="D243" s="69"/>
      <c r="E243" s="69"/>
      <c r="F243" s="56" t="s">
        <v>421</v>
      </c>
      <c r="G243" s="57" t="s">
        <v>413</v>
      </c>
      <c r="H243" s="52" t="s">
        <v>19</v>
      </c>
      <c r="I243" s="56">
        <v>14</v>
      </c>
      <c r="J243" s="56">
        <v>14</v>
      </c>
      <c r="K243" s="56">
        <v>14</v>
      </c>
      <c r="L243" s="56">
        <v>14</v>
      </c>
      <c r="M243" s="56">
        <v>14</v>
      </c>
      <c r="N243" s="56">
        <v>15</v>
      </c>
      <c r="O243" s="56">
        <v>15</v>
      </c>
      <c r="P243" s="56">
        <v>15</v>
      </c>
      <c r="Q243" s="56">
        <v>15</v>
      </c>
      <c r="R243" s="56">
        <v>15</v>
      </c>
      <c r="S243" s="56">
        <v>15</v>
      </c>
      <c r="T243" s="56">
        <v>15</v>
      </c>
      <c r="U243" s="63"/>
    </row>
    <row r="244" spans="1:21" ht="27">
      <c r="A244" s="69"/>
      <c r="B244" s="69"/>
      <c r="C244" s="69"/>
      <c r="D244" s="69"/>
      <c r="E244" s="69"/>
      <c r="F244" s="56" t="s">
        <v>422</v>
      </c>
      <c r="G244" s="57" t="s">
        <v>423</v>
      </c>
      <c r="H244" s="52" t="s">
        <v>15</v>
      </c>
      <c r="I244" s="58">
        <v>150</v>
      </c>
      <c r="J244" s="56"/>
      <c r="K244" s="56">
        <v>300</v>
      </c>
      <c r="L244" s="56"/>
      <c r="M244" s="56"/>
      <c r="N244" s="59"/>
      <c r="O244" s="59"/>
      <c r="P244" s="59"/>
      <c r="Q244" s="59"/>
      <c r="R244" s="59"/>
      <c r="S244" s="59"/>
      <c r="T244" s="59">
        <v>296</v>
      </c>
      <c r="U244" s="63"/>
    </row>
    <row r="245" spans="1:21" ht="27">
      <c r="A245" s="69"/>
      <c r="B245" s="69"/>
      <c r="C245" s="69"/>
      <c r="D245" s="69"/>
      <c r="E245" s="69"/>
      <c r="F245" s="56" t="s">
        <v>424</v>
      </c>
      <c r="G245" s="57" t="s">
        <v>425</v>
      </c>
      <c r="H245" s="52" t="s">
        <v>15</v>
      </c>
      <c r="I245" s="58">
        <v>770</v>
      </c>
      <c r="J245" s="56"/>
      <c r="K245" s="56">
        <v>1700</v>
      </c>
      <c r="L245" s="56"/>
      <c r="M245" s="56"/>
      <c r="N245" s="59"/>
      <c r="O245" s="59"/>
      <c r="P245" s="59"/>
      <c r="Q245" s="59"/>
      <c r="R245" s="59"/>
      <c r="S245" s="59"/>
      <c r="T245" s="59">
        <v>230</v>
      </c>
      <c r="U245" s="63"/>
    </row>
    <row r="246" spans="1:21" ht="27">
      <c r="A246" s="69"/>
      <c r="B246" s="69" t="s">
        <v>426</v>
      </c>
      <c r="C246" s="69" t="s">
        <v>19</v>
      </c>
      <c r="D246" s="69" t="s">
        <v>427</v>
      </c>
      <c r="E246" s="69" t="s">
        <v>15</v>
      </c>
      <c r="F246" s="56" t="s">
        <v>428</v>
      </c>
      <c r="G246" s="57" t="s">
        <v>404</v>
      </c>
      <c r="H246" s="52" t="s">
        <v>15</v>
      </c>
      <c r="I246" s="57"/>
      <c r="J246" s="57"/>
      <c r="K246" s="57"/>
      <c r="L246" s="57"/>
      <c r="M246" s="57"/>
      <c r="N246" s="55"/>
      <c r="O246" s="55"/>
      <c r="P246" s="55"/>
      <c r="Q246" s="55"/>
      <c r="R246" s="55"/>
      <c r="S246" s="55"/>
      <c r="T246" s="55"/>
      <c r="U246" s="63"/>
    </row>
    <row r="247" spans="1:21" ht="27">
      <c r="A247" s="69"/>
      <c r="B247" s="69"/>
      <c r="C247" s="69"/>
      <c r="D247" s="69"/>
      <c r="E247" s="69"/>
      <c r="F247" s="56" t="s">
        <v>429</v>
      </c>
      <c r="G247" s="57" t="s">
        <v>430</v>
      </c>
      <c r="H247" s="52" t="s">
        <v>15</v>
      </c>
      <c r="I247" s="57"/>
      <c r="J247" s="57"/>
      <c r="K247" s="57"/>
      <c r="L247" s="57"/>
      <c r="M247" s="57"/>
      <c r="N247" s="53"/>
      <c r="O247" s="55">
        <v>8.3000000000000007</v>
      </c>
      <c r="P247" s="55">
        <v>8.3000000000000007</v>
      </c>
      <c r="Q247" s="53">
        <v>10</v>
      </c>
      <c r="R247" s="55">
        <v>50</v>
      </c>
      <c r="S247" s="55"/>
      <c r="T247" s="55"/>
      <c r="U247" s="63"/>
    </row>
    <row r="248" spans="1:21" ht="27">
      <c r="A248" s="69"/>
      <c r="B248" s="69"/>
      <c r="C248" s="69"/>
      <c r="D248" s="69"/>
      <c r="E248" s="69"/>
      <c r="F248" s="56" t="s">
        <v>431</v>
      </c>
      <c r="G248" s="57" t="s">
        <v>413</v>
      </c>
      <c r="H248" s="52" t="s">
        <v>15</v>
      </c>
      <c r="I248" s="57"/>
      <c r="J248" s="57"/>
      <c r="K248" s="57"/>
      <c r="L248" s="57">
        <v>10</v>
      </c>
      <c r="M248" s="57">
        <v>22</v>
      </c>
      <c r="N248" s="55">
        <v>0</v>
      </c>
      <c r="O248" s="55">
        <v>27</v>
      </c>
      <c r="P248" s="55">
        <v>45</v>
      </c>
      <c r="Q248" s="55">
        <v>58</v>
      </c>
      <c r="R248" s="55">
        <v>684</v>
      </c>
      <c r="S248" s="55">
        <v>211</v>
      </c>
      <c r="T248" s="55">
        <v>314</v>
      </c>
      <c r="U248" s="63"/>
    </row>
    <row r="249" spans="1:21" ht="27">
      <c r="A249" s="69"/>
      <c r="B249" s="69"/>
      <c r="C249" s="69"/>
      <c r="D249" s="71"/>
      <c r="E249" s="71"/>
      <c r="F249" s="60" t="s">
        <v>432</v>
      </c>
      <c r="G249" s="61" t="s">
        <v>413</v>
      </c>
      <c r="H249" s="62" t="s">
        <v>8</v>
      </c>
      <c r="I249" s="56">
        <v>35</v>
      </c>
      <c r="J249" s="56">
        <v>36</v>
      </c>
      <c r="K249" s="56"/>
      <c r="L249" s="56">
        <v>28</v>
      </c>
      <c r="M249" s="56">
        <v>21</v>
      </c>
      <c r="N249" s="56">
        <v>42</v>
      </c>
      <c r="O249" s="56">
        <v>33</v>
      </c>
      <c r="P249" s="56">
        <v>49</v>
      </c>
      <c r="Q249" s="56">
        <v>48</v>
      </c>
      <c r="R249" s="56">
        <v>29</v>
      </c>
      <c r="S249" s="56">
        <v>27</v>
      </c>
      <c r="T249" s="56"/>
      <c r="U249" s="63"/>
    </row>
    <row r="250" spans="1:21" ht="27">
      <c r="A250" s="69"/>
      <c r="B250" s="69"/>
      <c r="C250" s="69"/>
      <c r="D250" s="71"/>
      <c r="E250" s="71"/>
      <c r="F250" s="60" t="s">
        <v>433</v>
      </c>
      <c r="G250" s="61" t="s">
        <v>404</v>
      </c>
      <c r="H250" s="62" t="s">
        <v>8</v>
      </c>
      <c r="I250" s="56">
        <v>155</v>
      </c>
      <c r="J250" s="56">
        <v>133</v>
      </c>
      <c r="K250" s="56"/>
      <c r="L250" s="56">
        <v>153</v>
      </c>
      <c r="M250" s="56">
        <v>91</v>
      </c>
      <c r="N250" s="56">
        <v>295</v>
      </c>
      <c r="O250" s="56">
        <v>244</v>
      </c>
      <c r="P250" s="56">
        <v>331</v>
      </c>
      <c r="Q250" s="56">
        <v>472</v>
      </c>
      <c r="R250" s="56">
        <v>228</v>
      </c>
      <c r="S250" s="56">
        <v>141</v>
      </c>
      <c r="T250" s="56"/>
      <c r="U250" s="63"/>
    </row>
    <row r="251" spans="1:21" ht="27">
      <c r="A251" s="69"/>
      <c r="B251" s="69"/>
      <c r="C251" s="69"/>
      <c r="D251" s="69" t="s">
        <v>434</v>
      </c>
      <c r="E251" s="69" t="s">
        <v>19</v>
      </c>
      <c r="F251" s="56" t="s">
        <v>435</v>
      </c>
      <c r="G251" s="57" t="s">
        <v>404</v>
      </c>
      <c r="H251" s="52" t="s">
        <v>8</v>
      </c>
      <c r="I251" s="57">
        <v>238</v>
      </c>
      <c r="J251" s="57">
        <v>238</v>
      </c>
      <c r="K251" s="57">
        <v>246</v>
      </c>
      <c r="L251" s="57">
        <v>315</v>
      </c>
      <c r="M251" s="57">
        <v>276</v>
      </c>
      <c r="N251" s="53">
        <v>300</v>
      </c>
      <c r="O251" s="55">
        <v>300</v>
      </c>
      <c r="P251" s="55">
        <v>348</v>
      </c>
      <c r="Q251" s="55">
        <v>333</v>
      </c>
      <c r="R251" s="55">
        <v>333</v>
      </c>
      <c r="S251" s="55">
        <v>410</v>
      </c>
      <c r="T251" s="55">
        <v>333</v>
      </c>
      <c r="U251" s="63"/>
    </row>
    <row r="252" spans="1:21" ht="27">
      <c r="A252" s="69"/>
      <c r="B252" s="69"/>
      <c r="C252" s="69"/>
      <c r="D252" s="72"/>
      <c r="E252" s="72"/>
      <c r="F252" s="56" t="s">
        <v>436</v>
      </c>
      <c r="G252" s="57" t="s">
        <v>437</v>
      </c>
      <c r="H252" s="52" t="s">
        <v>19</v>
      </c>
      <c r="I252" s="57">
        <v>10</v>
      </c>
      <c r="J252" s="57">
        <v>9</v>
      </c>
      <c r="K252" s="57">
        <v>10</v>
      </c>
      <c r="L252" s="57">
        <v>11</v>
      </c>
      <c r="M252" s="57">
        <v>8</v>
      </c>
      <c r="N252" s="55">
        <v>18</v>
      </c>
      <c r="O252" s="55">
        <v>11</v>
      </c>
      <c r="P252" s="55">
        <v>15</v>
      </c>
      <c r="Q252" s="55">
        <v>15</v>
      </c>
      <c r="R252" s="55">
        <v>15</v>
      </c>
      <c r="S252" s="55">
        <v>14</v>
      </c>
      <c r="T252" s="55">
        <v>11</v>
      </c>
      <c r="U252" s="63"/>
    </row>
    <row r="253" spans="1:21" ht="27">
      <c r="A253" s="69"/>
      <c r="B253" s="69"/>
      <c r="C253" s="69"/>
      <c r="D253" s="72"/>
      <c r="E253" s="72"/>
      <c r="F253" s="56" t="s">
        <v>438</v>
      </c>
      <c r="G253" s="57" t="s">
        <v>439</v>
      </c>
      <c r="H253" s="52" t="s">
        <v>8</v>
      </c>
      <c r="I253" s="57">
        <v>2</v>
      </c>
      <c r="J253" s="57">
        <v>2.2128000000000001</v>
      </c>
      <c r="K253" s="57">
        <v>2.4068000000000001</v>
      </c>
      <c r="L253" s="57">
        <v>3</v>
      </c>
      <c r="M253" s="57">
        <v>3</v>
      </c>
      <c r="N253" s="53">
        <v>3.1</v>
      </c>
      <c r="O253" s="55">
        <v>3.1</v>
      </c>
      <c r="P253" s="55">
        <v>3.2</v>
      </c>
      <c r="Q253" s="55">
        <v>3.2</v>
      </c>
      <c r="R253" s="55">
        <v>3.2</v>
      </c>
      <c r="S253" s="55">
        <v>3.5</v>
      </c>
      <c r="T253" s="55">
        <v>3.2</v>
      </c>
      <c r="U253" s="63"/>
    </row>
    <row r="254" spans="1:21" ht="27">
      <c r="A254" s="69"/>
      <c r="B254" s="69"/>
      <c r="C254" s="69"/>
      <c r="D254" s="72"/>
      <c r="E254" s="72"/>
      <c r="F254" s="56" t="s">
        <v>440</v>
      </c>
      <c r="G254" s="51" t="s">
        <v>404</v>
      </c>
      <c r="H254" s="52" t="s">
        <v>19</v>
      </c>
      <c r="I254" s="51">
        <v>1</v>
      </c>
      <c r="J254" s="51">
        <v>1</v>
      </c>
      <c r="K254" s="51">
        <v>1</v>
      </c>
      <c r="L254" s="51">
        <v>3</v>
      </c>
      <c r="M254" s="51">
        <v>4</v>
      </c>
      <c r="N254" s="53">
        <v>4</v>
      </c>
      <c r="O254" s="53">
        <v>4</v>
      </c>
      <c r="P254" s="53">
        <v>3</v>
      </c>
      <c r="Q254" s="53">
        <v>5</v>
      </c>
      <c r="R254" s="53">
        <v>5</v>
      </c>
      <c r="S254" s="53">
        <v>3</v>
      </c>
      <c r="T254" s="53">
        <v>3</v>
      </c>
      <c r="U254" s="63"/>
    </row>
    <row r="255" spans="1:21" ht="27">
      <c r="A255" s="69"/>
      <c r="B255" s="69"/>
      <c r="C255" s="69"/>
      <c r="D255" s="72"/>
      <c r="E255" s="72"/>
      <c r="F255" s="56" t="s">
        <v>441</v>
      </c>
      <c r="G255" s="57" t="s">
        <v>404</v>
      </c>
      <c r="H255" s="52" t="s">
        <v>8</v>
      </c>
      <c r="I255" s="57">
        <v>17</v>
      </c>
      <c r="J255" s="57">
        <v>17</v>
      </c>
      <c r="K255" s="57">
        <v>17</v>
      </c>
      <c r="L255" s="57">
        <v>17</v>
      </c>
      <c r="M255" s="57">
        <v>17</v>
      </c>
      <c r="N255" s="55">
        <v>17</v>
      </c>
      <c r="O255" s="55">
        <v>17</v>
      </c>
      <c r="P255" s="55">
        <v>17</v>
      </c>
      <c r="Q255" s="55">
        <v>17</v>
      </c>
      <c r="R255" s="55">
        <v>17</v>
      </c>
      <c r="S255" s="55">
        <v>17</v>
      </c>
      <c r="T255" s="55">
        <v>17</v>
      </c>
      <c r="U255" s="63"/>
    </row>
    <row r="256" spans="1:21" ht="27">
      <c r="A256" s="69"/>
      <c r="B256" s="69"/>
      <c r="C256" s="69"/>
      <c r="D256" s="73"/>
      <c r="E256" s="73"/>
      <c r="F256" s="56" t="s">
        <v>442</v>
      </c>
      <c r="G256" s="57" t="s">
        <v>404</v>
      </c>
      <c r="H256" s="52" t="s">
        <v>19</v>
      </c>
      <c r="I256" s="57">
        <v>0</v>
      </c>
      <c r="J256" s="57">
        <v>0</v>
      </c>
      <c r="K256" s="57">
        <v>0</v>
      </c>
      <c r="L256" s="57">
        <v>0</v>
      </c>
      <c r="M256" s="57">
        <v>0</v>
      </c>
      <c r="N256" s="55">
        <v>0</v>
      </c>
      <c r="O256" s="55">
        <v>1</v>
      </c>
      <c r="P256" s="55">
        <v>0</v>
      </c>
      <c r="Q256" s="55">
        <v>2</v>
      </c>
      <c r="R256" s="55">
        <v>2</v>
      </c>
      <c r="S256" s="55">
        <v>4</v>
      </c>
      <c r="T256" s="55">
        <v>4</v>
      </c>
      <c r="U256" s="63"/>
    </row>
  </sheetData>
  <mergeCells count="151">
    <mergeCell ref="A2:A102"/>
    <mergeCell ref="B2:B39"/>
    <mergeCell ref="C2:C39"/>
    <mergeCell ref="D2:D13"/>
    <mergeCell ref="E2:E13"/>
    <mergeCell ref="D14:D21"/>
    <mergeCell ref="E14:E21"/>
    <mergeCell ref="D22:D30"/>
    <mergeCell ref="E22:E30"/>
    <mergeCell ref="D31:D39"/>
    <mergeCell ref="B49:B62"/>
    <mergeCell ref="C49:C62"/>
    <mergeCell ref="D49:D52"/>
    <mergeCell ref="E49:E52"/>
    <mergeCell ref="D53:D55"/>
    <mergeCell ref="E53:E55"/>
    <mergeCell ref="D56:D62"/>
    <mergeCell ref="E56:E62"/>
    <mergeCell ref="E31:E39"/>
    <mergeCell ref="B40:B48"/>
    <mergeCell ref="C40:C48"/>
    <mergeCell ref="D40:D42"/>
    <mergeCell ref="E40:E42"/>
    <mergeCell ref="D43:D45"/>
    <mergeCell ref="E43:E45"/>
    <mergeCell ref="D46:D48"/>
    <mergeCell ref="E46:E48"/>
    <mergeCell ref="B84:B102"/>
    <mergeCell ref="C84:C102"/>
    <mergeCell ref="D84:D89"/>
    <mergeCell ref="E84:E89"/>
    <mergeCell ref="D90:D94"/>
    <mergeCell ref="E90:E94"/>
    <mergeCell ref="D95:D102"/>
    <mergeCell ref="E95:E102"/>
    <mergeCell ref="B63:B83"/>
    <mergeCell ref="C63:C83"/>
    <mergeCell ref="D63:D70"/>
    <mergeCell ref="E63:E70"/>
    <mergeCell ref="D71:D74"/>
    <mergeCell ref="E71:E74"/>
    <mergeCell ref="D75:D79"/>
    <mergeCell ref="E75:E79"/>
    <mergeCell ref="D80:D83"/>
    <mergeCell ref="E80:E83"/>
    <mergeCell ref="C114:C127"/>
    <mergeCell ref="D114:D117"/>
    <mergeCell ref="E114:E117"/>
    <mergeCell ref="D118:D120"/>
    <mergeCell ref="E118:E120"/>
    <mergeCell ref="D121:D127"/>
    <mergeCell ref="E121:E127"/>
    <mergeCell ref="A103:A145"/>
    <mergeCell ref="B103:B113"/>
    <mergeCell ref="C103:C113"/>
    <mergeCell ref="D103:D108"/>
    <mergeCell ref="E103:E108"/>
    <mergeCell ref="D109:D110"/>
    <mergeCell ref="E109:E110"/>
    <mergeCell ref="D111:D113"/>
    <mergeCell ref="E111:E113"/>
    <mergeCell ref="B114:B127"/>
    <mergeCell ref="B141:B145"/>
    <mergeCell ref="C141:C145"/>
    <mergeCell ref="D141:D142"/>
    <mergeCell ref="E141:E142"/>
    <mergeCell ref="D143:D145"/>
    <mergeCell ref="E143:E145"/>
    <mergeCell ref="B128:B140"/>
    <mergeCell ref="C128:C140"/>
    <mergeCell ref="D128:D129"/>
    <mergeCell ref="E128:E129"/>
    <mergeCell ref="D130:D132"/>
    <mergeCell ref="E130:E132"/>
    <mergeCell ref="D133:D137"/>
    <mergeCell ref="E133:E137"/>
    <mergeCell ref="D138:D140"/>
    <mergeCell ref="E138:E140"/>
    <mergeCell ref="E157:E163"/>
    <mergeCell ref="B164:B171"/>
    <mergeCell ref="C164:C171"/>
    <mergeCell ref="D164:D167"/>
    <mergeCell ref="E164:E167"/>
    <mergeCell ref="D168:D171"/>
    <mergeCell ref="E168:E171"/>
    <mergeCell ref="A146:A208"/>
    <mergeCell ref="B146:B163"/>
    <mergeCell ref="C146:C163"/>
    <mergeCell ref="D146:D149"/>
    <mergeCell ref="E146:E149"/>
    <mergeCell ref="D150:D153"/>
    <mergeCell ref="E150:E153"/>
    <mergeCell ref="D154:D156"/>
    <mergeCell ref="E154:E156"/>
    <mergeCell ref="D157:D163"/>
    <mergeCell ref="B196:B208"/>
    <mergeCell ref="C196:C208"/>
    <mergeCell ref="D196:D199"/>
    <mergeCell ref="E196:E199"/>
    <mergeCell ref="D200:D203"/>
    <mergeCell ref="E200:E203"/>
    <mergeCell ref="D204:D208"/>
    <mergeCell ref="E204:E208"/>
    <mergeCell ref="B172:B195"/>
    <mergeCell ref="C172:C195"/>
    <mergeCell ref="D172:D175"/>
    <mergeCell ref="E172:E175"/>
    <mergeCell ref="D176:D184"/>
    <mergeCell ref="E176:E184"/>
    <mergeCell ref="D185:D190"/>
    <mergeCell ref="E185:E190"/>
    <mergeCell ref="D191:D195"/>
    <mergeCell ref="E191:E195"/>
    <mergeCell ref="A209:A231"/>
    <mergeCell ref="B209:B215"/>
    <mergeCell ref="C209:C215"/>
    <mergeCell ref="D209:D211"/>
    <mergeCell ref="E209:E211"/>
    <mergeCell ref="D212:D214"/>
    <mergeCell ref="E212:E214"/>
    <mergeCell ref="B216:B223"/>
    <mergeCell ref="C216:C223"/>
    <mergeCell ref="D217:D218"/>
    <mergeCell ref="E217:E218"/>
    <mergeCell ref="D219:D223"/>
    <mergeCell ref="E219:E223"/>
    <mergeCell ref="B224:B231"/>
    <mergeCell ref="C224:C231"/>
    <mergeCell ref="D224:D228"/>
    <mergeCell ref="E224:E228"/>
    <mergeCell ref="D229:D231"/>
    <mergeCell ref="E229:E231"/>
    <mergeCell ref="A232:A256"/>
    <mergeCell ref="B232:B236"/>
    <mergeCell ref="C232:C236"/>
    <mergeCell ref="D232:D234"/>
    <mergeCell ref="E232:E234"/>
    <mergeCell ref="D235:D236"/>
    <mergeCell ref="E235:E236"/>
    <mergeCell ref="B237:B245"/>
    <mergeCell ref="C237:C245"/>
    <mergeCell ref="D237:D239"/>
    <mergeCell ref="E237:E239"/>
    <mergeCell ref="D240:D245"/>
    <mergeCell ref="E240:E245"/>
    <mergeCell ref="B246:B256"/>
    <mergeCell ref="C246:C256"/>
    <mergeCell ref="D246:D250"/>
    <mergeCell ref="E246:E250"/>
    <mergeCell ref="D251:D256"/>
    <mergeCell ref="E251:E256"/>
  </mergeCells>
  <phoneticPr fontId="3" type="noConversion"/>
  <conditionalFormatting sqref="F1:F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指标及数据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xinxi</cp:lastModifiedBy>
  <dcterms:created xsi:type="dcterms:W3CDTF">2017-09-03T06:57:48Z</dcterms:created>
  <dcterms:modified xsi:type="dcterms:W3CDTF">2018-02-28T08:03:58Z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f44430aa-b4c5-4568-add3-5205a8a09085</vt:lpwstr>
  </property>
</Properties>
</file>